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AH &amp; HOU" sheetId="1" state="visible" r:id="rId3"/>
    <sheet name="Mar" sheetId="2" state="visible" r:id="rId4"/>
    <sheet name="Feb" sheetId="3" state="visible" r:id="rId5"/>
    <sheet name="Jan" sheetId="4" state="visible" r:id="rId6"/>
    <sheet name="Dec" sheetId="5" state="visible" r:id="rId7"/>
    <sheet name="Nov" sheetId="6" state="visible" r:id="rId8"/>
  </sheets>
  <externalReferences>
    <externalReference r:id="rId9"/>
    <externalReference r:id="rId10"/>
  </externalReferences>
  <definedNames>
    <definedName function="false" hidden="false" localSheetId="4" name="_xlnm.Print_Area" vbProcedure="false">Dec!$A$1:$V$156</definedName>
    <definedName function="false" hidden="false" localSheetId="4" name="_xlnm.Print_Titles" vbProcedure="false">Dec!$1:$3</definedName>
    <definedName function="false" hidden="false" localSheetId="2" name="_xlnm.Print_Area" vbProcedure="false">Feb!$A$1:$V$32</definedName>
    <definedName function="false" hidden="false" localSheetId="2" name="_xlnm.Print_Titles" vbProcedure="false">Feb!$1:$3</definedName>
    <definedName function="false" hidden="false" localSheetId="0" name="_xlnm.Print_Area" vbProcedure="false">'IAH &amp; HOU'!$A$1:$R$186</definedName>
    <definedName function="false" hidden="false" localSheetId="0" name="_xlnm.Print_Titles" vbProcedure="false">'IAH &amp; HOU'!$1:$3</definedName>
    <definedName function="false" hidden="false" localSheetId="3" name="_xlnm.Print_Area" vbProcedure="false">Jan!$A$1:$V$34</definedName>
    <definedName function="false" hidden="false" localSheetId="3" name="_xlnm.Print_Titles" vbProcedure="false">Jan!$1:$3</definedName>
    <definedName function="false" hidden="false" localSheetId="1" name="_xlnm.Print_Area" vbProcedure="false">Mar!$A$1:$V$34</definedName>
    <definedName function="false" hidden="false" localSheetId="1" name="_xlnm.Print_Titles" vbProcedure="false">Mar!$1:$3</definedName>
    <definedName function="false" hidden="false" localSheetId="5" name="_xlnm.Print_Area" vbProcedure="false">Nov!$A$1:$V$186</definedName>
    <definedName function="false" hidden="false" localSheetId="5" name="_xlnm.Print_Titles" vbProcedure="false">Nov!$1:$3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<sst xmlns="http://schemas.openxmlformats.org/spreadsheetml/2006/main" count="183" uniqueCount="23">
  <si>
    <t xml:space="preserve">ACTUAL &amp; </t>
  </si>
  <si>
    <t xml:space="preserve">Cum.</t>
  </si>
  <si>
    <t xml:space="preserve">Temp</t>
  </si>
  <si>
    <t xml:space="preserve">- DATE -</t>
  </si>
  <si>
    <t xml:space="preserve">- NORMAL -</t>
  </si>
  <si>
    <t xml:space="preserve">FORECAST </t>
  </si>
  <si>
    <t xml:space="preserve">AVG</t>
  </si>
  <si>
    <t xml:space="preserve">HDD</t>
  </si>
  <si>
    <t xml:space="preserve">Range</t>
  </si>
  <si>
    <t xml:space="preserve"> FORECAST </t>
  </si>
  <si>
    <t xml:space="preserve">HOUSTON INTERCONTINENTAL (IAH)</t>
  </si>
  <si>
    <t xml:space="preserve">HOUSTON HOBBY (HOU)</t>
  </si>
  <si>
    <t xml:space="preserve">Nov-Mar</t>
  </si>
  <si>
    <t xml:space="preserve">Dec-Mar</t>
  </si>
  <si>
    <t xml:space="preserve">MARCH</t>
  </si>
  <si>
    <t xml:space="preserve">ACTUAL &amp; FORECAST</t>
  </si>
  <si>
    <t xml:space="preserve">High</t>
  </si>
  <si>
    <t xml:space="preserve">Low</t>
  </si>
  <si>
    <t xml:space="preserve">Avg</t>
  </si>
  <si>
    <t xml:space="preserve">FEBRUARY</t>
  </si>
  <si>
    <t xml:space="preserve">JANUARY</t>
  </si>
  <si>
    <t xml:space="preserve">DECEMBER</t>
  </si>
  <si>
    <t xml:space="preserve">NOVEMBER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</si>
</sst>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"/>
    <numFmt numFmtId="167" formatCode="#,##0"/>
    <numFmt numFmtId="168" formatCode="0.0"/>
    <numFmt numFmtId="169" formatCode="_(* #,##0.00_);_(* \(#,##0.00\);_(* \-??_);_(@_)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FF00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Walcon/DeskWeather/WXderiv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Walcon/DeskWeather/WXderiv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le2"/>
      <sheetName val="Sheet1"/>
      <sheetName val="Module1"/>
      <sheetName val="Module3"/>
      <sheetName val="Module4"/>
      <sheetName val="Module5"/>
      <sheetName val="Module6"/>
    </sheetNames>
    <sheetDataSet>
      <sheetData sheetId="0"/>
      <sheetData sheetId="1">
        <row r="341">
          <cell r="AK341">
            <v>72</v>
          </cell>
          <cell r="AL341">
            <v>49</v>
          </cell>
        </row>
        <row r="342">
          <cell r="AK342">
            <v>68</v>
          </cell>
          <cell r="AL342">
            <v>40</v>
          </cell>
        </row>
        <row r="343">
          <cell r="AK343">
            <v>68</v>
          </cell>
          <cell r="AL343">
            <v>30</v>
          </cell>
        </row>
        <row r="344">
          <cell r="AK344">
            <v>80</v>
          </cell>
          <cell r="AL344">
            <v>47</v>
          </cell>
        </row>
        <row r="345">
          <cell r="AK345">
            <v>81</v>
          </cell>
          <cell r="AL345">
            <v>57</v>
          </cell>
        </row>
        <row r="346">
          <cell r="AK346">
            <v>80</v>
          </cell>
          <cell r="AL346">
            <v>52</v>
          </cell>
        </row>
        <row r="347">
          <cell r="AK347">
            <v>79</v>
          </cell>
          <cell r="AL347">
            <v>46</v>
          </cell>
        </row>
        <row r="348">
          <cell r="AK348">
            <v>79</v>
          </cell>
          <cell r="AL348">
            <v>45</v>
          </cell>
        </row>
        <row r="349">
          <cell r="AK349">
            <v>80</v>
          </cell>
          <cell r="AL349">
            <v>44</v>
          </cell>
        </row>
        <row r="350">
          <cell r="AK350">
            <v>81</v>
          </cell>
          <cell r="AL350">
            <v>57</v>
          </cell>
        </row>
        <row r="351">
          <cell r="AK351">
            <v>83</v>
          </cell>
          <cell r="AL351">
            <v>53</v>
          </cell>
        </row>
        <row r="352">
          <cell r="AK352">
            <v>82</v>
          </cell>
          <cell r="AL352">
            <v>52</v>
          </cell>
        </row>
        <row r="353">
          <cell r="AK353">
            <v>81</v>
          </cell>
          <cell r="AL353">
            <v>45</v>
          </cell>
        </row>
        <row r="354">
          <cell r="AK354">
            <v>81</v>
          </cell>
          <cell r="AL354">
            <v>44</v>
          </cell>
        </row>
        <row r="355">
          <cell r="AK355">
            <v>84</v>
          </cell>
          <cell r="AL355">
            <v>49</v>
          </cell>
        </row>
        <row r="356">
          <cell r="AK356">
            <v>79</v>
          </cell>
          <cell r="AL356">
            <v>47</v>
          </cell>
        </row>
        <row r="357">
          <cell r="AK357">
            <v>78</v>
          </cell>
          <cell r="AL357">
            <v>43</v>
          </cell>
        </row>
        <row r="358">
          <cell r="AK358">
            <v>82</v>
          </cell>
          <cell r="AL358">
            <v>48</v>
          </cell>
        </row>
        <row r="359">
          <cell r="AK359">
            <v>84</v>
          </cell>
          <cell r="AL359">
            <v>60</v>
          </cell>
        </row>
        <row r="360">
          <cell r="AK360">
            <v>78</v>
          </cell>
          <cell r="AL360">
            <v>52</v>
          </cell>
        </row>
        <row r="361">
          <cell r="AK361">
            <v>84</v>
          </cell>
          <cell r="AL361">
            <v>50</v>
          </cell>
        </row>
        <row r="362">
          <cell r="AK362">
            <v>81</v>
          </cell>
          <cell r="AL362">
            <v>65</v>
          </cell>
        </row>
        <row r="363">
          <cell r="AK363">
            <v>79</v>
          </cell>
          <cell r="AL363">
            <v>55</v>
          </cell>
        </row>
        <row r="364">
          <cell r="AK364">
            <v>67</v>
          </cell>
          <cell r="AL364">
            <v>46</v>
          </cell>
        </row>
        <row r="365">
          <cell r="AK365">
            <v>57</v>
          </cell>
          <cell r="AL365">
            <v>36</v>
          </cell>
        </row>
        <row r="366">
          <cell r="AK366">
            <v>65</v>
          </cell>
          <cell r="AL366">
            <v>32</v>
          </cell>
        </row>
        <row r="367">
          <cell r="AK367">
            <v>76</v>
          </cell>
          <cell r="AL367">
            <v>37</v>
          </cell>
        </row>
        <row r="368">
          <cell r="AK368">
            <v>77</v>
          </cell>
          <cell r="AL368">
            <v>45</v>
          </cell>
        </row>
        <row r="369">
          <cell r="AK369">
            <v>77</v>
          </cell>
          <cell r="AL369">
            <v>50</v>
          </cell>
        </row>
        <row r="370">
          <cell r="AK370">
            <v>69</v>
          </cell>
          <cell r="AL370">
            <v>42</v>
          </cell>
        </row>
        <row r="371">
          <cell r="AK371">
            <v>73</v>
          </cell>
          <cell r="AL371">
            <v>38</v>
          </cell>
        </row>
        <row r="372">
          <cell r="AK372">
            <v>78</v>
          </cell>
          <cell r="AL372">
            <v>55</v>
          </cell>
        </row>
        <row r="373">
          <cell r="AK373">
            <v>80</v>
          </cell>
          <cell r="AL373">
            <v>65</v>
          </cell>
        </row>
        <row r="374">
          <cell r="AK374">
            <v>77</v>
          </cell>
          <cell r="AL374">
            <v>54</v>
          </cell>
        </row>
        <row r="375">
          <cell r="AK375">
            <v>59</v>
          </cell>
          <cell r="AL375">
            <v>41</v>
          </cell>
        </row>
        <row r="376">
          <cell r="AK376">
            <v>60</v>
          </cell>
          <cell r="AL376">
            <v>32</v>
          </cell>
        </row>
        <row r="377">
          <cell r="AK377">
            <v>69</v>
          </cell>
          <cell r="AL377">
            <v>31</v>
          </cell>
        </row>
        <row r="378">
          <cell r="AK378">
            <v>76</v>
          </cell>
          <cell r="AL378">
            <v>52</v>
          </cell>
        </row>
        <row r="379">
          <cell r="AK379">
            <v>75</v>
          </cell>
          <cell r="AL379">
            <v>50</v>
          </cell>
        </row>
        <row r="380">
          <cell r="AK380">
            <v>66</v>
          </cell>
          <cell r="AL380">
            <v>39</v>
          </cell>
        </row>
        <row r="381">
          <cell r="AK381">
            <v>69</v>
          </cell>
          <cell r="AL381">
            <v>47</v>
          </cell>
        </row>
        <row r="382">
          <cell r="AK382">
            <v>70</v>
          </cell>
          <cell r="AL382">
            <v>52</v>
          </cell>
        </row>
        <row r="383">
          <cell r="AK383">
            <v>59</v>
          </cell>
          <cell r="AL383">
            <v>36</v>
          </cell>
        </row>
        <row r="384">
          <cell r="AK384">
            <v>73</v>
          </cell>
          <cell r="AL384">
            <v>33</v>
          </cell>
        </row>
        <row r="385">
          <cell r="AK385">
            <v>59</v>
          </cell>
          <cell r="AL385">
            <v>31</v>
          </cell>
        </row>
        <row r="386">
          <cell r="AK386">
            <v>61</v>
          </cell>
          <cell r="AL386">
            <v>28</v>
          </cell>
        </row>
        <row r="387">
          <cell r="AK387">
            <v>68</v>
          </cell>
          <cell r="AL387">
            <v>36</v>
          </cell>
        </row>
        <row r="388">
          <cell r="AK388">
            <v>58</v>
          </cell>
          <cell r="AL388">
            <v>40</v>
          </cell>
        </row>
        <row r="389">
          <cell r="AK389">
            <v>68</v>
          </cell>
          <cell r="AL389">
            <v>35</v>
          </cell>
        </row>
        <row r="390">
          <cell r="AK390">
            <v>55</v>
          </cell>
          <cell r="AL390">
            <v>47</v>
          </cell>
        </row>
        <row r="391">
          <cell r="AK391">
            <v>52</v>
          </cell>
          <cell r="AL391">
            <v>38</v>
          </cell>
        </row>
        <row r="392">
          <cell r="AK392">
            <v>58</v>
          </cell>
          <cell r="AL392">
            <v>30</v>
          </cell>
        </row>
        <row r="393">
          <cell r="AK393">
            <v>63</v>
          </cell>
          <cell r="AL393">
            <v>32</v>
          </cell>
        </row>
        <row r="394">
          <cell r="AK394">
            <v>71</v>
          </cell>
          <cell r="AL394">
            <v>32</v>
          </cell>
        </row>
        <row r="395">
          <cell r="AK395">
            <v>58</v>
          </cell>
          <cell r="AL395">
            <v>36</v>
          </cell>
        </row>
        <row r="396">
          <cell r="AK396">
            <v>67</v>
          </cell>
          <cell r="AL396">
            <v>33</v>
          </cell>
        </row>
        <row r="397">
          <cell r="AK397">
            <v>73</v>
          </cell>
          <cell r="AL397">
            <v>47</v>
          </cell>
        </row>
        <row r="398">
          <cell r="AK398">
            <v>61</v>
          </cell>
          <cell r="AL398">
            <v>39</v>
          </cell>
        </row>
        <row r="399">
          <cell r="AK399">
            <v>77</v>
          </cell>
          <cell r="AL399">
            <v>35</v>
          </cell>
        </row>
        <row r="400">
          <cell r="AK400">
            <v>76</v>
          </cell>
          <cell r="AL400">
            <v>41</v>
          </cell>
        </row>
        <row r="401">
          <cell r="AK401">
            <v>72</v>
          </cell>
          <cell r="AL401">
            <v>44</v>
          </cell>
        </row>
        <row r="402">
          <cell r="AK402">
            <v>78</v>
          </cell>
          <cell r="AL402">
            <v>38</v>
          </cell>
        </row>
        <row r="403">
          <cell r="AK403">
            <v>81</v>
          </cell>
          <cell r="AL403">
            <v>69</v>
          </cell>
        </row>
        <row r="404">
          <cell r="AK404">
            <v>76</v>
          </cell>
          <cell r="AL404">
            <v>58</v>
          </cell>
        </row>
        <row r="405">
          <cell r="AK405">
            <v>58</v>
          </cell>
          <cell r="AL405">
            <v>28</v>
          </cell>
        </row>
        <row r="406">
          <cell r="AK406">
            <v>58</v>
          </cell>
          <cell r="AL406">
            <v>24</v>
          </cell>
        </row>
        <row r="407">
          <cell r="AK407">
            <v>63</v>
          </cell>
          <cell r="AL407">
            <v>46</v>
          </cell>
        </row>
        <row r="408">
          <cell r="AK408">
            <v>69</v>
          </cell>
          <cell r="AL408">
            <v>55</v>
          </cell>
        </row>
        <row r="409">
          <cell r="AK409">
            <v>60</v>
          </cell>
          <cell r="AL409">
            <v>53</v>
          </cell>
        </row>
        <row r="410">
          <cell r="AK410">
            <v>73</v>
          </cell>
          <cell r="AL410">
            <v>44</v>
          </cell>
        </row>
        <row r="411">
          <cell r="AK411">
            <v>75</v>
          </cell>
          <cell r="AL411">
            <v>44</v>
          </cell>
        </row>
        <row r="412">
          <cell r="AK412">
            <v>79</v>
          </cell>
          <cell r="AL412">
            <v>52</v>
          </cell>
        </row>
        <row r="413">
          <cell r="AK413">
            <v>81</v>
          </cell>
          <cell r="AL413">
            <v>67</v>
          </cell>
        </row>
        <row r="414">
          <cell r="AK414">
            <v>81</v>
          </cell>
          <cell r="AL414">
            <v>59</v>
          </cell>
        </row>
        <row r="415">
          <cell r="AK415">
            <v>67</v>
          </cell>
          <cell r="AL415">
            <v>44</v>
          </cell>
        </row>
        <row r="416">
          <cell r="AK416">
            <v>74</v>
          </cell>
          <cell r="AL416">
            <v>39</v>
          </cell>
        </row>
        <row r="417">
          <cell r="AK417">
            <v>79</v>
          </cell>
          <cell r="AL417">
            <v>51</v>
          </cell>
        </row>
        <row r="418">
          <cell r="AK418">
            <v>79</v>
          </cell>
          <cell r="AL418">
            <v>49</v>
          </cell>
        </row>
        <row r="419">
          <cell r="AK419">
            <v>81</v>
          </cell>
          <cell r="AL419">
            <v>58</v>
          </cell>
        </row>
        <row r="420">
          <cell r="AK420">
            <v>81</v>
          </cell>
          <cell r="AL420">
            <v>64</v>
          </cell>
        </row>
        <row r="421">
          <cell r="AK421">
            <v>65</v>
          </cell>
          <cell r="AL421">
            <v>42</v>
          </cell>
        </row>
        <row r="422">
          <cell r="AK422">
            <v>59</v>
          </cell>
          <cell r="AL422">
            <v>41</v>
          </cell>
        </row>
        <row r="423">
          <cell r="AK423">
            <v>77</v>
          </cell>
          <cell r="AL423">
            <v>55</v>
          </cell>
        </row>
        <row r="424">
          <cell r="AK424">
            <v>74</v>
          </cell>
          <cell r="AL424">
            <v>55</v>
          </cell>
        </row>
        <row r="425">
          <cell r="AK425">
            <v>56</v>
          </cell>
          <cell r="AL425">
            <v>36</v>
          </cell>
        </row>
        <row r="426">
          <cell r="AK426">
            <v>64</v>
          </cell>
          <cell r="AL426">
            <v>33</v>
          </cell>
        </row>
        <row r="427">
          <cell r="AK427">
            <v>48</v>
          </cell>
          <cell r="AL427">
            <v>36</v>
          </cell>
        </row>
        <row r="428">
          <cell r="AK428">
            <v>48</v>
          </cell>
          <cell r="AL428">
            <v>35</v>
          </cell>
        </row>
        <row r="429">
          <cell r="AK429">
            <v>40</v>
          </cell>
          <cell r="AL429">
            <v>34</v>
          </cell>
        </row>
        <row r="430">
          <cell r="AK430">
            <v>44</v>
          </cell>
          <cell r="AL430">
            <v>33</v>
          </cell>
        </row>
        <row r="431">
          <cell r="AK431">
            <v>53</v>
          </cell>
          <cell r="AL431">
            <v>32</v>
          </cell>
        </row>
        <row r="432">
          <cell r="AK432">
            <v>58</v>
          </cell>
          <cell r="AL432">
            <v>41</v>
          </cell>
        </row>
        <row r="433">
          <cell r="AK433">
            <v>56</v>
          </cell>
          <cell r="AL433">
            <v>45</v>
          </cell>
        </row>
        <row r="434">
          <cell r="AK434">
            <v>58</v>
          </cell>
          <cell r="AL434">
            <v>44</v>
          </cell>
        </row>
        <row r="435">
          <cell r="AK435">
            <v>70</v>
          </cell>
          <cell r="AL435">
            <v>35</v>
          </cell>
        </row>
        <row r="436">
          <cell r="AK436">
            <v>63</v>
          </cell>
          <cell r="AL436">
            <v>44</v>
          </cell>
        </row>
        <row r="437">
          <cell r="AK437">
            <v>56</v>
          </cell>
          <cell r="AL437">
            <v>36</v>
          </cell>
        </row>
        <row r="438">
          <cell r="AK438">
            <v>69</v>
          </cell>
          <cell r="AL438">
            <v>36</v>
          </cell>
        </row>
        <row r="439">
          <cell r="AK439">
            <v>72</v>
          </cell>
          <cell r="AL439">
            <v>45</v>
          </cell>
        </row>
        <row r="440">
          <cell r="AK440">
            <v>69</v>
          </cell>
          <cell r="AL440">
            <v>45</v>
          </cell>
        </row>
        <row r="441">
          <cell r="AK441">
            <v>70</v>
          </cell>
          <cell r="AL441">
            <v>44</v>
          </cell>
        </row>
        <row r="442">
          <cell r="AK442">
            <v>66</v>
          </cell>
          <cell r="AL442">
            <v>49</v>
          </cell>
        </row>
        <row r="443">
          <cell r="AK443">
            <v>70</v>
          </cell>
          <cell r="AL443">
            <v>52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2"/>
      <sheetName val="Sheet1"/>
      <sheetName val="Module1"/>
      <sheetName val="Module3"/>
      <sheetName val="Module4"/>
      <sheetName val="Module5"/>
      <sheetName val="Module6"/>
    </sheetNames>
    <sheetDataSet>
      <sheetData sheetId="0"/>
      <sheetData sheetId="1">
        <row r="341">
          <cell r="BO341">
            <v>73</v>
          </cell>
          <cell r="BP341">
            <v>51</v>
          </cell>
        </row>
        <row r="342">
          <cell r="BO342">
            <v>68</v>
          </cell>
          <cell r="BP342">
            <v>51</v>
          </cell>
        </row>
        <row r="343">
          <cell r="BO343">
            <v>68</v>
          </cell>
          <cell r="BP343">
            <v>36</v>
          </cell>
        </row>
        <row r="344">
          <cell r="BO344">
            <v>79</v>
          </cell>
          <cell r="BP344">
            <v>54</v>
          </cell>
        </row>
        <row r="345">
          <cell r="BO345">
            <v>81</v>
          </cell>
          <cell r="BP345">
            <v>65</v>
          </cell>
        </row>
        <row r="346">
          <cell r="BO346">
            <v>79</v>
          </cell>
          <cell r="BP346">
            <v>56</v>
          </cell>
        </row>
        <row r="347">
          <cell r="BO347">
            <v>79</v>
          </cell>
          <cell r="BP347">
            <v>46</v>
          </cell>
        </row>
        <row r="348">
          <cell r="BO348">
            <v>78</v>
          </cell>
          <cell r="BP348">
            <v>50</v>
          </cell>
        </row>
        <row r="349">
          <cell r="BO349">
            <v>78</v>
          </cell>
          <cell r="BP349">
            <v>51</v>
          </cell>
        </row>
        <row r="350">
          <cell r="BO350">
            <v>79</v>
          </cell>
          <cell r="BP350">
            <v>63</v>
          </cell>
        </row>
        <row r="351">
          <cell r="BO351">
            <v>83</v>
          </cell>
          <cell r="BP351">
            <v>57</v>
          </cell>
        </row>
        <row r="352">
          <cell r="BO352">
            <v>81</v>
          </cell>
          <cell r="BP352">
            <v>57</v>
          </cell>
        </row>
        <row r="353">
          <cell r="BO353">
            <v>78</v>
          </cell>
          <cell r="BP353">
            <v>52</v>
          </cell>
        </row>
        <row r="354">
          <cell r="BO354">
            <v>79</v>
          </cell>
          <cell r="BP354">
            <v>50</v>
          </cell>
        </row>
        <row r="355">
          <cell r="BO355">
            <v>82</v>
          </cell>
          <cell r="BP355">
            <v>56</v>
          </cell>
        </row>
        <row r="356">
          <cell r="BO356">
            <v>77</v>
          </cell>
          <cell r="BP356">
            <v>53</v>
          </cell>
        </row>
        <row r="357">
          <cell r="BO357">
            <v>77</v>
          </cell>
          <cell r="BP357">
            <v>49</v>
          </cell>
        </row>
        <row r="358">
          <cell r="BO358">
            <v>79</v>
          </cell>
          <cell r="BP358">
            <v>53</v>
          </cell>
        </row>
        <row r="359">
          <cell r="BO359">
            <v>84</v>
          </cell>
          <cell r="BP359">
            <v>63</v>
          </cell>
        </row>
        <row r="360">
          <cell r="BO360">
            <v>79</v>
          </cell>
          <cell r="BP360">
            <v>60</v>
          </cell>
        </row>
        <row r="361">
          <cell r="BO361">
            <v>82</v>
          </cell>
          <cell r="BP361">
            <v>58</v>
          </cell>
        </row>
        <row r="362">
          <cell r="BO362">
            <v>82</v>
          </cell>
          <cell r="BP362">
            <v>69</v>
          </cell>
        </row>
        <row r="363">
          <cell r="BO363">
            <v>79</v>
          </cell>
          <cell r="BP363">
            <v>58</v>
          </cell>
        </row>
        <row r="364">
          <cell r="BO364">
            <v>69</v>
          </cell>
          <cell r="BP364">
            <v>50</v>
          </cell>
        </row>
        <row r="365">
          <cell r="BO365">
            <v>57</v>
          </cell>
          <cell r="BP365">
            <v>40</v>
          </cell>
        </row>
        <row r="366">
          <cell r="BO366">
            <v>65</v>
          </cell>
          <cell r="BP366">
            <v>36</v>
          </cell>
        </row>
        <row r="367">
          <cell r="BO367">
            <v>75</v>
          </cell>
          <cell r="BP367">
            <v>41</v>
          </cell>
        </row>
        <row r="368">
          <cell r="BO368">
            <v>77</v>
          </cell>
          <cell r="BP368">
            <v>50</v>
          </cell>
        </row>
        <row r="369">
          <cell r="BO369">
            <v>77</v>
          </cell>
          <cell r="BP369">
            <v>53</v>
          </cell>
        </row>
        <row r="370">
          <cell r="BO370">
            <v>68</v>
          </cell>
          <cell r="BP370">
            <v>49</v>
          </cell>
        </row>
        <row r="371">
          <cell r="BO371">
            <v>73</v>
          </cell>
          <cell r="BP371">
            <v>46</v>
          </cell>
        </row>
        <row r="372">
          <cell r="BO372">
            <v>78</v>
          </cell>
          <cell r="BP372">
            <v>55</v>
          </cell>
        </row>
        <row r="373">
          <cell r="BO373">
            <v>76</v>
          </cell>
          <cell r="BP373">
            <v>69</v>
          </cell>
        </row>
        <row r="374">
          <cell r="BO374">
            <v>78</v>
          </cell>
          <cell r="BP374">
            <v>59</v>
          </cell>
        </row>
        <row r="375">
          <cell r="BO375">
            <v>59</v>
          </cell>
          <cell r="BP375">
            <v>46</v>
          </cell>
        </row>
        <row r="376">
          <cell r="BO376">
            <v>60</v>
          </cell>
          <cell r="BP376">
            <v>38</v>
          </cell>
        </row>
        <row r="377">
          <cell r="BO377">
            <v>69</v>
          </cell>
          <cell r="BP377">
            <v>38</v>
          </cell>
        </row>
        <row r="378">
          <cell r="BO378">
            <v>76</v>
          </cell>
          <cell r="BP378">
            <v>57</v>
          </cell>
        </row>
        <row r="379">
          <cell r="BO379">
            <v>76</v>
          </cell>
          <cell r="BP379">
            <v>52</v>
          </cell>
        </row>
        <row r="380">
          <cell r="BO380">
            <v>65</v>
          </cell>
          <cell r="BP380">
            <v>43</v>
          </cell>
        </row>
        <row r="381">
          <cell r="BO381">
            <v>70</v>
          </cell>
          <cell r="BP381">
            <v>51</v>
          </cell>
        </row>
        <row r="382">
          <cell r="BO382">
            <v>72</v>
          </cell>
          <cell r="BP382">
            <v>52</v>
          </cell>
        </row>
        <row r="383">
          <cell r="BO383">
            <v>59</v>
          </cell>
          <cell r="BP383">
            <v>40</v>
          </cell>
        </row>
        <row r="384">
          <cell r="BO384">
            <v>73</v>
          </cell>
          <cell r="BP384">
            <v>36</v>
          </cell>
        </row>
        <row r="385">
          <cell r="BO385">
            <v>59</v>
          </cell>
          <cell r="BP385">
            <v>37</v>
          </cell>
        </row>
        <row r="386">
          <cell r="BO386">
            <v>61</v>
          </cell>
          <cell r="BP386">
            <v>35</v>
          </cell>
        </row>
        <row r="387">
          <cell r="BO387">
            <v>66</v>
          </cell>
          <cell r="BP387">
            <v>42</v>
          </cell>
        </row>
        <row r="388">
          <cell r="BO388">
            <v>60</v>
          </cell>
          <cell r="BP388">
            <v>45</v>
          </cell>
        </row>
        <row r="389">
          <cell r="BO389">
            <v>67</v>
          </cell>
          <cell r="BP389">
            <v>40</v>
          </cell>
        </row>
        <row r="390">
          <cell r="BO390">
            <v>58</v>
          </cell>
          <cell r="BP390">
            <v>48</v>
          </cell>
        </row>
        <row r="391">
          <cell r="BO391">
            <v>50</v>
          </cell>
          <cell r="BP391">
            <v>42</v>
          </cell>
        </row>
        <row r="392">
          <cell r="BO392">
            <v>58</v>
          </cell>
          <cell r="BP392">
            <v>36</v>
          </cell>
        </row>
        <row r="393">
          <cell r="BO393">
            <v>62</v>
          </cell>
          <cell r="BP393">
            <v>39</v>
          </cell>
        </row>
        <row r="394">
          <cell r="BO394">
            <v>70</v>
          </cell>
          <cell r="BP394">
            <v>38</v>
          </cell>
        </row>
        <row r="395">
          <cell r="BO395">
            <v>58</v>
          </cell>
          <cell r="BP395">
            <v>42</v>
          </cell>
        </row>
        <row r="396">
          <cell r="BO396">
            <v>68</v>
          </cell>
          <cell r="BP396">
            <v>37</v>
          </cell>
        </row>
        <row r="397">
          <cell r="BO397">
            <v>73</v>
          </cell>
          <cell r="BP397">
            <v>51</v>
          </cell>
        </row>
        <row r="398">
          <cell r="BO398">
            <v>62</v>
          </cell>
          <cell r="BP398">
            <v>42</v>
          </cell>
        </row>
        <row r="399">
          <cell r="BO399">
            <v>76</v>
          </cell>
          <cell r="BP399">
            <v>39</v>
          </cell>
        </row>
        <row r="400">
          <cell r="BO400">
            <v>76</v>
          </cell>
          <cell r="BP400">
            <v>45</v>
          </cell>
        </row>
        <row r="401">
          <cell r="BO401">
            <v>72</v>
          </cell>
          <cell r="BP401">
            <v>48</v>
          </cell>
        </row>
        <row r="402">
          <cell r="BO402">
            <v>76</v>
          </cell>
          <cell r="BP402">
            <v>44</v>
          </cell>
        </row>
        <row r="403">
          <cell r="BO403">
            <v>80</v>
          </cell>
          <cell r="BP403">
            <v>68</v>
          </cell>
        </row>
        <row r="404">
          <cell r="BO404">
            <v>76</v>
          </cell>
          <cell r="BP404">
            <v>60</v>
          </cell>
        </row>
        <row r="405">
          <cell r="BO405">
            <v>60</v>
          </cell>
          <cell r="BP405">
            <v>39</v>
          </cell>
        </row>
        <row r="406">
          <cell r="BO406">
            <v>59</v>
          </cell>
          <cell r="BP406">
            <v>32</v>
          </cell>
        </row>
        <row r="407">
          <cell r="BO407">
            <v>61</v>
          </cell>
          <cell r="BP407">
            <v>53</v>
          </cell>
        </row>
        <row r="408">
          <cell r="BO408">
            <v>67</v>
          </cell>
          <cell r="BP408">
            <v>55</v>
          </cell>
        </row>
        <row r="409">
          <cell r="BO409">
            <v>72</v>
          </cell>
          <cell r="BP409">
            <v>55</v>
          </cell>
        </row>
        <row r="410">
          <cell r="BO410">
            <v>70</v>
          </cell>
          <cell r="BP410">
            <v>52</v>
          </cell>
        </row>
        <row r="411">
          <cell r="BO411">
            <v>77</v>
          </cell>
          <cell r="BP411">
            <v>46</v>
          </cell>
        </row>
        <row r="412">
          <cell r="BO412">
            <v>80</v>
          </cell>
          <cell r="BP412">
            <v>55</v>
          </cell>
        </row>
        <row r="413">
          <cell r="BO413">
            <v>80</v>
          </cell>
          <cell r="BP413">
            <v>67</v>
          </cell>
        </row>
        <row r="414">
          <cell r="BO414">
            <v>81</v>
          </cell>
          <cell r="BP414">
            <v>62</v>
          </cell>
        </row>
        <row r="415">
          <cell r="BO415">
            <v>63</v>
          </cell>
          <cell r="BP415">
            <v>46</v>
          </cell>
        </row>
        <row r="416">
          <cell r="BO416">
            <v>74</v>
          </cell>
          <cell r="BP416">
            <v>47</v>
          </cell>
        </row>
        <row r="417">
          <cell r="BO417">
            <v>76</v>
          </cell>
          <cell r="BP417">
            <v>57</v>
          </cell>
        </row>
        <row r="418">
          <cell r="BO418">
            <v>79</v>
          </cell>
          <cell r="BP418">
            <v>55</v>
          </cell>
        </row>
        <row r="419">
          <cell r="BO419">
            <v>81</v>
          </cell>
          <cell r="BP419">
            <v>55</v>
          </cell>
        </row>
        <row r="420">
          <cell r="BO420">
            <v>81</v>
          </cell>
          <cell r="BP420">
            <v>59</v>
          </cell>
        </row>
        <row r="421">
          <cell r="BO421">
            <v>67</v>
          </cell>
          <cell r="BP421">
            <v>50</v>
          </cell>
        </row>
        <row r="422">
          <cell r="BO422">
            <v>63</v>
          </cell>
          <cell r="BP422">
            <v>48</v>
          </cell>
        </row>
        <row r="423">
          <cell r="BO423">
            <v>79</v>
          </cell>
          <cell r="BP423">
            <v>59</v>
          </cell>
        </row>
        <row r="424">
          <cell r="BO424">
            <v>76</v>
          </cell>
          <cell r="BP424">
            <v>58</v>
          </cell>
        </row>
        <row r="425">
          <cell r="BO425">
            <v>59</v>
          </cell>
          <cell r="BP425">
            <v>43</v>
          </cell>
        </row>
        <row r="426">
          <cell r="BO426">
            <v>63</v>
          </cell>
          <cell r="BP426">
            <v>43</v>
          </cell>
        </row>
        <row r="427">
          <cell r="BO427">
            <v>48</v>
          </cell>
          <cell r="BP427">
            <v>36</v>
          </cell>
        </row>
        <row r="428">
          <cell r="BO428">
            <v>48</v>
          </cell>
          <cell r="BP428">
            <v>35</v>
          </cell>
        </row>
        <row r="429">
          <cell r="BO429">
            <v>40</v>
          </cell>
          <cell r="BP429">
            <v>34</v>
          </cell>
        </row>
        <row r="430">
          <cell r="BO430">
            <v>44</v>
          </cell>
          <cell r="BP430">
            <v>33</v>
          </cell>
        </row>
        <row r="431">
          <cell r="BO431">
            <v>53</v>
          </cell>
          <cell r="BP431">
            <v>32</v>
          </cell>
        </row>
        <row r="432">
          <cell r="BO432">
            <v>58</v>
          </cell>
          <cell r="BP432">
            <v>41</v>
          </cell>
        </row>
        <row r="433">
          <cell r="BO433">
            <v>56</v>
          </cell>
          <cell r="BP433">
            <v>45</v>
          </cell>
        </row>
        <row r="434">
          <cell r="BO434">
            <v>58</v>
          </cell>
          <cell r="BP434">
            <v>44</v>
          </cell>
        </row>
        <row r="435">
          <cell r="BO435">
            <v>70</v>
          </cell>
          <cell r="BP435">
            <v>35</v>
          </cell>
        </row>
        <row r="436">
          <cell r="BO436">
            <v>63</v>
          </cell>
          <cell r="BP436">
            <v>44</v>
          </cell>
        </row>
        <row r="437">
          <cell r="BO437">
            <v>56</v>
          </cell>
          <cell r="BP437">
            <v>36</v>
          </cell>
        </row>
        <row r="438">
          <cell r="BO438">
            <v>69</v>
          </cell>
          <cell r="BP438">
            <v>36</v>
          </cell>
        </row>
        <row r="439">
          <cell r="BO439">
            <v>72</v>
          </cell>
          <cell r="BP439">
            <v>45</v>
          </cell>
        </row>
        <row r="440">
          <cell r="BO440">
            <v>69</v>
          </cell>
          <cell r="BP440">
            <v>45</v>
          </cell>
        </row>
        <row r="441">
          <cell r="BO441">
            <v>70</v>
          </cell>
          <cell r="BP441">
            <v>44</v>
          </cell>
        </row>
        <row r="442">
          <cell r="BO442">
            <v>66</v>
          </cell>
          <cell r="BP442">
            <v>49</v>
          </cell>
        </row>
        <row r="443">
          <cell r="BO443">
            <v>70</v>
          </cell>
          <cell r="BP443">
            <v>52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4" min="2" style="0" width="6.7"/>
    <col collapsed="false" customWidth="true" hidden="false" outlineLevel="0" max="9" min="5" style="0" width="8.41"/>
    <col collapsed="false" customWidth="true" hidden="false" outlineLevel="0" max="10" min="10" style="0" width="2.84"/>
    <col collapsed="false" customWidth="true" hidden="false" outlineLevel="0" max="11" min="11" style="0" width="6.7"/>
    <col collapsed="false" customWidth="true" hidden="false" outlineLevel="0" max="12" min="12" style="0" width="10.28"/>
    <col collapsed="false" customWidth="true" hidden="false" outlineLevel="0" max="15" min="13" style="0" width="6.7"/>
    <col collapsed="false" customWidth="true" hidden="false" outlineLevel="0" max="16" min="16" style="0" width="12.85"/>
    <col collapsed="false" customWidth="true" hidden="false" outlineLevel="0" max="17" min="17" style="0" width="10.85"/>
    <col collapsed="false" customWidth="true" hidden="false" outlineLevel="0" max="18" min="18" style="0" width="10.28"/>
    <col collapsed="false" customWidth="true" hidden="false" outlineLevel="0" max="19" min="19" style="0" width="3.85"/>
    <col collapsed="false" customWidth="true" hidden="false" outlineLevel="0" max="20" min="20" style="0" width="10.13"/>
  </cols>
  <sheetData>
    <row r="1" customFormat="false" ht="13.5" hidden="false" customHeight="false" outlineLevel="0" collapsed="false">
      <c r="A1" s="1"/>
      <c r="B1" s="2" t="str">
        <f aca="false">T3</f>
        <v>HOUSTON INTERCONTINENTAL (IAH)</v>
      </c>
      <c r="C1" s="2"/>
      <c r="D1" s="2"/>
      <c r="E1" s="2"/>
      <c r="F1" s="2"/>
      <c r="G1" s="2"/>
      <c r="H1" s="2"/>
      <c r="I1" s="2"/>
      <c r="J1" s="1"/>
      <c r="K1" s="2" t="str">
        <f aca="false">X3</f>
        <v>HOUSTON HOBBY (HOU)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Format="false" ht="12.75" hidden="false" customHeight="false" outlineLevel="0" collapsed="false">
      <c r="A2" s="3"/>
      <c r="B2" s="4"/>
      <c r="C2" s="5"/>
      <c r="D2" s="6" t="s">
        <v>0</v>
      </c>
      <c r="E2" s="6"/>
      <c r="F2" s="7"/>
      <c r="G2" s="7"/>
      <c r="H2" s="7" t="s">
        <v>1</v>
      </c>
      <c r="I2" s="8" t="s">
        <v>2</v>
      </c>
      <c r="J2" s="9"/>
      <c r="K2" s="10"/>
      <c r="L2" s="10"/>
      <c r="M2" s="6" t="s">
        <v>0</v>
      </c>
      <c r="N2" s="6"/>
      <c r="O2" s="7"/>
      <c r="P2" s="7"/>
      <c r="Q2" s="7" t="s">
        <v>1</v>
      </c>
      <c r="R2" s="8" t="s">
        <v>2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customFormat="false" ht="12.75" hidden="false" customHeight="false" outlineLevel="0" collapsed="false">
      <c r="A3" s="3" t="s">
        <v>3</v>
      </c>
      <c r="B3" s="12" t="s">
        <v>4</v>
      </c>
      <c r="C3" s="12"/>
      <c r="D3" s="13" t="s">
        <v>5</v>
      </c>
      <c r="E3" s="13"/>
      <c r="F3" s="14" t="s">
        <v>6</v>
      </c>
      <c r="G3" s="14" t="s">
        <v>7</v>
      </c>
      <c r="H3" s="14" t="s">
        <v>7</v>
      </c>
      <c r="I3" s="15" t="s">
        <v>8</v>
      </c>
      <c r="J3" s="9"/>
      <c r="K3" s="16" t="s">
        <v>4</v>
      </c>
      <c r="L3" s="16"/>
      <c r="M3" s="13" t="s">
        <v>9</v>
      </c>
      <c r="N3" s="13"/>
      <c r="O3" s="14" t="s">
        <v>6</v>
      </c>
      <c r="P3" s="14" t="s">
        <v>7</v>
      </c>
      <c r="Q3" s="14" t="s">
        <v>7</v>
      </c>
      <c r="R3" s="15" t="s">
        <v>8</v>
      </c>
      <c r="S3" s="17"/>
      <c r="T3" s="18" t="s">
        <v>10</v>
      </c>
      <c r="U3" s="18"/>
      <c r="V3" s="18"/>
      <c r="W3" s="18"/>
      <c r="X3" s="19" t="s">
        <v>11</v>
      </c>
      <c r="Y3" s="19"/>
      <c r="Z3" s="19"/>
      <c r="AA3" s="19"/>
      <c r="AB3" s="11"/>
      <c r="AC3" s="11"/>
    </row>
    <row r="4" customFormat="false" ht="12.75" hidden="false" customHeight="false" outlineLevel="0" collapsed="false">
      <c r="A4" s="20" t="n">
        <v>36465</v>
      </c>
      <c r="B4" s="21" t="n">
        <v>77</v>
      </c>
      <c r="C4" s="22" t="n">
        <v>53</v>
      </c>
      <c r="D4" s="23" t="n">
        <f aca="false">IF(ISNUMBER(T4),T4,B4+V4)</f>
        <v>72</v>
      </c>
      <c r="E4" s="23" t="n">
        <f aca="false">IF(ISNUMBER(U4),U4,C4+W4)</f>
        <v>49</v>
      </c>
      <c r="F4" s="24" t="n">
        <f aca="false">+(D4+E4)/2</f>
        <v>60.5</v>
      </c>
      <c r="G4" s="24" t="n">
        <f aca="false">IF(F4&lt;65,65-F4,0)</f>
        <v>4.5</v>
      </c>
      <c r="H4" s="24" t="n">
        <f aca="false">+G4</f>
        <v>4.5</v>
      </c>
      <c r="I4" s="25" t="n">
        <f aca="false">+D4-E4</f>
        <v>23</v>
      </c>
      <c r="J4" s="26"/>
      <c r="K4" s="27" t="n">
        <v>77</v>
      </c>
      <c r="L4" s="28" t="n">
        <v>56</v>
      </c>
      <c r="M4" s="23" t="n">
        <f aca="false">IF(ISNUMBER(X4),X4,K4+Z4)</f>
        <v>73</v>
      </c>
      <c r="N4" s="23" t="n">
        <f aca="false">IF(ISNUMBER(Y4),Y4,L4+AA4)</f>
        <v>51</v>
      </c>
      <c r="O4" s="24" t="n">
        <f aca="false">+(M4+N4)/2</f>
        <v>62</v>
      </c>
      <c r="P4" s="24" t="n">
        <f aca="false">IF(O4&lt;65,65-O4,0)</f>
        <v>3</v>
      </c>
      <c r="Q4" s="24" t="n">
        <f aca="false">+P4</f>
        <v>3</v>
      </c>
      <c r="R4" s="25" t="n">
        <f aca="false">+M4-N4</f>
        <v>22</v>
      </c>
      <c r="S4" s="17"/>
      <c r="T4" s="29" t="n">
        <f aca="false">[1]Sheet1!AK341</f>
        <v>72</v>
      </c>
      <c r="U4" s="30" t="n">
        <f aca="false">[1]Sheet1!AL341</f>
        <v>49</v>
      </c>
      <c r="V4" s="31" t="n">
        <f aca="false">D4-B4</f>
        <v>-5</v>
      </c>
      <c r="W4" s="31" t="n">
        <f aca="false">E4-C4</f>
        <v>-4</v>
      </c>
      <c r="X4" s="32" t="n">
        <f aca="false">[2]Sheet1!BO341</f>
        <v>73</v>
      </c>
      <c r="Y4" s="33" t="n">
        <f aca="false">[2]Sheet1!BP341</f>
        <v>51</v>
      </c>
      <c r="Z4" s="34" t="n">
        <f aca="false">M4-K4</f>
        <v>-4</v>
      </c>
      <c r="AA4" s="34" t="n">
        <f aca="false">N4-L4</f>
        <v>-5</v>
      </c>
      <c r="AB4" s="35"/>
      <c r="AC4" s="1"/>
      <c r="AD4" s="36" t="n">
        <f aca="false">(SUM(M4:M33)-SUM(D4:D33))/30</f>
        <v>-0.666666666666667</v>
      </c>
      <c r="AE4" s="36" t="n">
        <f aca="false">(SUM(N4:N33)-SUM(E4:E33))/30</f>
        <v>5.3</v>
      </c>
    </row>
    <row r="5" customFormat="false" ht="12.75" hidden="false" customHeight="false" outlineLevel="0" collapsed="false">
      <c r="A5" s="20" t="n">
        <v>36466</v>
      </c>
      <c r="B5" s="21" t="n">
        <v>76</v>
      </c>
      <c r="C5" s="22" t="n">
        <v>53</v>
      </c>
      <c r="D5" s="23" t="n">
        <f aca="false">IF(ISNUMBER(T5),T5,B5+V5)</f>
        <v>68</v>
      </c>
      <c r="E5" s="23" t="n">
        <f aca="false">IF(ISNUMBER(U5),U5,C5+W5)</f>
        <v>40</v>
      </c>
      <c r="F5" s="24" t="n">
        <f aca="false">+(D5+E5)/2</f>
        <v>54</v>
      </c>
      <c r="G5" s="24" t="n">
        <f aca="false">IF(F5&lt;65,65-F5,0)</f>
        <v>11</v>
      </c>
      <c r="H5" s="24" t="n">
        <f aca="false">+H4+G5</f>
        <v>15.5</v>
      </c>
      <c r="I5" s="25" t="n">
        <f aca="false">+D5-E5</f>
        <v>28</v>
      </c>
      <c r="J5" s="26"/>
      <c r="K5" s="27" t="n">
        <v>76</v>
      </c>
      <c r="L5" s="28" t="n">
        <v>56</v>
      </c>
      <c r="M5" s="23" t="n">
        <f aca="false">IF(ISNUMBER(X5),X5,K5+Z5)</f>
        <v>68</v>
      </c>
      <c r="N5" s="23" t="n">
        <f aca="false">IF(ISNUMBER(Y5),Y5,L5+AA5)</f>
        <v>51</v>
      </c>
      <c r="O5" s="24" t="n">
        <f aca="false">+(M5+N5)/2</f>
        <v>59.5</v>
      </c>
      <c r="P5" s="24" t="n">
        <f aca="false">IF(O5&lt;65,65-O5,0)</f>
        <v>5.5</v>
      </c>
      <c r="Q5" s="24" t="n">
        <f aca="false">+Q4+P5</f>
        <v>8.5</v>
      </c>
      <c r="R5" s="25" t="n">
        <f aca="false">+M5-N5</f>
        <v>17</v>
      </c>
      <c r="S5" s="17"/>
      <c r="T5" s="29" t="n">
        <f aca="false">[1]Sheet1!AK342</f>
        <v>68</v>
      </c>
      <c r="U5" s="30" t="n">
        <f aca="false">[1]Sheet1!AL342</f>
        <v>40</v>
      </c>
      <c r="V5" s="31" t="n">
        <f aca="false">D5-B5</f>
        <v>-8</v>
      </c>
      <c r="W5" s="31" t="n">
        <f aca="false">E5-C5</f>
        <v>-13</v>
      </c>
      <c r="X5" s="32" t="n">
        <f aca="false">[2]Sheet1!BO342</f>
        <v>68</v>
      </c>
      <c r="Y5" s="33" t="n">
        <f aca="false">[2]Sheet1!BP342</f>
        <v>51</v>
      </c>
      <c r="Z5" s="34" t="n">
        <f aca="false">M5-K5</f>
        <v>-8</v>
      </c>
      <c r="AA5" s="34" t="n">
        <f aca="false">N5-L5</f>
        <v>-5</v>
      </c>
      <c r="AB5" s="35"/>
      <c r="AC5" s="1"/>
      <c r="AD5" s="37" t="n">
        <f aca="false">AD4</f>
        <v>-0.666666666666667</v>
      </c>
      <c r="AE5" s="37" t="n">
        <f aca="false">AE4</f>
        <v>5.3</v>
      </c>
    </row>
    <row r="6" customFormat="false" ht="12.75" hidden="false" customHeight="false" outlineLevel="0" collapsed="false">
      <c r="A6" s="20" t="n">
        <v>36467</v>
      </c>
      <c r="B6" s="21" t="n">
        <v>75.5</v>
      </c>
      <c r="C6" s="22" t="n">
        <v>52.5</v>
      </c>
      <c r="D6" s="23" t="n">
        <f aca="false">IF(ISNUMBER(T6),T6,B6+V6)</f>
        <v>68</v>
      </c>
      <c r="E6" s="23" t="n">
        <f aca="false">IF(ISNUMBER(U6),U6,C6+W6)</f>
        <v>30</v>
      </c>
      <c r="F6" s="24" t="n">
        <f aca="false">+(D6+E6)/2</f>
        <v>49</v>
      </c>
      <c r="G6" s="24" t="n">
        <f aca="false">IF(F6&lt;65,65-F6,0)</f>
        <v>16</v>
      </c>
      <c r="H6" s="24" t="n">
        <f aca="false">+H5+G6</f>
        <v>31.5</v>
      </c>
      <c r="I6" s="25" t="n">
        <f aca="false">+D6-E6</f>
        <v>38</v>
      </c>
      <c r="J6" s="26"/>
      <c r="K6" s="27" t="n">
        <v>76</v>
      </c>
      <c r="L6" s="28" t="n">
        <v>56</v>
      </c>
      <c r="M6" s="23" t="n">
        <f aca="false">IF(ISNUMBER(X6),X6,K6+Z6)</f>
        <v>68</v>
      </c>
      <c r="N6" s="23" t="n">
        <f aca="false">IF(ISNUMBER(Y6),Y6,L6+AA6)</f>
        <v>36</v>
      </c>
      <c r="O6" s="24" t="n">
        <f aca="false">+(M6+N6)/2</f>
        <v>52</v>
      </c>
      <c r="P6" s="24" t="n">
        <f aca="false">IF(O6&lt;65,65-O6,0)</f>
        <v>13</v>
      </c>
      <c r="Q6" s="24" t="n">
        <f aca="false">+Q5+P6</f>
        <v>21.5</v>
      </c>
      <c r="R6" s="25" t="n">
        <f aca="false">+M6-N6</f>
        <v>32</v>
      </c>
      <c r="S6" s="17"/>
      <c r="T6" s="29" t="n">
        <f aca="false">[1]Sheet1!AK343</f>
        <v>68</v>
      </c>
      <c r="U6" s="30" t="n">
        <f aca="false">[1]Sheet1!AL343</f>
        <v>30</v>
      </c>
      <c r="V6" s="31" t="n">
        <f aca="false">D6-B6</f>
        <v>-7.5</v>
      </c>
      <c r="W6" s="31" t="n">
        <f aca="false">E6-C6</f>
        <v>-22.5</v>
      </c>
      <c r="X6" s="32" t="n">
        <f aca="false">[2]Sheet1!BO343</f>
        <v>68</v>
      </c>
      <c r="Y6" s="33" t="n">
        <f aca="false">[2]Sheet1!BP343</f>
        <v>36</v>
      </c>
      <c r="Z6" s="34" t="n">
        <f aca="false">M6-K6</f>
        <v>-8</v>
      </c>
      <c r="AA6" s="34" t="n">
        <f aca="false">N6-L6</f>
        <v>-20</v>
      </c>
      <c r="AB6" s="35"/>
      <c r="AC6" s="1"/>
      <c r="AD6" s="37" t="n">
        <f aca="false">AD5</f>
        <v>-0.666666666666667</v>
      </c>
      <c r="AE6" s="37" t="n">
        <f aca="false">AE5</f>
        <v>5.3</v>
      </c>
    </row>
    <row r="7" customFormat="false" ht="12.75" hidden="false" customHeight="false" outlineLevel="0" collapsed="false">
      <c r="A7" s="20" t="n">
        <v>36468</v>
      </c>
      <c r="B7" s="21" t="n">
        <v>75</v>
      </c>
      <c r="C7" s="22" t="n">
        <v>52</v>
      </c>
      <c r="D7" s="23" t="n">
        <f aca="false">IF(ISNUMBER(T7),T7,B7+V7)</f>
        <v>80</v>
      </c>
      <c r="E7" s="23" t="n">
        <f aca="false">IF(ISNUMBER(U7),U7,C7+W7)</f>
        <v>47</v>
      </c>
      <c r="F7" s="24" t="n">
        <f aca="false">+(D7+E7)/2</f>
        <v>63.5</v>
      </c>
      <c r="G7" s="24" t="n">
        <f aca="false">IF(F7&lt;65,65-F7,0)</f>
        <v>1.5</v>
      </c>
      <c r="H7" s="24" t="n">
        <f aca="false">+H6+G7</f>
        <v>33</v>
      </c>
      <c r="I7" s="25" t="n">
        <f aca="false">+D7-E7</f>
        <v>33</v>
      </c>
      <c r="J7" s="26"/>
      <c r="K7" s="27" t="n">
        <v>76</v>
      </c>
      <c r="L7" s="28" t="n">
        <v>56</v>
      </c>
      <c r="M7" s="23" t="n">
        <f aca="false">IF(ISNUMBER(X7),X7,K7+Z7)</f>
        <v>79</v>
      </c>
      <c r="N7" s="23" t="n">
        <f aca="false">IF(ISNUMBER(Y7),Y7,L7+AA7)</f>
        <v>54</v>
      </c>
      <c r="O7" s="24" t="n">
        <f aca="false">+(M7+N7)/2</f>
        <v>66.5</v>
      </c>
      <c r="P7" s="24" t="n">
        <f aca="false">IF(O7&lt;65,65-O7,0)</f>
        <v>0</v>
      </c>
      <c r="Q7" s="24" t="n">
        <f aca="false">+Q6+P7</f>
        <v>21.5</v>
      </c>
      <c r="R7" s="25" t="n">
        <f aca="false">+M7-N7</f>
        <v>25</v>
      </c>
      <c r="S7" s="17"/>
      <c r="T7" s="29" t="n">
        <f aca="false">[1]Sheet1!AK344</f>
        <v>80</v>
      </c>
      <c r="U7" s="30" t="n">
        <f aca="false">[1]Sheet1!AL344</f>
        <v>47</v>
      </c>
      <c r="V7" s="31" t="n">
        <f aca="false">D7-B7</f>
        <v>5</v>
      </c>
      <c r="W7" s="31" t="n">
        <f aca="false">E7-C7</f>
        <v>-5</v>
      </c>
      <c r="X7" s="32" t="n">
        <f aca="false">[2]Sheet1!BO344</f>
        <v>79</v>
      </c>
      <c r="Y7" s="33" t="n">
        <f aca="false">[2]Sheet1!BP344</f>
        <v>54</v>
      </c>
      <c r="Z7" s="34" t="n">
        <f aca="false">M7-K7</f>
        <v>3</v>
      </c>
      <c r="AA7" s="34" t="n">
        <f aca="false">N7-L7</f>
        <v>-2</v>
      </c>
      <c r="AB7" s="35"/>
      <c r="AC7" s="1"/>
      <c r="AD7" s="37" t="n">
        <f aca="false">AD6</f>
        <v>-0.666666666666667</v>
      </c>
      <c r="AE7" s="37" t="n">
        <f aca="false">AE6</f>
        <v>5.3</v>
      </c>
    </row>
    <row r="8" customFormat="false" ht="12.75" hidden="false" customHeight="false" outlineLevel="0" collapsed="false">
      <c r="A8" s="20" t="n">
        <v>36469</v>
      </c>
      <c r="B8" s="21" t="n">
        <v>75</v>
      </c>
      <c r="C8" s="22" t="n">
        <v>52</v>
      </c>
      <c r="D8" s="23" t="n">
        <f aca="false">IF(ISNUMBER(T8),T8,B8+V8)</f>
        <v>81</v>
      </c>
      <c r="E8" s="23" t="n">
        <f aca="false">IF(ISNUMBER(U8),U8,C8+W8)</f>
        <v>57</v>
      </c>
      <c r="F8" s="24" t="n">
        <f aca="false">+(D8+E8)/2</f>
        <v>69</v>
      </c>
      <c r="G8" s="24" t="n">
        <f aca="false">IF(F8&lt;65,65-F8,0)</f>
        <v>0</v>
      </c>
      <c r="H8" s="24" t="n">
        <f aca="false">+H7+G8</f>
        <v>33</v>
      </c>
      <c r="I8" s="25" t="n">
        <f aca="false">+D8-E8</f>
        <v>24</v>
      </c>
      <c r="J8" s="26"/>
      <c r="K8" s="27" t="n">
        <v>76</v>
      </c>
      <c r="L8" s="28" t="n">
        <v>56</v>
      </c>
      <c r="M8" s="23" t="n">
        <f aca="false">IF(ISNUMBER(X8),X8,K8+Z8)</f>
        <v>81</v>
      </c>
      <c r="N8" s="23" t="n">
        <f aca="false">IF(ISNUMBER(Y8),Y8,L8+AA8)</f>
        <v>65</v>
      </c>
      <c r="O8" s="24" t="n">
        <f aca="false">+(M8+N8)/2</f>
        <v>73</v>
      </c>
      <c r="P8" s="24" t="n">
        <f aca="false">IF(O8&lt;65,65-O8,0)</f>
        <v>0</v>
      </c>
      <c r="Q8" s="24" t="n">
        <f aca="false">+Q7+P8</f>
        <v>21.5</v>
      </c>
      <c r="R8" s="25" t="n">
        <f aca="false">+M8-N8</f>
        <v>16</v>
      </c>
      <c r="S8" s="17"/>
      <c r="T8" s="29" t="n">
        <f aca="false">[1]Sheet1!AK345</f>
        <v>81</v>
      </c>
      <c r="U8" s="30" t="n">
        <f aca="false">[1]Sheet1!AL345</f>
        <v>57</v>
      </c>
      <c r="V8" s="31" t="n">
        <f aca="false">D8-B8</f>
        <v>6</v>
      </c>
      <c r="W8" s="31" t="n">
        <f aca="false">E8-C8</f>
        <v>5</v>
      </c>
      <c r="X8" s="32" t="n">
        <f aca="false">[2]Sheet1!BO345</f>
        <v>81</v>
      </c>
      <c r="Y8" s="33" t="n">
        <f aca="false">[2]Sheet1!BP345</f>
        <v>65</v>
      </c>
      <c r="Z8" s="34" t="n">
        <f aca="false">M8-K8</f>
        <v>5</v>
      </c>
      <c r="AA8" s="34" t="n">
        <f aca="false">N8-L8</f>
        <v>9</v>
      </c>
      <c r="AB8" s="35"/>
      <c r="AC8" s="1"/>
      <c r="AD8" s="37" t="n">
        <f aca="false">AD7</f>
        <v>-0.666666666666667</v>
      </c>
      <c r="AE8" s="37" t="n">
        <f aca="false">AE7</f>
        <v>5.3</v>
      </c>
    </row>
    <row r="9" customFormat="false" ht="12.75" hidden="false" customHeight="false" outlineLevel="0" collapsed="false">
      <c r="A9" s="20" t="n">
        <v>36470</v>
      </c>
      <c r="B9" s="21" t="n">
        <v>75</v>
      </c>
      <c r="C9" s="22" t="n">
        <v>52</v>
      </c>
      <c r="D9" s="23" t="n">
        <f aca="false">IF(ISNUMBER(T9),T9,B9+V9)</f>
        <v>80</v>
      </c>
      <c r="E9" s="23" t="n">
        <f aca="false">IF(ISNUMBER(U9),U9,C9+W9)</f>
        <v>52</v>
      </c>
      <c r="F9" s="24" t="n">
        <f aca="false">+(D9+E9)/2</f>
        <v>66</v>
      </c>
      <c r="G9" s="24" t="n">
        <f aca="false">IF(F9&lt;65,65-F9,0)</f>
        <v>0</v>
      </c>
      <c r="H9" s="24" t="n">
        <f aca="false">+H8+G9</f>
        <v>33</v>
      </c>
      <c r="I9" s="25" t="n">
        <f aca="false">+D9-E9</f>
        <v>28</v>
      </c>
      <c r="J9" s="26"/>
      <c r="K9" s="27" t="n">
        <v>75</v>
      </c>
      <c r="L9" s="28" t="n">
        <v>55</v>
      </c>
      <c r="M9" s="23" t="n">
        <f aca="false">IF(ISNUMBER(X9),X9,K9+Z9)</f>
        <v>79</v>
      </c>
      <c r="N9" s="23" t="n">
        <f aca="false">IF(ISNUMBER(Y9),Y9,L9+AA9)</f>
        <v>56</v>
      </c>
      <c r="O9" s="24" t="n">
        <f aca="false">+(M9+N9)/2</f>
        <v>67.5</v>
      </c>
      <c r="P9" s="24" t="n">
        <f aca="false">IF(O9&lt;65,65-O9,0)</f>
        <v>0</v>
      </c>
      <c r="Q9" s="24" t="n">
        <f aca="false">+Q8+P9</f>
        <v>21.5</v>
      </c>
      <c r="R9" s="25" t="n">
        <f aca="false">+M9-N9</f>
        <v>23</v>
      </c>
      <c r="S9" s="17"/>
      <c r="T9" s="29" t="n">
        <f aca="false">[1]Sheet1!AK346</f>
        <v>80</v>
      </c>
      <c r="U9" s="30" t="n">
        <f aca="false">[1]Sheet1!AL346</f>
        <v>52</v>
      </c>
      <c r="V9" s="31" t="n">
        <f aca="false">D9-B9</f>
        <v>5</v>
      </c>
      <c r="W9" s="31" t="n">
        <f aca="false">E9-C9</f>
        <v>0</v>
      </c>
      <c r="X9" s="32" t="n">
        <f aca="false">[2]Sheet1!BO346</f>
        <v>79</v>
      </c>
      <c r="Y9" s="33" t="n">
        <f aca="false">[2]Sheet1!BP346</f>
        <v>56</v>
      </c>
      <c r="Z9" s="34" t="n">
        <f aca="false">M9-K9</f>
        <v>4</v>
      </c>
      <c r="AA9" s="34" t="n">
        <f aca="false">N9-L9</f>
        <v>1</v>
      </c>
      <c r="AB9" s="35"/>
      <c r="AC9" s="1"/>
      <c r="AD9" s="37" t="n">
        <f aca="false">AD8</f>
        <v>-0.666666666666667</v>
      </c>
      <c r="AE9" s="37" t="n">
        <f aca="false">AE8</f>
        <v>5.3</v>
      </c>
    </row>
    <row r="10" customFormat="false" ht="12.75" hidden="false" customHeight="false" outlineLevel="0" collapsed="false">
      <c r="A10" s="20" t="n">
        <v>36471</v>
      </c>
      <c r="B10" s="21" t="n">
        <v>75</v>
      </c>
      <c r="C10" s="22" t="n">
        <v>52</v>
      </c>
      <c r="D10" s="23" t="n">
        <f aca="false">IF(ISNUMBER(T10),T10,B10+V10)</f>
        <v>79</v>
      </c>
      <c r="E10" s="23" t="n">
        <f aca="false">IF(ISNUMBER(U10),U10,C10+W10)</f>
        <v>46</v>
      </c>
      <c r="F10" s="24" t="n">
        <f aca="false">+(D10+E10)/2</f>
        <v>62.5</v>
      </c>
      <c r="G10" s="24" t="n">
        <f aca="false">IF(F10&lt;65,65-F10,0)</f>
        <v>2.5</v>
      </c>
      <c r="H10" s="24" t="n">
        <f aca="false">+H9+G10</f>
        <v>35.5</v>
      </c>
      <c r="I10" s="25" t="n">
        <f aca="false">+D10-E10</f>
        <v>33</v>
      </c>
      <c r="J10" s="26"/>
      <c r="K10" s="27" t="n">
        <v>75</v>
      </c>
      <c r="L10" s="28" t="n">
        <v>55</v>
      </c>
      <c r="M10" s="23" t="n">
        <f aca="false">IF(ISNUMBER(X10),X10,K10+Z10)</f>
        <v>79</v>
      </c>
      <c r="N10" s="23" t="n">
        <f aca="false">IF(ISNUMBER(Y10),Y10,L10+AA10)</f>
        <v>46</v>
      </c>
      <c r="O10" s="24" t="n">
        <f aca="false">+(M10+N10)/2</f>
        <v>62.5</v>
      </c>
      <c r="P10" s="24" t="n">
        <f aca="false">IF(O10&lt;65,65-O10,0)</f>
        <v>2.5</v>
      </c>
      <c r="Q10" s="24" t="n">
        <f aca="false">+Q9+P10</f>
        <v>24</v>
      </c>
      <c r="R10" s="25" t="n">
        <f aca="false">+M10-N10</f>
        <v>33</v>
      </c>
      <c r="S10" s="17"/>
      <c r="T10" s="29" t="n">
        <f aca="false">[1]Sheet1!AK347</f>
        <v>79</v>
      </c>
      <c r="U10" s="30" t="n">
        <f aca="false">[1]Sheet1!AL347</f>
        <v>46</v>
      </c>
      <c r="V10" s="31" t="n">
        <f aca="false">D10-B10</f>
        <v>4</v>
      </c>
      <c r="W10" s="31" t="n">
        <f aca="false">E10-C10</f>
        <v>-6</v>
      </c>
      <c r="X10" s="32" t="n">
        <f aca="false">[2]Sheet1!BO347</f>
        <v>79</v>
      </c>
      <c r="Y10" s="33" t="n">
        <f aca="false">[2]Sheet1!BP347</f>
        <v>46</v>
      </c>
      <c r="Z10" s="34" t="n">
        <f aca="false">M10-K10</f>
        <v>4</v>
      </c>
      <c r="AA10" s="34" t="n">
        <f aca="false">N10-L10</f>
        <v>-9</v>
      </c>
      <c r="AB10" s="35"/>
      <c r="AC10" s="1"/>
      <c r="AD10" s="37" t="n">
        <f aca="false">AD9</f>
        <v>-0.666666666666667</v>
      </c>
      <c r="AE10" s="37" t="n">
        <f aca="false">AE9</f>
        <v>5.3</v>
      </c>
    </row>
    <row r="11" customFormat="false" ht="12.75" hidden="false" customHeight="false" outlineLevel="0" collapsed="false">
      <c r="A11" s="20" t="n">
        <v>36472</v>
      </c>
      <c r="B11" s="21" t="n">
        <v>74</v>
      </c>
      <c r="C11" s="22" t="n">
        <v>51</v>
      </c>
      <c r="D11" s="23" t="n">
        <f aca="false">IF(ISNUMBER(T11),T11,B11+V11)</f>
        <v>79</v>
      </c>
      <c r="E11" s="23" t="n">
        <f aca="false">IF(ISNUMBER(U11),U11,C11+W11)</f>
        <v>45</v>
      </c>
      <c r="F11" s="24" t="n">
        <f aca="false">+(D11+E11)/2</f>
        <v>62</v>
      </c>
      <c r="G11" s="24" t="n">
        <f aca="false">IF(F11&lt;65,65-F11,0)</f>
        <v>3</v>
      </c>
      <c r="H11" s="24" t="n">
        <f aca="false">+H10+G11</f>
        <v>38.5</v>
      </c>
      <c r="I11" s="25" t="n">
        <f aca="false">+D11-E11</f>
        <v>34</v>
      </c>
      <c r="J11" s="26"/>
      <c r="K11" s="27" t="n">
        <v>75</v>
      </c>
      <c r="L11" s="28" t="n">
        <v>55</v>
      </c>
      <c r="M11" s="23" t="n">
        <f aca="false">IF(ISNUMBER(X11),X11,K11+Z11)</f>
        <v>78</v>
      </c>
      <c r="N11" s="23" t="n">
        <f aca="false">IF(ISNUMBER(Y11),Y11,L11+AA11)</f>
        <v>50</v>
      </c>
      <c r="O11" s="24" t="n">
        <f aca="false">+(M11+N11)/2</f>
        <v>64</v>
      </c>
      <c r="P11" s="24" t="n">
        <f aca="false">IF(O11&lt;65,65-O11,0)</f>
        <v>1</v>
      </c>
      <c r="Q11" s="24" t="n">
        <f aca="false">+Q10+P11</f>
        <v>25</v>
      </c>
      <c r="R11" s="25" t="n">
        <f aca="false">+M11-N11</f>
        <v>28</v>
      </c>
      <c r="S11" s="17"/>
      <c r="T11" s="29" t="n">
        <f aca="false">[1]Sheet1!AK348</f>
        <v>79</v>
      </c>
      <c r="U11" s="30" t="n">
        <f aca="false">[1]Sheet1!AL348</f>
        <v>45</v>
      </c>
      <c r="V11" s="31" t="n">
        <f aca="false">D11-B11</f>
        <v>5</v>
      </c>
      <c r="W11" s="31" t="n">
        <f aca="false">E11-C11</f>
        <v>-6</v>
      </c>
      <c r="X11" s="32" t="n">
        <f aca="false">[2]Sheet1!BO348</f>
        <v>78</v>
      </c>
      <c r="Y11" s="33" t="n">
        <f aca="false">[2]Sheet1!BP348</f>
        <v>50</v>
      </c>
      <c r="Z11" s="34" t="n">
        <f aca="false">M11-K11</f>
        <v>3</v>
      </c>
      <c r="AA11" s="34" t="n">
        <f aca="false">N11-L11</f>
        <v>-5</v>
      </c>
      <c r="AB11" s="35"/>
      <c r="AC11" s="1"/>
      <c r="AD11" s="37" t="n">
        <f aca="false">AD10</f>
        <v>-0.666666666666667</v>
      </c>
      <c r="AE11" s="37" t="n">
        <f aca="false">AE10</f>
        <v>5.3</v>
      </c>
    </row>
    <row r="12" customFormat="false" ht="12.75" hidden="false" customHeight="false" outlineLevel="0" collapsed="false">
      <c r="A12" s="20" t="n">
        <v>36473</v>
      </c>
      <c r="B12" s="21" t="n">
        <v>74</v>
      </c>
      <c r="C12" s="22" t="n">
        <v>51</v>
      </c>
      <c r="D12" s="23" t="n">
        <f aca="false">IF(ISNUMBER(T12),T12,B12+V12)</f>
        <v>80</v>
      </c>
      <c r="E12" s="23" t="n">
        <f aca="false">IF(ISNUMBER(U12),U12,C12+W12)</f>
        <v>44</v>
      </c>
      <c r="F12" s="24" t="n">
        <f aca="false">+(D12+E12)/2</f>
        <v>62</v>
      </c>
      <c r="G12" s="24" t="n">
        <f aca="false">IF(F12&lt;65,65-F12,0)</f>
        <v>3</v>
      </c>
      <c r="H12" s="24" t="n">
        <f aca="false">+H11+G12</f>
        <v>41.5</v>
      </c>
      <c r="I12" s="25" t="n">
        <f aca="false">+D12-E12</f>
        <v>36</v>
      </c>
      <c r="J12" s="26"/>
      <c r="K12" s="27" t="n">
        <v>74</v>
      </c>
      <c r="L12" s="28" t="n">
        <v>55</v>
      </c>
      <c r="M12" s="23" t="n">
        <f aca="false">IF(ISNUMBER(X12),X12,K12+Z12)</f>
        <v>78</v>
      </c>
      <c r="N12" s="23" t="n">
        <f aca="false">IF(ISNUMBER(Y12),Y12,L12+AA12)</f>
        <v>51</v>
      </c>
      <c r="O12" s="24" t="n">
        <f aca="false">+(M12+N12)/2</f>
        <v>64.5</v>
      </c>
      <c r="P12" s="24" t="n">
        <f aca="false">IF(O12&lt;65,65-O12,0)</f>
        <v>0.5</v>
      </c>
      <c r="Q12" s="24" t="n">
        <f aca="false">+Q11+P12</f>
        <v>25.5</v>
      </c>
      <c r="R12" s="25" t="n">
        <f aca="false">+M12-N12</f>
        <v>27</v>
      </c>
      <c r="S12" s="17"/>
      <c r="T12" s="29" t="n">
        <f aca="false">[1]Sheet1!AK349</f>
        <v>80</v>
      </c>
      <c r="U12" s="30" t="n">
        <f aca="false">[1]Sheet1!AL349</f>
        <v>44</v>
      </c>
      <c r="V12" s="31" t="n">
        <f aca="false">D12-B12</f>
        <v>6</v>
      </c>
      <c r="W12" s="31" t="n">
        <f aca="false">E12-C12</f>
        <v>-7</v>
      </c>
      <c r="X12" s="32" t="n">
        <f aca="false">[2]Sheet1!BO349</f>
        <v>78</v>
      </c>
      <c r="Y12" s="33" t="n">
        <f aca="false">[2]Sheet1!BP349</f>
        <v>51</v>
      </c>
      <c r="Z12" s="34" t="n">
        <f aca="false">M12-K12</f>
        <v>4</v>
      </c>
      <c r="AA12" s="34" t="n">
        <f aca="false">N12-L12</f>
        <v>-4</v>
      </c>
      <c r="AB12" s="35"/>
      <c r="AC12" s="1"/>
      <c r="AD12" s="37" t="n">
        <f aca="false">AD11</f>
        <v>-0.666666666666667</v>
      </c>
      <c r="AE12" s="37" t="n">
        <f aca="false">AE11</f>
        <v>5.3</v>
      </c>
    </row>
    <row r="13" customFormat="false" ht="12.75" hidden="false" customHeight="false" outlineLevel="0" collapsed="false">
      <c r="A13" s="20" t="n">
        <v>36474</v>
      </c>
      <c r="B13" s="21" t="n">
        <v>74</v>
      </c>
      <c r="C13" s="22" t="n">
        <v>51</v>
      </c>
      <c r="D13" s="23" t="n">
        <f aca="false">IF(ISNUMBER(T13),T13,B13+V13)</f>
        <v>81</v>
      </c>
      <c r="E13" s="23" t="n">
        <f aca="false">IF(ISNUMBER(U13),U13,C13+W13)</f>
        <v>57</v>
      </c>
      <c r="F13" s="24" t="n">
        <f aca="false">+(D13+E13)/2</f>
        <v>69</v>
      </c>
      <c r="G13" s="24" t="n">
        <f aca="false">IF(F13&lt;65,65-F13,0)</f>
        <v>0</v>
      </c>
      <c r="H13" s="24" t="n">
        <f aca="false">+H12+G13</f>
        <v>41.5</v>
      </c>
      <c r="I13" s="25" t="n">
        <f aca="false">+D13-E13</f>
        <v>24</v>
      </c>
      <c r="J13" s="26"/>
      <c r="K13" s="27" t="n">
        <v>74</v>
      </c>
      <c r="L13" s="28" t="n">
        <v>54</v>
      </c>
      <c r="M13" s="23" t="n">
        <f aca="false">IF(ISNUMBER(X13),X13,K13+Z13)</f>
        <v>79</v>
      </c>
      <c r="N13" s="23" t="n">
        <f aca="false">IF(ISNUMBER(Y13),Y13,L13+AA13)</f>
        <v>63</v>
      </c>
      <c r="O13" s="24" t="n">
        <f aca="false">+(M13+N13)/2</f>
        <v>71</v>
      </c>
      <c r="P13" s="24" t="n">
        <f aca="false">IF(O13&lt;65,65-O13,0)</f>
        <v>0</v>
      </c>
      <c r="Q13" s="24" t="n">
        <f aca="false">+Q12+P13</f>
        <v>25.5</v>
      </c>
      <c r="R13" s="25" t="n">
        <f aca="false">+M13-N13</f>
        <v>16</v>
      </c>
      <c r="S13" s="17"/>
      <c r="T13" s="29" t="n">
        <f aca="false">[1]Sheet1!AK350</f>
        <v>81</v>
      </c>
      <c r="U13" s="30" t="n">
        <f aca="false">[1]Sheet1!AL350</f>
        <v>57</v>
      </c>
      <c r="V13" s="31" t="n">
        <f aca="false">D13-B13</f>
        <v>7</v>
      </c>
      <c r="W13" s="31" t="n">
        <f aca="false">E13-C13</f>
        <v>6</v>
      </c>
      <c r="X13" s="32" t="n">
        <f aca="false">[2]Sheet1!BO350</f>
        <v>79</v>
      </c>
      <c r="Y13" s="33" t="n">
        <f aca="false">[2]Sheet1!BP350</f>
        <v>63</v>
      </c>
      <c r="Z13" s="34" t="n">
        <f aca="false">M13-K13</f>
        <v>5</v>
      </c>
      <c r="AA13" s="34" t="n">
        <f aca="false">N13-L13</f>
        <v>9</v>
      </c>
      <c r="AB13" s="35"/>
      <c r="AC13" s="1"/>
      <c r="AD13" s="37" t="n">
        <f aca="false">AD12</f>
        <v>-0.666666666666667</v>
      </c>
      <c r="AE13" s="37" t="n">
        <f aca="false">AE12</f>
        <v>5.3</v>
      </c>
    </row>
    <row r="14" customFormat="false" ht="12.75" hidden="false" customHeight="false" outlineLevel="0" collapsed="false">
      <c r="A14" s="20" t="n">
        <v>36475</v>
      </c>
      <c r="B14" s="21" t="n">
        <v>74</v>
      </c>
      <c r="C14" s="22" t="n">
        <v>51</v>
      </c>
      <c r="D14" s="23" t="n">
        <f aca="false">IF(ISNUMBER(T14),T14,B14+V14)</f>
        <v>83</v>
      </c>
      <c r="E14" s="23" t="n">
        <f aca="false">IF(ISNUMBER(U14),U14,C14+W14)</f>
        <v>53</v>
      </c>
      <c r="F14" s="24" t="n">
        <f aca="false">+(D14+E14)/2</f>
        <v>68</v>
      </c>
      <c r="G14" s="24" t="n">
        <f aca="false">IF(F14&lt;65,65-F14,0)</f>
        <v>0</v>
      </c>
      <c r="H14" s="24" t="n">
        <f aca="false">+H13+G14</f>
        <v>41.5</v>
      </c>
      <c r="I14" s="25" t="n">
        <f aca="false">+D14-E14</f>
        <v>30</v>
      </c>
      <c r="J14" s="26"/>
      <c r="K14" s="27" t="n">
        <v>74</v>
      </c>
      <c r="L14" s="28" t="n">
        <v>54</v>
      </c>
      <c r="M14" s="23" t="n">
        <f aca="false">IF(ISNUMBER(X14),X14,K14+Z14)</f>
        <v>83</v>
      </c>
      <c r="N14" s="23" t="n">
        <f aca="false">IF(ISNUMBER(Y14),Y14,L14+AA14)</f>
        <v>57</v>
      </c>
      <c r="O14" s="24" t="n">
        <f aca="false">+(M14+N14)/2</f>
        <v>70</v>
      </c>
      <c r="P14" s="24" t="n">
        <f aca="false">IF(O14&lt;65,65-O14,0)</f>
        <v>0</v>
      </c>
      <c r="Q14" s="24" t="n">
        <f aca="false">+Q13+P14</f>
        <v>25.5</v>
      </c>
      <c r="R14" s="25" t="n">
        <f aca="false">+M14-N14</f>
        <v>26</v>
      </c>
      <c r="S14" s="17"/>
      <c r="T14" s="29" t="n">
        <f aca="false">[1]Sheet1!AK351</f>
        <v>83</v>
      </c>
      <c r="U14" s="30" t="n">
        <f aca="false">[1]Sheet1!AL351</f>
        <v>53</v>
      </c>
      <c r="V14" s="31" t="n">
        <f aca="false">D14-B14</f>
        <v>9</v>
      </c>
      <c r="W14" s="31" t="n">
        <f aca="false">E14-C14</f>
        <v>2</v>
      </c>
      <c r="X14" s="32" t="n">
        <f aca="false">[2]Sheet1!BO351</f>
        <v>83</v>
      </c>
      <c r="Y14" s="33" t="n">
        <f aca="false">[2]Sheet1!BP351</f>
        <v>57</v>
      </c>
      <c r="Z14" s="34" t="n">
        <f aca="false">M14-K14</f>
        <v>9</v>
      </c>
      <c r="AA14" s="34" t="n">
        <f aca="false">N14-L14</f>
        <v>3</v>
      </c>
      <c r="AB14" s="35"/>
      <c r="AC14" s="1"/>
      <c r="AD14" s="37" t="n">
        <f aca="false">AD13</f>
        <v>-0.666666666666667</v>
      </c>
      <c r="AE14" s="37" t="n">
        <f aca="false">AE13</f>
        <v>5.3</v>
      </c>
    </row>
    <row r="15" customFormat="false" ht="12.75" hidden="false" customHeight="false" outlineLevel="0" collapsed="false">
      <c r="A15" s="20" t="n">
        <v>36476</v>
      </c>
      <c r="B15" s="21" t="n">
        <v>73</v>
      </c>
      <c r="C15" s="22" t="n">
        <v>50</v>
      </c>
      <c r="D15" s="23" t="n">
        <f aca="false">IF(ISNUMBER(T15),T15,B15+V15)</f>
        <v>82</v>
      </c>
      <c r="E15" s="23" t="n">
        <f aca="false">IF(ISNUMBER(U15),U15,C15+W15)</f>
        <v>52</v>
      </c>
      <c r="F15" s="24" t="n">
        <f aca="false">+(D15+E15)/2</f>
        <v>67</v>
      </c>
      <c r="G15" s="24" t="n">
        <f aca="false">IF(F15&lt;65,65-F15,0)</f>
        <v>0</v>
      </c>
      <c r="H15" s="24" t="n">
        <f aca="false">+H14+G15</f>
        <v>41.5</v>
      </c>
      <c r="I15" s="25" t="n">
        <f aca="false">+D15-E15</f>
        <v>30</v>
      </c>
      <c r="J15" s="26"/>
      <c r="K15" s="27" t="n">
        <v>73</v>
      </c>
      <c r="L15" s="28" t="n">
        <v>54</v>
      </c>
      <c r="M15" s="23" t="n">
        <f aca="false">IF(ISNUMBER(X15),X15,K15+Z15)</f>
        <v>81</v>
      </c>
      <c r="N15" s="23" t="n">
        <f aca="false">IF(ISNUMBER(Y15),Y15,L15+AA15)</f>
        <v>57</v>
      </c>
      <c r="O15" s="24" t="n">
        <f aca="false">+(M15+N15)/2</f>
        <v>69</v>
      </c>
      <c r="P15" s="24" t="n">
        <f aca="false">IF(O15&lt;65,65-O15,0)</f>
        <v>0</v>
      </c>
      <c r="Q15" s="24" t="n">
        <f aca="false">+Q14+P15</f>
        <v>25.5</v>
      </c>
      <c r="R15" s="25" t="n">
        <f aca="false">+M15-N15</f>
        <v>24</v>
      </c>
      <c r="S15" s="17"/>
      <c r="T15" s="29" t="n">
        <f aca="false">[1]Sheet1!AK352</f>
        <v>82</v>
      </c>
      <c r="U15" s="30" t="n">
        <f aca="false">[1]Sheet1!AL352</f>
        <v>52</v>
      </c>
      <c r="V15" s="31" t="n">
        <f aca="false">D15-B15</f>
        <v>9</v>
      </c>
      <c r="W15" s="31" t="n">
        <f aca="false">E15-C15</f>
        <v>2</v>
      </c>
      <c r="X15" s="32" t="n">
        <f aca="false">[2]Sheet1!BO352</f>
        <v>81</v>
      </c>
      <c r="Y15" s="33" t="n">
        <f aca="false">[2]Sheet1!BP352</f>
        <v>57</v>
      </c>
      <c r="Z15" s="34" t="n">
        <f aca="false">M15-K15</f>
        <v>8</v>
      </c>
      <c r="AA15" s="34" t="n">
        <f aca="false">N15-L15</f>
        <v>3</v>
      </c>
      <c r="AB15" s="35"/>
      <c r="AC15" s="1"/>
      <c r="AD15" s="37" t="n">
        <f aca="false">AD14</f>
        <v>-0.666666666666667</v>
      </c>
      <c r="AE15" s="37" t="n">
        <f aca="false">AE14</f>
        <v>5.3</v>
      </c>
    </row>
    <row r="16" customFormat="false" ht="12.75" hidden="false" customHeight="false" outlineLevel="0" collapsed="false">
      <c r="A16" s="20" t="n">
        <v>36477</v>
      </c>
      <c r="B16" s="21" t="n">
        <v>73</v>
      </c>
      <c r="C16" s="22" t="n">
        <v>50</v>
      </c>
      <c r="D16" s="23" t="n">
        <f aca="false">IF(ISNUMBER(T16),T16,B16+V16)</f>
        <v>81</v>
      </c>
      <c r="E16" s="23" t="n">
        <f aca="false">IF(ISNUMBER(U16),U16,C16+W16)</f>
        <v>45</v>
      </c>
      <c r="F16" s="24" t="n">
        <f aca="false">+(D16+E16)/2</f>
        <v>63</v>
      </c>
      <c r="G16" s="24" t="n">
        <f aca="false">IF(F16&lt;65,65-F16,0)</f>
        <v>2</v>
      </c>
      <c r="H16" s="24" t="n">
        <f aca="false">+H15+G16</f>
        <v>43.5</v>
      </c>
      <c r="I16" s="25" t="n">
        <f aca="false">+D16-E16</f>
        <v>36</v>
      </c>
      <c r="J16" s="26"/>
      <c r="K16" s="27" t="n">
        <v>73</v>
      </c>
      <c r="L16" s="28" t="n">
        <v>54</v>
      </c>
      <c r="M16" s="23" t="n">
        <f aca="false">IF(ISNUMBER(X16),X16,K16+Z16)</f>
        <v>78</v>
      </c>
      <c r="N16" s="23" t="n">
        <f aca="false">IF(ISNUMBER(Y16),Y16,L16+AA16)</f>
        <v>52</v>
      </c>
      <c r="O16" s="24" t="n">
        <f aca="false">+(M16+N16)/2</f>
        <v>65</v>
      </c>
      <c r="P16" s="24" t="n">
        <f aca="false">IF(O16&lt;65,65-O16,0)</f>
        <v>0</v>
      </c>
      <c r="Q16" s="24" t="n">
        <f aca="false">+Q15+P16</f>
        <v>25.5</v>
      </c>
      <c r="R16" s="25" t="n">
        <f aca="false">+M16-N16</f>
        <v>26</v>
      </c>
      <c r="S16" s="17"/>
      <c r="T16" s="29" t="n">
        <f aca="false">[1]Sheet1!AK353</f>
        <v>81</v>
      </c>
      <c r="U16" s="30" t="n">
        <f aca="false">[1]Sheet1!AL353</f>
        <v>45</v>
      </c>
      <c r="V16" s="31" t="n">
        <f aca="false">D16-B16</f>
        <v>8</v>
      </c>
      <c r="W16" s="31" t="n">
        <f aca="false">E16-C16</f>
        <v>-5</v>
      </c>
      <c r="X16" s="32" t="n">
        <f aca="false">[2]Sheet1!BO353</f>
        <v>78</v>
      </c>
      <c r="Y16" s="33" t="n">
        <f aca="false">[2]Sheet1!BP353</f>
        <v>52</v>
      </c>
      <c r="Z16" s="34" t="n">
        <f aca="false">M16-K16</f>
        <v>5</v>
      </c>
      <c r="AA16" s="34" t="n">
        <f aca="false">N16-L16</f>
        <v>-2</v>
      </c>
      <c r="AB16" s="35"/>
      <c r="AC16" s="1"/>
      <c r="AD16" s="37" t="n">
        <f aca="false">AD15</f>
        <v>-0.666666666666667</v>
      </c>
      <c r="AE16" s="37" t="n">
        <f aca="false">AE15</f>
        <v>5.3</v>
      </c>
    </row>
    <row r="17" customFormat="false" ht="12.75" hidden="false" customHeight="false" outlineLevel="0" collapsed="false">
      <c r="A17" s="20" t="n">
        <v>36478</v>
      </c>
      <c r="B17" s="21" t="n">
        <v>72</v>
      </c>
      <c r="C17" s="22" t="n">
        <v>49</v>
      </c>
      <c r="D17" s="23" t="n">
        <f aca="false">IF(ISNUMBER(T17),T17,B17+V17)</f>
        <v>81</v>
      </c>
      <c r="E17" s="23" t="n">
        <f aca="false">IF(ISNUMBER(U17),U17,C17+W17)</f>
        <v>44</v>
      </c>
      <c r="F17" s="24" t="n">
        <f aca="false">+(D17+E17)/2</f>
        <v>62.5</v>
      </c>
      <c r="G17" s="24" t="n">
        <f aca="false">IF(F17&lt;65,65-F17,0)</f>
        <v>2.5</v>
      </c>
      <c r="H17" s="24" t="n">
        <f aca="false">+H16+G17</f>
        <v>46</v>
      </c>
      <c r="I17" s="25" t="n">
        <f aca="false">+D17-E17</f>
        <v>37</v>
      </c>
      <c r="J17" s="26"/>
      <c r="K17" s="27" t="n">
        <v>73</v>
      </c>
      <c r="L17" s="28" t="n">
        <v>53</v>
      </c>
      <c r="M17" s="23" t="n">
        <f aca="false">IF(ISNUMBER(X17),X17,K17+Z17)</f>
        <v>79</v>
      </c>
      <c r="N17" s="23" t="n">
        <f aca="false">IF(ISNUMBER(Y17),Y17,L17+AA17)</f>
        <v>50</v>
      </c>
      <c r="O17" s="24" t="n">
        <f aca="false">+(M17+N17)/2</f>
        <v>64.5</v>
      </c>
      <c r="P17" s="24" t="n">
        <f aca="false">IF(O17&lt;65,65-O17,0)</f>
        <v>0.5</v>
      </c>
      <c r="Q17" s="24" t="n">
        <f aca="false">+Q16+P17</f>
        <v>26</v>
      </c>
      <c r="R17" s="25" t="n">
        <f aca="false">+M17-N17</f>
        <v>29</v>
      </c>
      <c r="S17" s="17"/>
      <c r="T17" s="29" t="n">
        <f aca="false">[1]Sheet1!AK354</f>
        <v>81</v>
      </c>
      <c r="U17" s="30" t="n">
        <f aca="false">[1]Sheet1!AL354</f>
        <v>44</v>
      </c>
      <c r="V17" s="31" t="n">
        <f aca="false">D17-B17</f>
        <v>9</v>
      </c>
      <c r="W17" s="31" t="n">
        <f aca="false">E17-C17</f>
        <v>-5</v>
      </c>
      <c r="X17" s="32" t="n">
        <f aca="false">[2]Sheet1!BO354</f>
        <v>79</v>
      </c>
      <c r="Y17" s="33" t="n">
        <f aca="false">[2]Sheet1!BP354</f>
        <v>50</v>
      </c>
      <c r="Z17" s="34" t="n">
        <f aca="false">M17-K17</f>
        <v>6</v>
      </c>
      <c r="AA17" s="34" t="n">
        <f aca="false">N17-L17</f>
        <v>-3</v>
      </c>
      <c r="AB17" s="35"/>
      <c r="AC17" s="1"/>
      <c r="AD17" s="37" t="n">
        <f aca="false">AD16</f>
        <v>-0.666666666666667</v>
      </c>
      <c r="AE17" s="37" t="n">
        <f aca="false">AE16</f>
        <v>5.3</v>
      </c>
    </row>
    <row r="18" customFormat="false" ht="12.75" hidden="false" customHeight="false" outlineLevel="0" collapsed="false">
      <c r="A18" s="20" t="n">
        <v>36479</v>
      </c>
      <c r="B18" s="21" t="n">
        <v>72</v>
      </c>
      <c r="C18" s="22" t="n">
        <v>49</v>
      </c>
      <c r="D18" s="23" t="n">
        <f aca="false">IF(ISNUMBER(T18),T18,B18+V18)</f>
        <v>84</v>
      </c>
      <c r="E18" s="23" t="n">
        <f aca="false">IF(ISNUMBER(U18),U18,C18+W18)</f>
        <v>49</v>
      </c>
      <c r="F18" s="24" t="n">
        <f aca="false">+(D18+E18)/2</f>
        <v>66.5</v>
      </c>
      <c r="G18" s="24" t="n">
        <f aca="false">IF(F18&lt;65,65-F18,0)</f>
        <v>0</v>
      </c>
      <c r="H18" s="24" t="n">
        <f aca="false">+H17+G18</f>
        <v>46</v>
      </c>
      <c r="I18" s="25" t="n">
        <f aca="false">+D18-E18</f>
        <v>35</v>
      </c>
      <c r="J18" s="26"/>
      <c r="K18" s="27" t="n">
        <v>72</v>
      </c>
      <c r="L18" s="28" t="n">
        <v>53</v>
      </c>
      <c r="M18" s="23" t="n">
        <f aca="false">IF(ISNUMBER(X18),X18,K18+Z18)</f>
        <v>82</v>
      </c>
      <c r="N18" s="23" t="n">
        <f aca="false">IF(ISNUMBER(Y18),Y18,L18+AA18)</f>
        <v>56</v>
      </c>
      <c r="O18" s="24" t="n">
        <f aca="false">+(M18+N18)/2</f>
        <v>69</v>
      </c>
      <c r="P18" s="24" t="n">
        <f aca="false">IF(O18&lt;65,65-O18,0)</f>
        <v>0</v>
      </c>
      <c r="Q18" s="24" t="n">
        <f aca="false">+Q17+P18</f>
        <v>26</v>
      </c>
      <c r="R18" s="25" t="n">
        <f aca="false">+M18-N18</f>
        <v>26</v>
      </c>
      <c r="S18" s="17"/>
      <c r="T18" s="29" t="n">
        <f aca="false">[1]Sheet1!AK355</f>
        <v>84</v>
      </c>
      <c r="U18" s="30" t="n">
        <f aca="false">[1]Sheet1!AL355</f>
        <v>49</v>
      </c>
      <c r="V18" s="31" t="n">
        <f aca="false">D18-B18</f>
        <v>12</v>
      </c>
      <c r="W18" s="31" t="n">
        <f aca="false">E18-C18</f>
        <v>0</v>
      </c>
      <c r="X18" s="32" t="n">
        <f aca="false">[2]Sheet1!BO355</f>
        <v>82</v>
      </c>
      <c r="Y18" s="33" t="n">
        <f aca="false">[2]Sheet1!BP355</f>
        <v>56</v>
      </c>
      <c r="Z18" s="34" t="n">
        <f aca="false">M18-K18</f>
        <v>10</v>
      </c>
      <c r="AA18" s="34" t="n">
        <f aca="false">N18-L18</f>
        <v>3</v>
      </c>
      <c r="AB18" s="35"/>
      <c r="AC18" s="1"/>
      <c r="AD18" s="37" t="n">
        <f aca="false">AD17</f>
        <v>-0.666666666666667</v>
      </c>
      <c r="AE18" s="37" t="n">
        <f aca="false">AE17</f>
        <v>5.3</v>
      </c>
    </row>
    <row r="19" customFormat="false" ht="12.75" hidden="false" customHeight="false" outlineLevel="0" collapsed="false">
      <c r="A19" s="20" t="n">
        <v>36480</v>
      </c>
      <c r="B19" s="21" t="n">
        <v>72</v>
      </c>
      <c r="C19" s="22" t="n">
        <v>49</v>
      </c>
      <c r="D19" s="23" t="n">
        <f aca="false">IF(ISNUMBER(T19),T19,B19+V19)</f>
        <v>79</v>
      </c>
      <c r="E19" s="23" t="n">
        <f aca="false">IF(ISNUMBER(U19),U19,C19+W19)</f>
        <v>47</v>
      </c>
      <c r="F19" s="24" t="n">
        <f aca="false">+(D19+E19)/2</f>
        <v>63</v>
      </c>
      <c r="G19" s="24" t="n">
        <f aca="false">IF(F19&lt;65,65-F19,0)</f>
        <v>2</v>
      </c>
      <c r="H19" s="24" t="n">
        <f aca="false">+H18+G19</f>
        <v>48</v>
      </c>
      <c r="I19" s="25" t="n">
        <f aca="false">+D19-E19</f>
        <v>32</v>
      </c>
      <c r="J19" s="26"/>
      <c r="K19" s="27" t="n">
        <v>72</v>
      </c>
      <c r="L19" s="28" t="n">
        <v>53</v>
      </c>
      <c r="M19" s="23" t="n">
        <f aca="false">IF(ISNUMBER(X19),X19,K19+Z19)</f>
        <v>77</v>
      </c>
      <c r="N19" s="23" t="n">
        <f aca="false">IF(ISNUMBER(Y19),Y19,L19+AA19)</f>
        <v>53</v>
      </c>
      <c r="O19" s="24" t="n">
        <f aca="false">+(M19+N19)/2</f>
        <v>65</v>
      </c>
      <c r="P19" s="24" t="n">
        <f aca="false">IF(O19&lt;65,65-O19,0)</f>
        <v>0</v>
      </c>
      <c r="Q19" s="24" t="n">
        <f aca="false">+Q18+P19</f>
        <v>26</v>
      </c>
      <c r="R19" s="25" t="n">
        <f aca="false">+M19-N19</f>
        <v>24</v>
      </c>
      <c r="S19" s="17"/>
      <c r="T19" s="29" t="n">
        <f aca="false">[1]Sheet1!AK356</f>
        <v>79</v>
      </c>
      <c r="U19" s="30" t="n">
        <f aca="false">[1]Sheet1!AL356</f>
        <v>47</v>
      </c>
      <c r="V19" s="31" t="n">
        <f aca="false">D19-B19</f>
        <v>7</v>
      </c>
      <c r="W19" s="31" t="n">
        <f aca="false">E19-C19</f>
        <v>-2</v>
      </c>
      <c r="X19" s="32" t="n">
        <f aca="false">[2]Sheet1!BO356</f>
        <v>77</v>
      </c>
      <c r="Y19" s="33" t="n">
        <f aca="false">[2]Sheet1!BP356</f>
        <v>53</v>
      </c>
      <c r="Z19" s="34" t="n">
        <f aca="false">M19-K19</f>
        <v>5</v>
      </c>
      <c r="AA19" s="34" t="n">
        <f aca="false">N19-L19</f>
        <v>0</v>
      </c>
      <c r="AB19" s="35"/>
      <c r="AC19" s="1"/>
      <c r="AD19" s="37" t="n">
        <f aca="false">AD18</f>
        <v>-0.666666666666667</v>
      </c>
      <c r="AE19" s="37" t="n">
        <f aca="false">AE18</f>
        <v>5.3</v>
      </c>
    </row>
    <row r="20" customFormat="false" ht="12.75" hidden="false" customHeight="false" outlineLevel="0" collapsed="false">
      <c r="A20" s="20" t="n">
        <v>36481</v>
      </c>
      <c r="B20" s="21" t="n">
        <v>72</v>
      </c>
      <c r="C20" s="22" t="n">
        <v>49</v>
      </c>
      <c r="D20" s="23" t="n">
        <f aca="false">IF(ISNUMBER(T20),T20,B20+V20)</f>
        <v>78</v>
      </c>
      <c r="E20" s="23" t="n">
        <f aca="false">IF(ISNUMBER(U20),U20,C20+W20)</f>
        <v>43</v>
      </c>
      <c r="F20" s="24" t="n">
        <f aca="false">+(D20+E20)/2</f>
        <v>60.5</v>
      </c>
      <c r="G20" s="24" t="n">
        <f aca="false">IF(F20&lt;65,65-F20,0)</f>
        <v>4.5</v>
      </c>
      <c r="H20" s="24" t="n">
        <f aca="false">+H19+G20</f>
        <v>52.5</v>
      </c>
      <c r="I20" s="25" t="n">
        <f aca="false">+D20-E20</f>
        <v>35</v>
      </c>
      <c r="J20" s="26"/>
      <c r="K20" s="27" t="n">
        <v>72</v>
      </c>
      <c r="L20" s="28" t="n">
        <v>52</v>
      </c>
      <c r="M20" s="23" t="n">
        <f aca="false">IF(ISNUMBER(X20),X20,K20+Z20)</f>
        <v>77</v>
      </c>
      <c r="N20" s="23" t="n">
        <f aca="false">IF(ISNUMBER(Y20),Y20,L20+AA20)</f>
        <v>49</v>
      </c>
      <c r="O20" s="24" t="n">
        <f aca="false">+(M20+N20)/2</f>
        <v>63</v>
      </c>
      <c r="P20" s="24" t="n">
        <f aca="false">IF(O20&lt;65,65-O20,0)</f>
        <v>2</v>
      </c>
      <c r="Q20" s="24" t="n">
        <f aca="false">+Q19+P20</f>
        <v>28</v>
      </c>
      <c r="R20" s="25" t="n">
        <f aca="false">+M20-N20</f>
        <v>28</v>
      </c>
      <c r="S20" s="17"/>
      <c r="T20" s="29" t="n">
        <f aca="false">[1]Sheet1!AK357</f>
        <v>78</v>
      </c>
      <c r="U20" s="30" t="n">
        <f aca="false">[1]Sheet1!AL357</f>
        <v>43</v>
      </c>
      <c r="V20" s="31" t="n">
        <f aca="false">D20-B20</f>
        <v>6</v>
      </c>
      <c r="W20" s="31" t="n">
        <f aca="false">E20-C20</f>
        <v>-6</v>
      </c>
      <c r="X20" s="32" t="n">
        <f aca="false">[2]Sheet1!BO357</f>
        <v>77</v>
      </c>
      <c r="Y20" s="33" t="n">
        <f aca="false">[2]Sheet1!BP357</f>
        <v>49</v>
      </c>
      <c r="Z20" s="34" t="n">
        <f aca="false">M20-K20</f>
        <v>5</v>
      </c>
      <c r="AA20" s="34" t="n">
        <f aca="false">N20-L20</f>
        <v>-3</v>
      </c>
      <c r="AB20" s="35"/>
      <c r="AC20" s="1"/>
      <c r="AD20" s="37" t="n">
        <f aca="false">AD19</f>
        <v>-0.666666666666667</v>
      </c>
      <c r="AE20" s="37" t="n">
        <f aca="false">AE19</f>
        <v>5.3</v>
      </c>
    </row>
    <row r="21" customFormat="false" ht="12.75" hidden="false" customHeight="false" outlineLevel="0" collapsed="false">
      <c r="A21" s="20" t="n">
        <v>36482</v>
      </c>
      <c r="B21" s="21" t="n">
        <v>71</v>
      </c>
      <c r="C21" s="22" t="n">
        <v>48</v>
      </c>
      <c r="D21" s="23" t="n">
        <f aca="false">IF(ISNUMBER(T21),T21,B21+V21)</f>
        <v>82</v>
      </c>
      <c r="E21" s="23" t="n">
        <f aca="false">IF(ISNUMBER(U21),U21,C21+W21)</f>
        <v>48</v>
      </c>
      <c r="F21" s="24" t="n">
        <f aca="false">+(D21+E21)/2</f>
        <v>65</v>
      </c>
      <c r="G21" s="24" t="n">
        <f aca="false">IF(F21&lt;65,65-F21,0)</f>
        <v>0</v>
      </c>
      <c r="H21" s="24" t="n">
        <f aca="false">+H20+G21</f>
        <v>52.5</v>
      </c>
      <c r="I21" s="25" t="n">
        <f aca="false">+D21-E21</f>
        <v>34</v>
      </c>
      <c r="J21" s="26"/>
      <c r="K21" s="27" t="n">
        <v>72</v>
      </c>
      <c r="L21" s="28" t="n">
        <v>52</v>
      </c>
      <c r="M21" s="23" t="n">
        <f aca="false">IF(ISNUMBER(X21),X21,K21+Z21)</f>
        <v>79</v>
      </c>
      <c r="N21" s="23" t="n">
        <f aca="false">IF(ISNUMBER(Y21),Y21,L21+AA21)</f>
        <v>53</v>
      </c>
      <c r="O21" s="24" t="n">
        <f aca="false">+(M21+N21)/2</f>
        <v>66</v>
      </c>
      <c r="P21" s="24" t="n">
        <f aca="false">IF(O21&lt;65,65-O21,0)</f>
        <v>0</v>
      </c>
      <c r="Q21" s="24" t="n">
        <f aca="false">+Q20+P21</f>
        <v>28</v>
      </c>
      <c r="R21" s="25" t="n">
        <f aca="false">+M21-N21</f>
        <v>26</v>
      </c>
      <c r="S21" s="17"/>
      <c r="T21" s="29" t="n">
        <f aca="false">[1]Sheet1!AK358</f>
        <v>82</v>
      </c>
      <c r="U21" s="30" t="n">
        <f aca="false">[1]Sheet1!AL358</f>
        <v>48</v>
      </c>
      <c r="V21" s="31" t="n">
        <f aca="false">D21-B21</f>
        <v>11</v>
      </c>
      <c r="W21" s="31" t="n">
        <f aca="false">E21-C21</f>
        <v>0</v>
      </c>
      <c r="X21" s="32" t="n">
        <f aca="false">[2]Sheet1!BO358</f>
        <v>79</v>
      </c>
      <c r="Y21" s="33" t="n">
        <f aca="false">[2]Sheet1!BP358</f>
        <v>53</v>
      </c>
      <c r="Z21" s="34" t="n">
        <f aca="false">M21-K21</f>
        <v>7</v>
      </c>
      <c r="AA21" s="34" t="n">
        <f aca="false">N21-L21</f>
        <v>1</v>
      </c>
      <c r="AB21" s="35"/>
      <c r="AC21" s="1"/>
      <c r="AD21" s="37" t="n">
        <f aca="false">AD20</f>
        <v>-0.666666666666667</v>
      </c>
      <c r="AE21" s="37" t="n">
        <f aca="false">AE20</f>
        <v>5.3</v>
      </c>
    </row>
    <row r="22" customFormat="false" ht="12.75" hidden="false" customHeight="false" outlineLevel="0" collapsed="false">
      <c r="A22" s="20" t="n">
        <v>36483</v>
      </c>
      <c r="B22" s="21" t="n">
        <v>71</v>
      </c>
      <c r="C22" s="22" t="n">
        <v>48</v>
      </c>
      <c r="D22" s="23" t="n">
        <f aca="false">IF(ISNUMBER(T22),T22,B22+V22)</f>
        <v>84</v>
      </c>
      <c r="E22" s="23" t="n">
        <f aca="false">IF(ISNUMBER(U22),U22,C22+W22)</f>
        <v>60</v>
      </c>
      <c r="F22" s="24" t="n">
        <f aca="false">+(D22+E22)/2</f>
        <v>72</v>
      </c>
      <c r="G22" s="24" t="n">
        <f aca="false">IF(F22&lt;65,65-F22,0)</f>
        <v>0</v>
      </c>
      <c r="H22" s="24" t="n">
        <f aca="false">+H21+G22</f>
        <v>52.5</v>
      </c>
      <c r="I22" s="25" t="n">
        <f aca="false">+D22-E22</f>
        <v>24</v>
      </c>
      <c r="J22" s="26"/>
      <c r="K22" s="27" t="n">
        <v>71</v>
      </c>
      <c r="L22" s="28" t="n">
        <v>52</v>
      </c>
      <c r="M22" s="23" t="n">
        <f aca="false">IF(ISNUMBER(X22),X22,K22+Z22)</f>
        <v>84</v>
      </c>
      <c r="N22" s="23" t="n">
        <f aca="false">IF(ISNUMBER(Y22),Y22,L22+AA22)</f>
        <v>63</v>
      </c>
      <c r="O22" s="24" t="n">
        <f aca="false">+(M22+N22)/2</f>
        <v>73.5</v>
      </c>
      <c r="P22" s="24" t="n">
        <f aca="false">IF(O22&lt;65,65-O22,0)</f>
        <v>0</v>
      </c>
      <c r="Q22" s="24" t="n">
        <f aca="false">+Q21+P22</f>
        <v>28</v>
      </c>
      <c r="R22" s="25" t="n">
        <f aca="false">+M22-N22</f>
        <v>21</v>
      </c>
      <c r="S22" s="17"/>
      <c r="T22" s="29" t="n">
        <f aca="false">[1]Sheet1!AK359</f>
        <v>84</v>
      </c>
      <c r="U22" s="30" t="n">
        <f aca="false">[1]Sheet1!AL359</f>
        <v>60</v>
      </c>
      <c r="V22" s="31" t="n">
        <f aca="false">D22-B22</f>
        <v>13</v>
      </c>
      <c r="W22" s="31" t="n">
        <f aca="false">E22-C22</f>
        <v>12</v>
      </c>
      <c r="X22" s="32" t="n">
        <f aca="false">[2]Sheet1!BO359</f>
        <v>84</v>
      </c>
      <c r="Y22" s="33" t="n">
        <f aca="false">[2]Sheet1!BP359</f>
        <v>63</v>
      </c>
      <c r="Z22" s="34" t="n">
        <f aca="false">M22-K22</f>
        <v>13</v>
      </c>
      <c r="AA22" s="34" t="n">
        <f aca="false">N22-L22</f>
        <v>11</v>
      </c>
      <c r="AB22" s="35"/>
      <c r="AC22" s="1"/>
      <c r="AD22" s="37" t="n">
        <f aca="false">AD21</f>
        <v>-0.666666666666667</v>
      </c>
      <c r="AE22" s="37" t="n">
        <f aca="false">AE21</f>
        <v>5.3</v>
      </c>
    </row>
    <row r="23" customFormat="false" ht="12.75" hidden="false" customHeight="false" outlineLevel="0" collapsed="false">
      <c r="A23" s="20" t="n">
        <v>36484</v>
      </c>
      <c r="B23" s="21" t="n">
        <v>71</v>
      </c>
      <c r="C23" s="22" t="n">
        <v>48</v>
      </c>
      <c r="D23" s="23" t="n">
        <f aca="false">IF(ISNUMBER(T23),T23,B23+V23)</f>
        <v>78</v>
      </c>
      <c r="E23" s="23" t="n">
        <f aca="false">IF(ISNUMBER(U23),U23,C23+W23)</f>
        <v>52</v>
      </c>
      <c r="F23" s="24" t="n">
        <f aca="false">+(D23+E23)/2</f>
        <v>65</v>
      </c>
      <c r="G23" s="24" t="n">
        <f aca="false">IF(F23&lt;65,65-F23,0)</f>
        <v>0</v>
      </c>
      <c r="H23" s="24" t="n">
        <f aca="false">+H22+G23</f>
        <v>52.5</v>
      </c>
      <c r="I23" s="25" t="n">
        <f aca="false">+D23-E23</f>
        <v>26</v>
      </c>
      <c r="J23" s="26"/>
      <c r="K23" s="27" t="n">
        <v>71</v>
      </c>
      <c r="L23" s="28" t="n">
        <v>52</v>
      </c>
      <c r="M23" s="23" t="n">
        <f aca="false">IF(ISNUMBER(X23),X23,K23+Z23)</f>
        <v>79</v>
      </c>
      <c r="N23" s="23" t="n">
        <f aca="false">IF(ISNUMBER(Y23),Y23,L23+AA23)</f>
        <v>60</v>
      </c>
      <c r="O23" s="24" t="n">
        <f aca="false">+(M23+N23)/2</f>
        <v>69.5</v>
      </c>
      <c r="P23" s="24" t="n">
        <f aca="false">IF(O23&lt;65,65-O23,0)</f>
        <v>0</v>
      </c>
      <c r="Q23" s="24" t="n">
        <f aca="false">+Q22+P23</f>
        <v>28</v>
      </c>
      <c r="R23" s="25" t="n">
        <f aca="false">+M23-N23</f>
        <v>19</v>
      </c>
      <c r="S23" s="17"/>
      <c r="T23" s="38" t="n">
        <f aca="false">[1]Sheet1!AK360</f>
        <v>78</v>
      </c>
      <c r="U23" s="39" t="n">
        <f aca="false">[1]Sheet1!AL360</f>
        <v>52</v>
      </c>
      <c r="V23" s="31" t="n">
        <f aca="false">D23-B23</f>
        <v>7</v>
      </c>
      <c r="W23" s="31" t="n">
        <f aca="false">E23-C23</f>
        <v>4</v>
      </c>
      <c r="X23" s="32" t="n">
        <f aca="false">[2]Sheet1!BO360</f>
        <v>79</v>
      </c>
      <c r="Y23" s="33" t="n">
        <f aca="false">[2]Sheet1!BP360</f>
        <v>60</v>
      </c>
      <c r="Z23" s="34" t="n">
        <f aca="false">M23-K23</f>
        <v>8</v>
      </c>
      <c r="AA23" s="34" t="n">
        <f aca="false">N23-L23</f>
        <v>8</v>
      </c>
      <c r="AB23" s="35"/>
      <c r="AC23" s="1"/>
      <c r="AD23" s="37" t="n">
        <f aca="false">AD22</f>
        <v>-0.666666666666667</v>
      </c>
      <c r="AE23" s="37" t="n">
        <f aca="false">AE22</f>
        <v>5.3</v>
      </c>
    </row>
    <row r="24" customFormat="false" ht="12.75" hidden="false" customHeight="false" outlineLevel="0" collapsed="false">
      <c r="A24" s="20" t="n">
        <v>36485</v>
      </c>
      <c r="B24" s="21" t="n">
        <v>71</v>
      </c>
      <c r="C24" s="22" t="n">
        <v>48</v>
      </c>
      <c r="D24" s="23" t="n">
        <f aca="false">IF(ISNUMBER(T24),T24,B24+V24)</f>
        <v>84</v>
      </c>
      <c r="E24" s="23" t="n">
        <f aca="false">IF(ISNUMBER(U24),U24,C24+W24)</f>
        <v>50</v>
      </c>
      <c r="F24" s="24" t="n">
        <f aca="false">+(D24+E24)/2</f>
        <v>67</v>
      </c>
      <c r="G24" s="24" t="n">
        <f aca="false">IF(F24&lt;65,65-F24,0)</f>
        <v>0</v>
      </c>
      <c r="H24" s="24" t="n">
        <f aca="false">+H23+G24</f>
        <v>52.5</v>
      </c>
      <c r="I24" s="25" t="n">
        <f aca="false">+D24-E24</f>
        <v>34</v>
      </c>
      <c r="J24" s="26"/>
      <c r="K24" s="27" t="n">
        <v>71</v>
      </c>
      <c r="L24" s="28" t="n">
        <v>51</v>
      </c>
      <c r="M24" s="23" t="n">
        <f aca="false">IF(ISNUMBER(X24),X24,K24+Z24)</f>
        <v>82</v>
      </c>
      <c r="N24" s="23" t="n">
        <f aca="false">IF(ISNUMBER(Y24),Y24,L24+AA24)</f>
        <v>58</v>
      </c>
      <c r="O24" s="24" t="n">
        <f aca="false">+(M24+N24)/2</f>
        <v>70</v>
      </c>
      <c r="P24" s="24" t="n">
        <f aca="false">IF(O24&lt;65,65-O24,0)</f>
        <v>0</v>
      </c>
      <c r="Q24" s="24" t="n">
        <f aca="false">+Q23+P24</f>
        <v>28</v>
      </c>
      <c r="R24" s="25" t="n">
        <f aca="false">+M24-N24</f>
        <v>24</v>
      </c>
      <c r="S24" s="17"/>
      <c r="T24" s="38" t="n">
        <f aca="false">[1]Sheet1!AK361</f>
        <v>84</v>
      </c>
      <c r="U24" s="39" t="n">
        <f aca="false">[1]Sheet1!AL361</f>
        <v>50</v>
      </c>
      <c r="V24" s="31" t="n">
        <f aca="false">D24-B24</f>
        <v>13</v>
      </c>
      <c r="W24" s="31" t="n">
        <f aca="false">E24-C24</f>
        <v>2</v>
      </c>
      <c r="X24" s="32" t="n">
        <f aca="false">[2]Sheet1!BO361</f>
        <v>82</v>
      </c>
      <c r="Y24" s="33" t="n">
        <f aca="false">[2]Sheet1!BP361</f>
        <v>58</v>
      </c>
      <c r="Z24" s="34" t="n">
        <f aca="false">M24-K24</f>
        <v>11</v>
      </c>
      <c r="AA24" s="34" t="n">
        <f aca="false">N24-L24</f>
        <v>7</v>
      </c>
      <c r="AB24" s="35"/>
      <c r="AC24" s="1"/>
      <c r="AD24" s="37" t="n">
        <f aca="false">AD23</f>
        <v>-0.666666666666667</v>
      </c>
      <c r="AE24" s="37" t="n">
        <f aca="false">AE23</f>
        <v>5.3</v>
      </c>
    </row>
    <row r="25" customFormat="false" ht="12.75" hidden="false" customHeight="false" outlineLevel="0" collapsed="false">
      <c r="A25" s="20" t="n">
        <v>36486</v>
      </c>
      <c r="B25" s="21" t="n">
        <v>70</v>
      </c>
      <c r="C25" s="22" t="n">
        <v>48</v>
      </c>
      <c r="D25" s="23" t="n">
        <f aca="false">IF(ISNUMBER(T25),T25,B25+V25)</f>
        <v>81</v>
      </c>
      <c r="E25" s="23" t="n">
        <f aca="false">IF(ISNUMBER(U25),U25,C25+W25)</f>
        <v>65</v>
      </c>
      <c r="F25" s="24" t="n">
        <f aca="false">+(D25+E25)/2</f>
        <v>73</v>
      </c>
      <c r="G25" s="24" t="n">
        <f aca="false">IF(F25&lt;65,65-F25,0)</f>
        <v>0</v>
      </c>
      <c r="H25" s="24" t="n">
        <f aca="false">+H24+G25</f>
        <v>52.5</v>
      </c>
      <c r="I25" s="25" t="n">
        <f aca="false">+D25-E25</f>
        <v>16</v>
      </c>
      <c r="J25" s="26"/>
      <c r="K25" s="27" t="n">
        <v>70</v>
      </c>
      <c r="L25" s="28" t="n">
        <v>51</v>
      </c>
      <c r="M25" s="23" t="n">
        <f aca="false">IF(ISNUMBER(X25),X25,K25+Z25)</f>
        <v>82</v>
      </c>
      <c r="N25" s="23" t="n">
        <f aca="false">IF(ISNUMBER(Y25),Y25,L25+AA25)</f>
        <v>69</v>
      </c>
      <c r="O25" s="24" t="n">
        <f aca="false">+(M25+N25)/2</f>
        <v>75.5</v>
      </c>
      <c r="P25" s="24" t="n">
        <f aca="false">IF(O25&lt;65,65-O25,0)</f>
        <v>0</v>
      </c>
      <c r="Q25" s="24" t="n">
        <f aca="false">+Q24+P25</f>
        <v>28</v>
      </c>
      <c r="R25" s="25" t="n">
        <f aca="false">+M25-N25</f>
        <v>13</v>
      </c>
      <c r="S25" s="17"/>
      <c r="T25" s="38" t="n">
        <f aca="false">[1]Sheet1!AK362</f>
        <v>81</v>
      </c>
      <c r="U25" s="39" t="n">
        <f aca="false">[1]Sheet1!AL362</f>
        <v>65</v>
      </c>
      <c r="V25" s="31" t="n">
        <f aca="false">D25-B25</f>
        <v>11</v>
      </c>
      <c r="W25" s="31" t="n">
        <f aca="false">E25-C25</f>
        <v>17</v>
      </c>
      <c r="X25" s="32" t="n">
        <f aca="false">[2]Sheet1!BO362</f>
        <v>82</v>
      </c>
      <c r="Y25" s="33" t="n">
        <f aca="false">[2]Sheet1!BP362</f>
        <v>69</v>
      </c>
      <c r="Z25" s="34" t="n">
        <f aca="false">M25-K25</f>
        <v>12</v>
      </c>
      <c r="AA25" s="34" t="n">
        <f aca="false">N25-L25</f>
        <v>18</v>
      </c>
      <c r="AB25" s="35"/>
      <c r="AC25" s="1"/>
      <c r="AD25" s="37" t="n">
        <f aca="false">AD24</f>
        <v>-0.666666666666667</v>
      </c>
      <c r="AE25" s="37" t="n">
        <f aca="false">AE24</f>
        <v>5.3</v>
      </c>
    </row>
    <row r="26" customFormat="false" ht="12.75" hidden="false" customHeight="false" outlineLevel="0" collapsed="false">
      <c r="A26" s="20" t="n">
        <v>36487</v>
      </c>
      <c r="B26" s="21" t="n">
        <v>70</v>
      </c>
      <c r="C26" s="22" t="n">
        <v>47</v>
      </c>
      <c r="D26" s="23" t="n">
        <f aca="false">IF(ISNUMBER(T26),T26,B26+V26)</f>
        <v>79</v>
      </c>
      <c r="E26" s="23" t="n">
        <f aca="false">IF(ISNUMBER(U26),U26,C26+W26)</f>
        <v>55</v>
      </c>
      <c r="F26" s="24" t="n">
        <f aca="false">+(D26+E26)/2</f>
        <v>67</v>
      </c>
      <c r="G26" s="24" t="n">
        <f aca="false">IF(F26&lt;65,65-F26,0)</f>
        <v>0</v>
      </c>
      <c r="H26" s="24" t="n">
        <f aca="false">+H25+G26</f>
        <v>52.5</v>
      </c>
      <c r="I26" s="25" t="n">
        <f aca="false">+D26-E26</f>
        <v>24</v>
      </c>
      <c r="J26" s="26"/>
      <c r="K26" s="27" t="n">
        <v>70</v>
      </c>
      <c r="L26" s="28" t="n">
        <v>51</v>
      </c>
      <c r="M26" s="23" t="n">
        <f aca="false">IF(ISNUMBER(X26),X26,K26+Z26)</f>
        <v>79</v>
      </c>
      <c r="N26" s="23" t="n">
        <f aca="false">IF(ISNUMBER(Y26),Y26,L26+AA26)</f>
        <v>58</v>
      </c>
      <c r="O26" s="24" t="n">
        <f aca="false">+(M26+N26)/2</f>
        <v>68.5</v>
      </c>
      <c r="P26" s="24" t="n">
        <f aca="false">IF(O26&lt;65,65-O26,0)</f>
        <v>0</v>
      </c>
      <c r="Q26" s="24" t="n">
        <f aca="false">+Q25+P26</f>
        <v>28</v>
      </c>
      <c r="R26" s="25" t="n">
        <f aca="false">+M26-N26</f>
        <v>21</v>
      </c>
      <c r="S26" s="17"/>
      <c r="T26" s="38" t="n">
        <f aca="false">[1]Sheet1!AK363</f>
        <v>79</v>
      </c>
      <c r="U26" s="39" t="n">
        <f aca="false">[1]Sheet1!AL363</f>
        <v>55</v>
      </c>
      <c r="V26" s="31" t="n">
        <f aca="false">D26-B26</f>
        <v>9</v>
      </c>
      <c r="W26" s="31" t="n">
        <f aca="false">E26-C26</f>
        <v>8</v>
      </c>
      <c r="X26" s="32" t="n">
        <f aca="false">[2]Sheet1!BO363</f>
        <v>79</v>
      </c>
      <c r="Y26" s="33" t="n">
        <f aca="false">[2]Sheet1!BP363</f>
        <v>58</v>
      </c>
      <c r="Z26" s="34" t="n">
        <f aca="false">M26-K26</f>
        <v>9</v>
      </c>
      <c r="AA26" s="34" t="n">
        <f aca="false">N26-L26</f>
        <v>7</v>
      </c>
      <c r="AB26" s="35"/>
      <c r="AC26" s="1"/>
      <c r="AD26" s="37" t="n">
        <f aca="false">AD25</f>
        <v>-0.666666666666667</v>
      </c>
      <c r="AE26" s="37" t="n">
        <f aca="false">AE25</f>
        <v>5.3</v>
      </c>
    </row>
    <row r="27" customFormat="false" ht="12.75" hidden="false" customHeight="false" outlineLevel="0" collapsed="false">
      <c r="A27" s="20" t="n">
        <v>36488</v>
      </c>
      <c r="B27" s="21" t="n">
        <v>69</v>
      </c>
      <c r="C27" s="22" t="n">
        <v>47</v>
      </c>
      <c r="D27" s="23" t="n">
        <f aca="false">IF(ISNUMBER(T27),T27,B27+V27)</f>
        <v>67</v>
      </c>
      <c r="E27" s="23" t="n">
        <f aca="false">IF(ISNUMBER(U27),U27,C27+W27)</f>
        <v>46</v>
      </c>
      <c r="F27" s="24" t="n">
        <f aca="false">+(D27+E27)/2</f>
        <v>56.5</v>
      </c>
      <c r="G27" s="24" t="n">
        <f aca="false">IF(F27&lt;65,65-F27,0)</f>
        <v>8.5</v>
      </c>
      <c r="H27" s="24" t="n">
        <f aca="false">+H26+G27</f>
        <v>61</v>
      </c>
      <c r="I27" s="25" t="n">
        <f aca="false">+D27-E27</f>
        <v>21</v>
      </c>
      <c r="J27" s="26"/>
      <c r="K27" s="27" t="n">
        <v>70</v>
      </c>
      <c r="L27" s="28" t="n">
        <v>51</v>
      </c>
      <c r="M27" s="23" t="n">
        <f aca="false">IF(ISNUMBER(X27),X27,K27+Z27)</f>
        <v>69</v>
      </c>
      <c r="N27" s="23" t="n">
        <f aca="false">IF(ISNUMBER(Y27),Y27,L27+AA27)</f>
        <v>50</v>
      </c>
      <c r="O27" s="24" t="n">
        <f aca="false">+(M27+N27)/2</f>
        <v>59.5</v>
      </c>
      <c r="P27" s="24" t="n">
        <f aca="false">IF(O27&lt;65,65-O27,0)</f>
        <v>5.5</v>
      </c>
      <c r="Q27" s="24" t="n">
        <f aca="false">+Q26+P27</f>
        <v>33.5</v>
      </c>
      <c r="R27" s="25" t="n">
        <f aca="false">+M27-N27</f>
        <v>19</v>
      </c>
      <c r="S27" s="17"/>
      <c r="T27" s="38" t="n">
        <f aca="false">[1]Sheet1!AK364</f>
        <v>67</v>
      </c>
      <c r="U27" s="39" t="n">
        <f aca="false">[1]Sheet1!AL364</f>
        <v>46</v>
      </c>
      <c r="V27" s="31" t="n">
        <f aca="false">D27-B27</f>
        <v>-2</v>
      </c>
      <c r="W27" s="31" t="n">
        <f aca="false">E27-C27</f>
        <v>-1</v>
      </c>
      <c r="X27" s="32" t="n">
        <f aca="false">[2]Sheet1!BO364</f>
        <v>69</v>
      </c>
      <c r="Y27" s="33" t="n">
        <f aca="false">[2]Sheet1!BP364</f>
        <v>50</v>
      </c>
      <c r="Z27" s="34" t="n">
        <f aca="false">M27-K27</f>
        <v>-1</v>
      </c>
      <c r="AA27" s="34" t="n">
        <f aca="false">N27-L27</f>
        <v>-1</v>
      </c>
      <c r="AB27" s="35"/>
      <c r="AC27" s="1"/>
      <c r="AD27" s="37" t="n">
        <f aca="false">AD26</f>
        <v>-0.666666666666667</v>
      </c>
      <c r="AE27" s="37" t="n">
        <f aca="false">AE26</f>
        <v>5.3</v>
      </c>
    </row>
    <row r="28" customFormat="false" ht="12.75" hidden="false" customHeight="false" outlineLevel="0" collapsed="false">
      <c r="A28" s="20" t="n">
        <v>36489</v>
      </c>
      <c r="B28" s="21" t="n">
        <v>69</v>
      </c>
      <c r="C28" s="22" t="n">
        <v>47</v>
      </c>
      <c r="D28" s="23" t="n">
        <f aca="false">IF(ISNUMBER(T28),T28,B28+V28)</f>
        <v>57</v>
      </c>
      <c r="E28" s="23" t="n">
        <f aca="false">IF(ISNUMBER(U28),U28,C28+W28)</f>
        <v>36</v>
      </c>
      <c r="F28" s="24" t="n">
        <f aca="false">+(D28+E28)/2</f>
        <v>46.5</v>
      </c>
      <c r="G28" s="24" t="n">
        <f aca="false">IF(F28&lt;65,65-F28,0)</f>
        <v>18.5</v>
      </c>
      <c r="H28" s="24" t="n">
        <f aca="false">+H27+G28</f>
        <v>79.5</v>
      </c>
      <c r="I28" s="25" t="n">
        <f aca="false">+D28-E28</f>
        <v>21</v>
      </c>
      <c r="J28" s="26"/>
      <c r="K28" s="27" t="n">
        <v>70</v>
      </c>
      <c r="L28" s="28" t="n">
        <v>50</v>
      </c>
      <c r="M28" s="23" t="n">
        <f aca="false">IF(ISNUMBER(X28),X28,K28+Z28)</f>
        <v>57</v>
      </c>
      <c r="N28" s="23" t="n">
        <f aca="false">IF(ISNUMBER(Y28),Y28,L28+AA28)</f>
        <v>40</v>
      </c>
      <c r="O28" s="24" t="n">
        <f aca="false">+(M28+N28)/2</f>
        <v>48.5</v>
      </c>
      <c r="P28" s="24" t="n">
        <f aca="false">IF(O28&lt;65,65-O28,0)</f>
        <v>16.5</v>
      </c>
      <c r="Q28" s="24" t="n">
        <f aca="false">+Q27+P28</f>
        <v>50</v>
      </c>
      <c r="R28" s="25" t="n">
        <f aca="false">+M28-N28</f>
        <v>17</v>
      </c>
      <c r="S28" s="17"/>
      <c r="T28" s="38" t="n">
        <f aca="false">[1]Sheet1!AK365</f>
        <v>57</v>
      </c>
      <c r="U28" s="39" t="n">
        <f aca="false">[1]Sheet1!AL365</f>
        <v>36</v>
      </c>
      <c r="V28" s="31" t="n">
        <f aca="false">D28-B28</f>
        <v>-12</v>
      </c>
      <c r="W28" s="31" t="n">
        <f aca="false">E28-C28</f>
        <v>-11</v>
      </c>
      <c r="X28" s="32" t="n">
        <f aca="false">[2]Sheet1!BO365</f>
        <v>57</v>
      </c>
      <c r="Y28" s="33" t="n">
        <f aca="false">[2]Sheet1!BP365</f>
        <v>40</v>
      </c>
      <c r="Z28" s="34" t="n">
        <f aca="false">M28-K28</f>
        <v>-13</v>
      </c>
      <c r="AA28" s="34" t="n">
        <f aca="false">N28-L28</f>
        <v>-10</v>
      </c>
      <c r="AB28" s="35"/>
      <c r="AC28" s="1"/>
      <c r="AD28" s="37" t="n">
        <f aca="false">AD27</f>
        <v>-0.666666666666667</v>
      </c>
      <c r="AE28" s="37" t="n">
        <f aca="false">AE27</f>
        <v>5.3</v>
      </c>
    </row>
    <row r="29" customFormat="false" ht="12.75" hidden="false" customHeight="false" outlineLevel="0" collapsed="false">
      <c r="A29" s="20" t="n">
        <v>36490</v>
      </c>
      <c r="B29" s="21" t="n">
        <v>69</v>
      </c>
      <c r="C29" s="22" t="n">
        <v>47</v>
      </c>
      <c r="D29" s="23" t="n">
        <f aca="false">IF(ISNUMBER(T29),T29,B29+V29)</f>
        <v>65</v>
      </c>
      <c r="E29" s="23" t="n">
        <f aca="false">IF(ISNUMBER(U29),U29,C29+W29)</f>
        <v>32</v>
      </c>
      <c r="F29" s="24" t="n">
        <f aca="false">+(D29+E29)/2</f>
        <v>48.5</v>
      </c>
      <c r="G29" s="24" t="n">
        <f aca="false">IF(F29&lt;65,65-F29,0)</f>
        <v>16.5</v>
      </c>
      <c r="H29" s="24" t="n">
        <f aca="false">+H28+G29</f>
        <v>96</v>
      </c>
      <c r="I29" s="25" t="n">
        <f aca="false">+D29-E29</f>
        <v>33</v>
      </c>
      <c r="J29" s="26"/>
      <c r="K29" s="27" t="n">
        <v>69</v>
      </c>
      <c r="L29" s="28" t="n">
        <v>50</v>
      </c>
      <c r="M29" s="23" t="n">
        <f aca="false">IF(ISNUMBER(X29),X29,K29+Z29)</f>
        <v>65</v>
      </c>
      <c r="N29" s="23" t="n">
        <f aca="false">IF(ISNUMBER(Y29),Y29,L29+AA29)</f>
        <v>36</v>
      </c>
      <c r="O29" s="24" t="n">
        <f aca="false">+(M29+N29)/2</f>
        <v>50.5</v>
      </c>
      <c r="P29" s="24" t="n">
        <f aca="false">IF(O29&lt;65,65-O29,0)</f>
        <v>14.5</v>
      </c>
      <c r="Q29" s="24" t="n">
        <f aca="false">+Q28+P29</f>
        <v>64.5</v>
      </c>
      <c r="R29" s="25" t="n">
        <f aca="false">+M29-N29</f>
        <v>29</v>
      </c>
      <c r="S29" s="17"/>
      <c r="T29" s="38" t="n">
        <f aca="false">[1]Sheet1!AK366</f>
        <v>65</v>
      </c>
      <c r="U29" s="39" t="n">
        <f aca="false">[1]Sheet1!AL366</f>
        <v>32</v>
      </c>
      <c r="V29" s="31" t="n">
        <f aca="false">D29-B29</f>
        <v>-4</v>
      </c>
      <c r="W29" s="31" t="n">
        <f aca="false">E29-C29</f>
        <v>-15</v>
      </c>
      <c r="X29" s="32" t="n">
        <f aca="false">[2]Sheet1!BO366</f>
        <v>65</v>
      </c>
      <c r="Y29" s="33" t="n">
        <f aca="false">[2]Sheet1!BP366</f>
        <v>36</v>
      </c>
      <c r="Z29" s="34" t="n">
        <f aca="false">M29-K29</f>
        <v>-4</v>
      </c>
      <c r="AA29" s="34" t="n">
        <f aca="false">N29-L29</f>
        <v>-14</v>
      </c>
      <c r="AB29" s="35"/>
      <c r="AC29" s="1"/>
      <c r="AD29" s="37" t="n">
        <f aca="false">AD28</f>
        <v>-0.666666666666667</v>
      </c>
      <c r="AE29" s="37" t="n">
        <f aca="false">AE28</f>
        <v>5.3</v>
      </c>
    </row>
    <row r="30" customFormat="false" ht="12.75" hidden="false" customHeight="false" outlineLevel="0" collapsed="false">
      <c r="A30" s="20" t="n">
        <v>36491</v>
      </c>
      <c r="B30" s="21" t="n">
        <v>68.5</v>
      </c>
      <c r="C30" s="22" t="n">
        <v>46.5</v>
      </c>
      <c r="D30" s="23" t="n">
        <f aca="false">IF(ISNUMBER(T30),T30,B30+V30)</f>
        <v>76</v>
      </c>
      <c r="E30" s="23" t="n">
        <f aca="false">IF(ISNUMBER(U30),U30,C30+W30)</f>
        <v>37</v>
      </c>
      <c r="F30" s="24" t="n">
        <f aca="false">+(D30+E30)/2</f>
        <v>56.5</v>
      </c>
      <c r="G30" s="24" t="n">
        <f aca="false">IF(F30&lt;65,65-F30,0)</f>
        <v>8.5</v>
      </c>
      <c r="H30" s="24" t="n">
        <f aca="false">+H29+G30</f>
        <v>104.5</v>
      </c>
      <c r="I30" s="25" t="n">
        <f aca="false">+D30-E30</f>
        <v>39</v>
      </c>
      <c r="J30" s="26"/>
      <c r="K30" s="27" t="n">
        <v>69</v>
      </c>
      <c r="L30" s="28" t="n">
        <v>50</v>
      </c>
      <c r="M30" s="23" t="n">
        <f aca="false">IF(ISNUMBER(X30),X30,K30+Z30)</f>
        <v>75</v>
      </c>
      <c r="N30" s="23" t="n">
        <f aca="false">IF(ISNUMBER(Y30),Y30,L30+AA30)</f>
        <v>41</v>
      </c>
      <c r="O30" s="24" t="n">
        <f aca="false">+(M30+N30)/2</f>
        <v>58</v>
      </c>
      <c r="P30" s="24" t="n">
        <f aca="false">IF(O30&lt;65,65-O30,0)</f>
        <v>7</v>
      </c>
      <c r="Q30" s="24" t="n">
        <f aca="false">+Q29+P30</f>
        <v>71.5</v>
      </c>
      <c r="R30" s="25" t="n">
        <f aca="false">+M30-N30</f>
        <v>34</v>
      </c>
      <c r="S30" s="17"/>
      <c r="T30" s="38" t="n">
        <f aca="false">[1]Sheet1!AK367</f>
        <v>76</v>
      </c>
      <c r="U30" s="39" t="n">
        <f aca="false">[1]Sheet1!AL367</f>
        <v>37</v>
      </c>
      <c r="V30" s="31" t="n">
        <f aca="false">D30-B30</f>
        <v>7.5</v>
      </c>
      <c r="W30" s="31" t="n">
        <f aca="false">E30-C30</f>
        <v>-9.5</v>
      </c>
      <c r="X30" s="32" t="n">
        <f aca="false">[2]Sheet1!BO367</f>
        <v>75</v>
      </c>
      <c r="Y30" s="33" t="n">
        <f aca="false">[2]Sheet1!BP367</f>
        <v>41</v>
      </c>
      <c r="Z30" s="34" t="n">
        <f aca="false">M30-K30</f>
        <v>6</v>
      </c>
      <c r="AA30" s="34" t="n">
        <f aca="false">N30-L30</f>
        <v>-9</v>
      </c>
      <c r="AB30" s="35"/>
      <c r="AC30" s="1"/>
      <c r="AD30" s="37" t="n">
        <f aca="false">AD29</f>
        <v>-0.666666666666667</v>
      </c>
      <c r="AE30" s="37" t="n">
        <f aca="false">AE29</f>
        <v>5.3</v>
      </c>
    </row>
    <row r="31" customFormat="false" ht="12.75" hidden="false" customHeight="false" outlineLevel="0" collapsed="false">
      <c r="A31" s="20" t="n">
        <v>36492</v>
      </c>
      <c r="B31" s="21" t="n">
        <v>68</v>
      </c>
      <c r="C31" s="22" t="n">
        <v>46</v>
      </c>
      <c r="D31" s="23" t="n">
        <f aca="false">IF(ISNUMBER(T31),T31,B31+V31)</f>
        <v>77</v>
      </c>
      <c r="E31" s="23" t="n">
        <f aca="false">IF(ISNUMBER(U31),U31,C31+W31)</f>
        <v>45</v>
      </c>
      <c r="F31" s="24" t="n">
        <f aca="false">+(D31+E31)/2</f>
        <v>61</v>
      </c>
      <c r="G31" s="24" t="n">
        <f aca="false">IF(F31&lt;65,65-F31,0)</f>
        <v>4</v>
      </c>
      <c r="H31" s="24" t="n">
        <f aca="false">+H30+G31</f>
        <v>108.5</v>
      </c>
      <c r="I31" s="25" t="n">
        <f aca="false">+D31-E31</f>
        <v>32</v>
      </c>
      <c r="J31" s="26"/>
      <c r="K31" s="27" t="n">
        <v>69</v>
      </c>
      <c r="L31" s="28" t="n">
        <v>49</v>
      </c>
      <c r="M31" s="23" t="n">
        <f aca="false">IF(ISNUMBER(X31),X31,K31+Z31)</f>
        <v>77</v>
      </c>
      <c r="N31" s="23" t="n">
        <f aca="false">IF(ISNUMBER(Y31),Y31,L31+AA31)</f>
        <v>50</v>
      </c>
      <c r="O31" s="24" t="n">
        <f aca="false">+(M31+N31)/2</f>
        <v>63.5</v>
      </c>
      <c r="P31" s="24" t="n">
        <f aca="false">IF(O31&lt;65,65-O31,0)</f>
        <v>1.5</v>
      </c>
      <c r="Q31" s="24" t="n">
        <f aca="false">+Q30+P31</f>
        <v>73</v>
      </c>
      <c r="R31" s="25" t="n">
        <f aca="false">+M31-N31</f>
        <v>27</v>
      </c>
      <c r="S31" s="17"/>
      <c r="T31" s="38" t="n">
        <f aca="false">[1]Sheet1!AK368</f>
        <v>77</v>
      </c>
      <c r="U31" s="39" t="n">
        <f aca="false">[1]Sheet1!AL368</f>
        <v>45</v>
      </c>
      <c r="V31" s="31" t="n">
        <f aca="false">D31-B31</f>
        <v>9</v>
      </c>
      <c r="W31" s="31" t="n">
        <f aca="false">E31-C31</f>
        <v>-1</v>
      </c>
      <c r="X31" s="32" t="n">
        <f aca="false">[2]Sheet1!BO368</f>
        <v>77</v>
      </c>
      <c r="Y31" s="33" t="n">
        <f aca="false">[2]Sheet1!BP368</f>
        <v>50</v>
      </c>
      <c r="Z31" s="34" t="n">
        <f aca="false">M31-K31</f>
        <v>8</v>
      </c>
      <c r="AA31" s="34" t="n">
        <f aca="false">N31-L31</f>
        <v>1</v>
      </c>
      <c r="AB31" s="35"/>
      <c r="AC31" s="1"/>
      <c r="AD31" s="37" t="n">
        <f aca="false">AD30</f>
        <v>-0.666666666666667</v>
      </c>
      <c r="AE31" s="37" t="n">
        <f aca="false">AE30</f>
        <v>5.3</v>
      </c>
    </row>
    <row r="32" customFormat="false" ht="12.75" hidden="false" customHeight="false" outlineLevel="0" collapsed="false">
      <c r="A32" s="20" t="n">
        <v>36493</v>
      </c>
      <c r="B32" s="21" t="n">
        <v>68</v>
      </c>
      <c r="C32" s="22" t="n">
        <v>45</v>
      </c>
      <c r="D32" s="23" t="n">
        <f aca="false">IF(ISNUMBER(T32),T32,B32+V32)</f>
        <v>77</v>
      </c>
      <c r="E32" s="23" t="n">
        <f aca="false">IF(ISNUMBER(U32),U32,C32+W32)</f>
        <v>50</v>
      </c>
      <c r="F32" s="24" t="n">
        <f aca="false">+(D32+E32)/2</f>
        <v>63.5</v>
      </c>
      <c r="G32" s="24" t="n">
        <f aca="false">IF(F32&lt;65,65-F32,0)</f>
        <v>1.5</v>
      </c>
      <c r="H32" s="24" t="n">
        <f aca="false">+H31+G32</f>
        <v>110</v>
      </c>
      <c r="I32" s="25" t="n">
        <f aca="false">+D32-E32</f>
        <v>27</v>
      </c>
      <c r="J32" s="26"/>
      <c r="K32" s="27" t="n">
        <v>68</v>
      </c>
      <c r="L32" s="28" t="n">
        <v>49</v>
      </c>
      <c r="M32" s="23" t="n">
        <f aca="false">IF(ISNUMBER(X32),X32,K32+Z32)</f>
        <v>77</v>
      </c>
      <c r="N32" s="23" t="n">
        <f aca="false">IF(ISNUMBER(Y32),Y32,L32+AA32)</f>
        <v>53</v>
      </c>
      <c r="O32" s="24" t="n">
        <f aca="false">+(M32+N32)/2</f>
        <v>65</v>
      </c>
      <c r="P32" s="24" t="n">
        <f aca="false">IF(O32&lt;65,65-O32,0)</f>
        <v>0</v>
      </c>
      <c r="Q32" s="24" t="n">
        <f aca="false">+Q31+P32</f>
        <v>73</v>
      </c>
      <c r="R32" s="25" t="n">
        <f aca="false">+M32-N32</f>
        <v>24</v>
      </c>
      <c r="S32" s="17"/>
      <c r="T32" s="38" t="n">
        <f aca="false">[1]Sheet1!AK369</f>
        <v>77</v>
      </c>
      <c r="U32" s="39" t="n">
        <f aca="false">[1]Sheet1!AL369</f>
        <v>50</v>
      </c>
      <c r="V32" s="31" t="n">
        <f aca="false">D32-B32</f>
        <v>9</v>
      </c>
      <c r="W32" s="31" t="n">
        <f aca="false">E32-C32</f>
        <v>5</v>
      </c>
      <c r="X32" s="32" t="n">
        <f aca="false">[2]Sheet1!BO369</f>
        <v>77</v>
      </c>
      <c r="Y32" s="33" t="n">
        <f aca="false">[2]Sheet1!BP369</f>
        <v>53</v>
      </c>
      <c r="Z32" s="34" t="n">
        <f aca="false">M32-K32</f>
        <v>9</v>
      </c>
      <c r="AA32" s="34" t="n">
        <f aca="false">N32-L32</f>
        <v>4</v>
      </c>
      <c r="AB32" s="35"/>
      <c r="AC32" s="1"/>
      <c r="AD32" s="37" t="n">
        <f aca="false">AD31</f>
        <v>-0.666666666666667</v>
      </c>
      <c r="AE32" s="37" t="n">
        <f aca="false">AE31</f>
        <v>5.3</v>
      </c>
    </row>
    <row r="33" customFormat="false" ht="12.75" hidden="false" customHeight="false" outlineLevel="0" collapsed="false">
      <c r="A33" s="20" t="n">
        <v>36494</v>
      </c>
      <c r="B33" s="21" t="n">
        <v>68</v>
      </c>
      <c r="C33" s="22" t="n">
        <v>45</v>
      </c>
      <c r="D33" s="23" t="n">
        <f aca="false">IF(ISNUMBER(T33),T33,B33+V33)</f>
        <v>69</v>
      </c>
      <c r="E33" s="23" t="n">
        <f aca="false">IF(ISNUMBER(U33),U33,C33+W33)</f>
        <v>42</v>
      </c>
      <c r="F33" s="24" t="n">
        <f aca="false">+(D33+E33)/2</f>
        <v>55.5</v>
      </c>
      <c r="G33" s="24" t="n">
        <f aca="false">IF(F33&lt;65,65-F33,0)</f>
        <v>9.5</v>
      </c>
      <c r="H33" s="24" t="n">
        <f aca="false">+H32+G33</f>
        <v>119.5</v>
      </c>
      <c r="I33" s="25" t="n">
        <f aca="false">+D33-E33</f>
        <v>27</v>
      </c>
      <c r="J33" s="26"/>
      <c r="K33" s="27" t="n">
        <v>68</v>
      </c>
      <c r="L33" s="28" t="n">
        <v>49</v>
      </c>
      <c r="M33" s="23" t="n">
        <f aca="false">IF(ISNUMBER(X33),X33,K33+Z33)</f>
        <v>68</v>
      </c>
      <c r="N33" s="23" t="n">
        <f aca="false">IF(ISNUMBER(Y33),Y33,L33+AA33)</f>
        <v>49</v>
      </c>
      <c r="O33" s="24" t="n">
        <f aca="false">+(M33+N33)/2</f>
        <v>58.5</v>
      </c>
      <c r="P33" s="24" t="n">
        <f aca="false">IF(O33&lt;65,65-O33,0)</f>
        <v>6.5</v>
      </c>
      <c r="Q33" s="24" t="n">
        <f aca="false">+Q32+P33</f>
        <v>79.5</v>
      </c>
      <c r="R33" s="25" t="n">
        <f aca="false">+M33-N33</f>
        <v>19</v>
      </c>
      <c r="S33" s="17"/>
      <c r="T33" s="38" t="n">
        <f aca="false">[1]Sheet1!AK370</f>
        <v>69</v>
      </c>
      <c r="U33" s="39" t="n">
        <f aca="false">[1]Sheet1!AL370</f>
        <v>42</v>
      </c>
      <c r="V33" s="31" t="n">
        <f aca="false">D33-B33</f>
        <v>1</v>
      </c>
      <c r="W33" s="31" t="n">
        <f aca="false">E33-C33</f>
        <v>-3</v>
      </c>
      <c r="X33" s="32" t="n">
        <f aca="false">[2]Sheet1!BO370</f>
        <v>68</v>
      </c>
      <c r="Y33" s="33" t="n">
        <f aca="false">[2]Sheet1!BP370</f>
        <v>49</v>
      </c>
      <c r="Z33" s="34" t="n">
        <f aca="false">M33-K33</f>
        <v>0</v>
      </c>
      <c r="AA33" s="34" t="n">
        <f aca="false">N33-L33</f>
        <v>0</v>
      </c>
      <c r="AB33" s="35"/>
      <c r="AC33" s="1"/>
      <c r="AD33" s="37" t="n">
        <f aca="false">AD32</f>
        <v>-0.666666666666667</v>
      </c>
      <c r="AE33" s="37" t="n">
        <f aca="false">AE32</f>
        <v>5.3</v>
      </c>
    </row>
    <row r="34" customFormat="false" ht="12.75" hidden="false" customHeight="false" outlineLevel="0" collapsed="false">
      <c r="A34" s="40" t="n">
        <v>36495</v>
      </c>
      <c r="B34" s="41" t="n">
        <v>68</v>
      </c>
      <c r="C34" s="42" t="n">
        <v>45</v>
      </c>
      <c r="D34" s="43" t="n">
        <f aca="false">IF(ISNUMBER(T34),T34,B34+V34)</f>
        <v>73</v>
      </c>
      <c r="E34" s="43" t="n">
        <f aca="false">IF(ISNUMBER(U34),U34,C34+W34)</f>
        <v>38</v>
      </c>
      <c r="F34" s="44" t="n">
        <f aca="false">+(D34+E34)/2</f>
        <v>55.5</v>
      </c>
      <c r="G34" s="44" t="n">
        <f aca="false">IF(F34&lt;65,65-F34,0)</f>
        <v>9.5</v>
      </c>
      <c r="H34" s="44" t="n">
        <f aca="false">+H33+G34</f>
        <v>129</v>
      </c>
      <c r="I34" s="45" t="n">
        <f aca="false">+D34-E34</f>
        <v>35</v>
      </c>
      <c r="J34" s="46"/>
      <c r="K34" s="47" t="n">
        <f aca="false">B34+AD34</f>
        <v>67.9677419354839</v>
      </c>
      <c r="L34" s="48" t="n">
        <v>49</v>
      </c>
      <c r="M34" s="43" t="n">
        <f aca="false">IF(ISNUMBER(X34),X34,K34+Z34)</f>
        <v>73</v>
      </c>
      <c r="N34" s="43" t="n">
        <f aca="false">IF(ISNUMBER(Y34),Y34,L34+AA34)</f>
        <v>46</v>
      </c>
      <c r="O34" s="44" t="n">
        <f aca="false">+(M34+N34)/2</f>
        <v>59.5</v>
      </c>
      <c r="P34" s="44" t="n">
        <f aca="false">IF(O34&lt;65,65-O34,0)</f>
        <v>5.5</v>
      </c>
      <c r="Q34" s="44" t="n">
        <f aca="false">+Q33+P34</f>
        <v>85</v>
      </c>
      <c r="R34" s="45" t="n">
        <f aca="false">+M34-N34</f>
        <v>27</v>
      </c>
      <c r="S34" s="17"/>
      <c r="T34" s="38" t="n">
        <f aca="false">[1]Sheet1!AK371</f>
        <v>73</v>
      </c>
      <c r="U34" s="39" t="n">
        <f aca="false">[1]Sheet1!AL371</f>
        <v>38</v>
      </c>
      <c r="V34" s="31" t="n">
        <f aca="false">D34-B34</f>
        <v>5</v>
      </c>
      <c r="W34" s="31" t="n">
        <f aca="false">E34-C34</f>
        <v>-7</v>
      </c>
      <c r="X34" s="32" t="n">
        <f aca="false">[2]Sheet1!BO371</f>
        <v>73</v>
      </c>
      <c r="Y34" s="33" t="n">
        <f aca="false">[2]Sheet1!BP371</f>
        <v>46</v>
      </c>
      <c r="Z34" s="34" t="n">
        <f aca="false">M34-K34</f>
        <v>5.03225806451613</v>
      </c>
      <c r="AA34" s="34" t="n">
        <f aca="false">N34-L34</f>
        <v>-3</v>
      </c>
      <c r="AB34" s="35"/>
      <c r="AC34" s="1"/>
      <c r="AD34" s="36" t="n">
        <f aca="false">(SUM(M34:M64)-SUM(D34:D64))/31</f>
        <v>-0.032258064516129</v>
      </c>
      <c r="AE34" s="36" t="n">
        <f aca="false">(SUM(N34:N64)-SUM(E34:E64))/31</f>
        <v>4.48387096774194</v>
      </c>
    </row>
    <row r="35" customFormat="false" ht="12.75" hidden="false" customHeight="false" outlineLevel="0" collapsed="false">
      <c r="A35" s="40" t="n">
        <v>36496</v>
      </c>
      <c r="B35" s="41" t="n">
        <v>68</v>
      </c>
      <c r="C35" s="42" t="n">
        <v>45</v>
      </c>
      <c r="D35" s="43" t="n">
        <f aca="false">IF(ISNUMBER(T35),T35,B35+V35)</f>
        <v>78</v>
      </c>
      <c r="E35" s="43" t="n">
        <f aca="false">IF(ISNUMBER(U35),U35,C35+W35)</f>
        <v>55</v>
      </c>
      <c r="F35" s="44" t="n">
        <f aca="false">+(D35+E35)/2</f>
        <v>66.5</v>
      </c>
      <c r="G35" s="44" t="n">
        <f aca="false">IF(F35&lt;65,65-F35,0)</f>
        <v>0</v>
      </c>
      <c r="H35" s="44" t="n">
        <f aca="false">+H34+G35</f>
        <v>129</v>
      </c>
      <c r="I35" s="45" t="n">
        <f aca="false">+D35-E35</f>
        <v>23</v>
      </c>
      <c r="J35" s="46"/>
      <c r="K35" s="47" t="n">
        <f aca="false">B35+AD35</f>
        <v>67.9677419354839</v>
      </c>
      <c r="L35" s="48" t="n">
        <f aca="false">C35+AE35</f>
        <v>49.4838709677419</v>
      </c>
      <c r="M35" s="43" t="n">
        <f aca="false">IF(ISNUMBER(X35),X35,K35+Z35)</f>
        <v>78</v>
      </c>
      <c r="N35" s="43" t="n">
        <f aca="false">IF(ISNUMBER(Y35),Y35,L35+AA35)</f>
        <v>55</v>
      </c>
      <c r="O35" s="44" t="n">
        <f aca="false">+(M35+N35)/2</f>
        <v>66.5</v>
      </c>
      <c r="P35" s="44" t="n">
        <f aca="false">IF(O35&lt;65,65-O35,0)</f>
        <v>0</v>
      </c>
      <c r="Q35" s="44" t="n">
        <f aca="false">+Q34+P35</f>
        <v>85</v>
      </c>
      <c r="R35" s="45" t="n">
        <f aca="false">+M35-N35</f>
        <v>23</v>
      </c>
      <c r="S35" s="17"/>
      <c r="T35" s="38" t="n">
        <f aca="false">[1]Sheet1!AK372</f>
        <v>78</v>
      </c>
      <c r="U35" s="39" t="n">
        <f aca="false">[1]Sheet1!AL372</f>
        <v>55</v>
      </c>
      <c r="V35" s="31" t="n">
        <f aca="false">D35-B35</f>
        <v>10</v>
      </c>
      <c r="W35" s="31" t="n">
        <f aca="false">E35-C35</f>
        <v>10</v>
      </c>
      <c r="X35" s="32" t="n">
        <f aca="false">[2]Sheet1!BO372</f>
        <v>78</v>
      </c>
      <c r="Y35" s="33" t="n">
        <f aca="false">[2]Sheet1!BP372</f>
        <v>55</v>
      </c>
      <c r="Z35" s="34" t="n">
        <f aca="false">M35-K35</f>
        <v>10.0322580645161</v>
      </c>
      <c r="AA35" s="34" t="n">
        <f aca="false">N35-L35</f>
        <v>5.51612903225806</v>
      </c>
      <c r="AB35" s="35"/>
      <c r="AC35" s="1"/>
      <c r="AD35" s="37" t="n">
        <f aca="false">AD34</f>
        <v>-0.032258064516129</v>
      </c>
      <c r="AE35" s="37" t="n">
        <f aca="false">AE34</f>
        <v>4.48387096774194</v>
      </c>
    </row>
    <row r="36" customFormat="false" ht="12.75" hidden="false" customHeight="false" outlineLevel="0" collapsed="false">
      <c r="A36" s="40" t="n">
        <v>36497</v>
      </c>
      <c r="B36" s="41" t="n">
        <v>67</v>
      </c>
      <c r="C36" s="42" t="n">
        <v>44</v>
      </c>
      <c r="D36" s="43" t="n">
        <f aca="false">IF(ISNUMBER(T36),T36,B36+V36)</f>
        <v>80</v>
      </c>
      <c r="E36" s="43" t="n">
        <f aca="false">IF(ISNUMBER(U36),U36,C36+W36)</f>
        <v>65</v>
      </c>
      <c r="F36" s="44" t="n">
        <f aca="false">+(D36+E36)/2</f>
        <v>72.5</v>
      </c>
      <c r="G36" s="44" t="n">
        <f aca="false">IF(F36&lt;65,65-F36,0)</f>
        <v>0</v>
      </c>
      <c r="H36" s="44" t="n">
        <f aca="false">+H35+G36</f>
        <v>129</v>
      </c>
      <c r="I36" s="45" t="n">
        <f aca="false">+D36-E36</f>
        <v>15</v>
      </c>
      <c r="J36" s="46"/>
      <c r="K36" s="47" t="n">
        <f aca="false">B36+AD36</f>
        <v>66.9677419354839</v>
      </c>
      <c r="L36" s="48" t="n">
        <f aca="false">C36+AE36</f>
        <v>48.4838709677419</v>
      </c>
      <c r="M36" s="43" t="n">
        <f aca="false">IF(ISNUMBER(X36),X36,K36+Z36)</f>
        <v>76</v>
      </c>
      <c r="N36" s="43" t="n">
        <f aca="false">IF(ISNUMBER(Y36),Y36,L36+AA36)</f>
        <v>69</v>
      </c>
      <c r="O36" s="44" t="n">
        <f aca="false">+(M36+N36)/2</f>
        <v>72.5</v>
      </c>
      <c r="P36" s="44" t="n">
        <f aca="false">IF(O36&lt;65,65-O36,0)</f>
        <v>0</v>
      </c>
      <c r="Q36" s="44" t="n">
        <f aca="false">+Q35+P36</f>
        <v>85</v>
      </c>
      <c r="R36" s="45" t="n">
        <f aca="false">+M36-N36</f>
        <v>7</v>
      </c>
      <c r="S36" s="17"/>
      <c r="T36" s="38" t="n">
        <f aca="false">[1]Sheet1!AK373</f>
        <v>80</v>
      </c>
      <c r="U36" s="39" t="n">
        <f aca="false">[1]Sheet1!AL373</f>
        <v>65</v>
      </c>
      <c r="V36" s="31" t="n">
        <f aca="false">D36-B36</f>
        <v>13</v>
      </c>
      <c r="W36" s="31" t="n">
        <f aca="false">E36-C36</f>
        <v>21</v>
      </c>
      <c r="X36" s="32" t="n">
        <f aca="false">[2]Sheet1!BO373</f>
        <v>76</v>
      </c>
      <c r="Y36" s="33" t="n">
        <f aca="false">[2]Sheet1!BP373</f>
        <v>69</v>
      </c>
      <c r="Z36" s="34" t="n">
        <f aca="false">M36-K36</f>
        <v>9.03225806451613</v>
      </c>
      <c r="AA36" s="34" t="n">
        <f aca="false">N36-L36</f>
        <v>20.5161290322581</v>
      </c>
      <c r="AB36" s="35"/>
      <c r="AC36" s="1"/>
      <c r="AD36" s="37" t="n">
        <f aca="false">AD35</f>
        <v>-0.032258064516129</v>
      </c>
      <c r="AE36" s="37" t="n">
        <f aca="false">AE35</f>
        <v>4.48387096774194</v>
      </c>
    </row>
    <row r="37" customFormat="false" ht="12.75" hidden="false" customHeight="false" outlineLevel="0" collapsed="false">
      <c r="A37" s="40" t="n">
        <v>36498</v>
      </c>
      <c r="B37" s="41" t="n">
        <v>67</v>
      </c>
      <c r="C37" s="42" t="n">
        <v>44</v>
      </c>
      <c r="D37" s="43" t="n">
        <f aca="false">IF(ISNUMBER(T37),T37,B37+V37)</f>
        <v>77</v>
      </c>
      <c r="E37" s="43" t="n">
        <f aca="false">IF(ISNUMBER(U37),U37,C37+W37)</f>
        <v>54</v>
      </c>
      <c r="F37" s="44" t="n">
        <f aca="false">+(D37+E37)/2</f>
        <v>65.5</v>
      </c>
      <c r="G37" s="44" t="n">
        <f aca="false">IF(F37&lt;65,65-F37,0)</f>
        <v>0</v>
      </c>
      <c r="H37" s="44" t="n">
        <f aca="false">+H36+G37</f>
        <v>129</v>
      </c>
      <c r="I37" s="45" t="n">
        <f aca="false">+D37-E37</f>
        <v>23</v>
      </c>
      <c r="J37" s="46"/>
      <c r="K37" s="47" t="n">
        <f aca="false">B37+AD37</f>
        <v>66.9677419354839</v>
      </c>
      <c r="L37" s="48" t="n">
        <f aca="false">C37+AE37</f>
        <v>48.4838709677419</v>
      </c>
      <c r="M37" s="43" t="n">
        <f aca="false">IF(ISNUMBER(X37),X37,K37+Z37)</f>
        <v>78</v>
      </c>
      <c r="N37" s="43" t="n">
        <f aca="false">IF(ISNUMBER(Y37),Y37,L37+AA37)</f>
        <v>59</v>
      </c>
      <c r="O37" s="44" t="n">
        <f aca="false">+(M37+N37)/2</f>
        <v>68.5</v>
      </c>
      <c r="P37" s="44" t="n">
        <f aca="false">IF(O37&lt;65,65-O37,0)</f>
        <v>0</v>
      </c>
      <c r="Q37" s="44" t="n">
        <f aca="false">+Q36+P37</f>
        <v>85</v>
      </c>
      <c r="R37" s="45" t="n">
        <f aca="false">+M37-N37</f>
        <v>19</v>
      </c>
      <c r="S37" s="17"/>
      <c r="T37" s="38" t="n">
        <f aca="false">[1]Sheet1!AK374</f>
        <v>77</v>
      </c>
      <c r="U37" s="39" t="n">
        <f aca="false">[1]Sheet1!AL374</f>
        <v>54</v>
      </c>
      <c r="V37" s="31" t="n">
        <f aca="false">D37-B37</f>
        <v>10</v>
      </c>
      <c r="W37" s="31" t="n">
        <f aca="false">E37-C37</f>
        <v>10</v>
      </c>
      <c r="X37" s="32" t="n">
        <f aca="false">[2]Sheet1!BO374</f>
        <v>78</v>
      </c>
      <c r="Y37" s="33" t="n">
        <f aca="false">[2]Sheet1!BP374</f>
        <v>59</v>
      </c>
      <c r="Z37" s="34" t="n">
        <f aca="false">M37-K37</f>
        <v>11.0322580645161</v>
      </c>
      <c r="AA37" s="34" t="n">
        <f aca="false">N37-L37</f>
        <v>10.5161290322581</v>
      </c>
      <c r="AB37" s="35"/>
      <c r="AC37" s="1"/>
      <c r="AD37" s="37" t="n">
        <f aca="false">AD36</f>
        <v>-0.032258064516129</v>
      </c>
      <c r="AE37" s="37" t="n">
        <f aca="false">AE36</f>
        <v>4.48387096774194</v>
      </c>
    </row>
    <row r="38" customFormat="false" ht="12.75" hidden="false" customHeight="false" outlineLevel="0" collapsed="false">
      <c r="A38" s="40" t="n">
        <v>36499</v>
      </c>
      <c r="B38" s="41" t="n">
        <v>67</v>
      </c>
      <c r="C38" s="42" t="n">
        <v>44</v>
      </c>
      <c r="D38" s="43" t="n">
        <f aca="false">IF(ISNUMBER(T38),T38,B38+V38)</f>
        <v>59</v>
      </c>
      <c r="E38" s="43" t="n">
        <f aca="false">IF(ISNUMBER(U38),U38,C38+W38)</f>
        <v>41</v>
      </c>
      <c r="F38" s="44" t="n">
        <f aca="false">+(D38+E38)/2</f>
        <v>50</v>
      </c>
      <c r="G38" s="44" t="n">
        <f aca="false">IF(F38&lt;65,65-F38,0)</f>
        <v>15</v>
      </c>
      <c r="H38" s="44" t="n">
        <f aca="false">+H37+G38</f>
        <v>144</v>
      </c>
      <c r="I38" s="45" t="n">
        <f aca="false">+D38-E38</f>
        <v>18</v>
      </c>
      <c r="J38" s="46"/>
      <c r="K38" s="47" t="n">
        <f aca="false">B38+AD38</f>
        <v>66.9677419354839</v>
      </c>
      <c r="L38" s="48" t="n">
        <f aca="false">C38+AE38</f>
        <v>48.4838709677419</v>
      </c>
      <c r="M38" s="43" t="n">
        <f aca="false">IF(ISNUMBER(X38),X38,K38+Z38)</f>
        <v>59</v>
      </c>
      <c r="N38" s="43" t="n">
        <f aca="false">IF(ISNUMBER(Y38),Y38,L38+AA38)</f>
        <v>46</v>
      </c>
      <c r="O38" s="44" t="n">
        <f aca="false">+(M38+N38)/2</f>
        <v>52.5</v>
      </c>
      <c r="P38" s="44" t="n">
        <f aca="false">IF(O38&lt;65,65-O38,0)</f>
        <v>12.5</v>
      </c>
      <c r="Q38" s="44" t="n">
        <f aca="false">+Q37+P38</f>
        <v>97.5</v>
      </c>
      <c r="R38" s="45" t="n">
        <f aca="false">+M38-N38</f>
        <v>13</v>
      </c>
      <c r="S38" s="17"/>
      <c r="T38" s="38" t="n">
        <f aca="false">[1]Sheet1!AK375</f>
        <v>59</v>
      </c>
      <c r="U38" s="39" t="n">
        <f aca="false">[1]Sheet1!AL375</f>
        <v>41</v>
      </c>
      <c r="V38" s="31" t="n">
        <f aca="false">D38-B38</f>
        <v>-8</v>
      </c>
      <c r="W38" s="31" t="n">
        <f aca="false">E38-C38</f>
        <v>-3</v>
      </c>
      <c r="X38" s="32" t="n">
        <f aca="false">[2]Sheet1!BO375</f>
        <v>59</v>
      </c>
      <c r="Y38" s="33" t="n">
        <f aca="false">[2]Sheet1!BP375</f>
        <v>46</v>
      </c>
      <c r="Z38" s="34" t="n">
        <f aca="false">M38-K38</f>
        <v>-7.96774193548387</v>
      </c>
      <c r="AA38" s="34" t="n">
        <f aca="false">N38-L38</f>
        <v>-2.48387096774194</v>
      </c>
      <c r="AB38" s="35"/>
      <c r="AC38" s="1"/>
      <c r="AD38" s="37" t="n">
        <f aca="false">AD37</f>
        <v>-0.032258064516129</v>
      </c>
      <c r="AE38" s="37" t="n">
        <f aca="false">AE37</f>
        <v>4.48387096774194</v>
      </c>
    </row>
    <row r="39" customFormat="false" ht="12.75" hidden="false" customHeight="false" outlineLevel="0" collapsed="false">
      <c r="A39" s="40" t="n">
        <v>36500</v>
      </c>
      <c r="B39" s="41" t="n">
        <v>67</v>
      </c>
      <c r="C39" s="42" t="n">
        <v>44</v>
      </c>
      <c r="D39" s="43" t="n">
        <f aca="false">IF(ISNUMBER(T39),T39,B39+V39)</f>
        <v>60</v>
      </c>
      <c r="E39" s="43" t="n">
        <f aca="false">IF(ISNUMBER(U39),U39,C39+W39)</f>
        <v>32</v>
      </c>
      <c r="F39" s="44" t="n">
        <f aca="false">+(D39+E39)/2</f>
        <v>46</v>
      </c>
      <c r="G39" s="44" t="n">
        <f aca="false">IF(F39&lt;65,65-F39,0)</f>
        <v>19</v>
      </c>
      <c r="H39" s="44" t="n">
        <f aca="false">+H38+G39</f>
        <v>163</v>
      </c>
      <c r="I39" s="45" t="n">
        <f aca="false">+D39-E39</f>
        <v>28</v>
      </c>
      <c r="J39" s="46"/>
      <c r="K39" s="47" t="n">
        <f aca="false">B39+AD39</f>
        <v>66.9677419354839</v>
      </c>
      <c r="L39" s="48" t="n">
        <f aca="false">C39+AE39</f>
        <v>48.4838709677419</v>
      </c>
      <c r="M39" s="43" t="n">
        <f aca="false">IF(ISNUMBER(X39),X39,K39+Z39)</f>
        <v>60</v>
      </c>
      <c r="N39" s="43" t="n">
        <f aca="false">IF(ISNUMBER(Y39),Y39,L39+AA39)</f>
        <v>38</v>
      </c>
      <c r="O39" s="44" t="n">
        <f aca="false">+(M39+N39)/2</f>
        <v>49</v>
      </c>
      <c r="P39" s="44" t="n">
        <f aca="false">IF(O39&lt;65,65-O39,0)</f>
        <v>16</v>
      </c>
      <c r="Q39" s="44" t="n">
        <f aca="false">+Q38+P39</f>
        <v>113.5</v>
      </c>
      <c r="R39" s="45" t="n">
        <f aca="false">+M39-N39</f>
        <v>22</v>
      </c>
      <c r="S39" s="17"/>
      <c r="T39" s="38" t="n">
        <f aca="false">[1]Sheet1!AK376</f>
        <v>60</v>
      </c>
      <c r="U39" s="39" t="n">
        <f aca="false">[1]Sheet1!AL376</f>
        <v>32</v>
      </c>
      <c r="V39" s="31" t="n">
        <f aca="false">D39-B39</f>
        <v>-7</v>
      </c>
      <c r="W39" s="31" t="n">
        <f aca="false">E39-C39</f>
        <v>-12</v>
      </c>
      <c r="X39" s="32" t="n">
        <f aca="false">[2]Sheet1!BO376</f>
        <v>60</v>
      </c>
      <c r="Y39" s="33" t="n">
        <f aca="false">[2]Sheet1!BP376</f>
        <v>38</v>
      </c>
      <c r="Z39" s="34" t="n">
        <f aca="false">M39-K39</f>
        <v>-6.96774193548387</v>
      </c>
      <c r="AA39" s="34" t="n">
        <f aca="false">N39-L39</f>
        <v>-10.4838709677419</v>
      </c>
      <c r="AB39" s="35"/>
      <c r="AC39" s="1"/>
      <c r="AD39" s="37" t="n">
        <f aca="false">AD38</f>
        <v>-0.032258064516129</v>
      </c>
      <c r="AE39" s="37" t="n">
        <f aca="false">AE38</f>
        <v>4.48387096774194</v>
      </c>
    </row>
    <row r="40" customFormat="false" ht="12.75" hidden="false" customHeight="false" outlineLevel="0" collapsed="false">
      <c r="A40" s="40" t="n">
        <v>36501</v>
      </c>
      <c r="B40" s="41" t="n">
        <v>67</v>
      </c>
      <c r="C40" s="42" t="n">
        <v>44</v>
      </c>
      <c r="D40" s="43" t="n">
        <f aca="false">IF(ISNUMBER(T40),T40,B40+V40)</f>
        <v>69</v>
      </c>
      <c r="E40" s="43" t="n">
        <f aca="false">IF(ISNUMBER(U40),U40,C40+W40)</f>
        <v>31</v>
      </c>
      <c r="F40" s="44" t="n">
        <f aca="false">+(D40+E40)/2</f>
        <v>50</v>
      </c>
      <c r="G40" s="44" t="n">
        <f aca="false">IF(F40&lt;65,65-F40,0)</f>
        <v>15</v>
      </c>
      <c r="H40" s="44" t="n">
        <f aca="false">+H39+G40</f>
        <v>178</v>
      </c>
      <c r="I40" s="45" t="n">
        <f aca="false">+D40-E40</f>
        <v>38</v>
      </c>
      <c r="J40" s="46"/>
      <c r="K40" s="47" t="n">
        <f aca="false">B40+AD40</f>
        <v>66.9677419354839</v>
      </c>
      <c r="L40" s="48" t="n">
        <f aca="false">C40+AE40</f>
        <v>48.4838709677419</v>
      </c>
      <c r="M40" s="43" t="n">
        <f aca="false">IF(ISNUMBER(X40),X40,K40+Z40)</f>
        <v>69</v>
      </c>
      <c r="N40" s="43" t="n">
        <f aca="false">IF(ISNUMBER(Y40),Y40,L40+AA40)</f>
        <v>38</v>
      </c>
      <c r="O40" s="44" t="n">
        <f aca="false">+(M40+N40)/2</f>
        <v>53.5</v>
      </c>
      <c r="P40" s="44" t="n">
        <f aca="false">IF(O40&lt;65,65-O40,0)</f>
        <v>11.5</v>
      </c>
      <c r="Q40" s="44" t="n">
        <f aca="false">+Q39+P40</f>
        <v>125</v>
      </c>
      <c r="R40" s="45" t="n">
        <f aca="false">+M40-N40</f>
        <v>31</v>
      </c>
      <c r="S40" s="17"/>
      <c r="T40" s="38" t="n">
        <f aca="false">[1]Sheet1!AK377</f>
        <v>69</v>
      </c>
      <c r="U40" s="39" t="n">
        <f aca="false">[1]Sheet1!AL377</f>
        <v>31</v>
      </c>
      <c r="V40" s="31" t="n">
        <f aca="false">D40-B40</f>
        <v>2</v>
      </c>
      <c r="W40" s="31" t="n">
        <f aca="false">E40-C40</f>
        <v>-13</v>
      </c>
      <c r="X40" s="32" t="n">
        <f aca="false">[2]Sheet1!BO377</f>
        <v>69</v>
      </c>
      <c r="Y40" s="33" t="n">
        <f aca="false">[2]Sheet1!BP377</f>
        <v>38</v>
      </c>
      <c r="Z40" s="34" t="n">
        <f aca="false">M40-K40</f>
        <v>2.03225806451613</v>
      </c>
      <c r="AA40" s="34" t="n">
        <f aca="false">N40-L40</f>
        <v>-10.4838709677419</v>
      </c>
      <c r="AB40" s="35"/>
      <c r="AC40" s="1"/>
      <c r="AD40" s="37" t="n">
        <f aca="false">AD39</f>
        <v>-0.032258064516129</v>
      </c>
      <c r="AE40" s="37" t="n">
        <f aca="false">AE39</f>
        <v>4.48387096774194</v>
      </c>
    </row>
    <row r="41" customFormat="false" ht="12.75" hidden="false" customHeight="false" outlineLevel="0" collapsed="false">
      <c r="A41" s="40" t="n">
        <v>36502</v>
      </c>
      <c r="B41" s="41" t="n">
        <v>67</v>
      </c>
      <c r="C41" s="42" t="n">
        <v>44</v>
      </c>
      <c r="D41" s="43" t="n">
        <f aca="false">IF(ISNUMBER(T41),T41,B41+V41)</f>
        <v>76</v>
      </c>
      <c r="E41" s="43" t="n">
        <f aca="false">IF(ISNUMBER(U41),U41,C41+W41)</f>
        <v>52</v>
      </c>
      <c r="F41" s="44" t="n">
        <f aca="false">+(D41+E41)/2</f>
        <v>64</v>
      </c>
      <c r="G41" s="44" t="n">
        <f aca="false">IF(F41&lt;65,65-F41,0)</f>
        <v>1</v>
      </c>
      <c r="H41" s="44" t="n">
        <f aca="false">+H40+G41</f>
        <v>179</v>
      </c>
      <c r="I41" s="45" t="n">
        <f aca="false">+D41-E41</f>
        <v>24</v>
      </c>
      <c r="J41" s="46"/>
      <c r="K41" s="47" t="n">
        <f aca="false">B41+AD41</f>
        <v>66.9677419354839</v>
      </c>
      <c r="L41" s="48" t="n">
        <f aca="false">C41+AE41</f>
        <v>48.4838709677419</v>
      </c>
      <c r="M41" s="43" t="n">
        <f aca="false">IF(ISNUMBER(X41),X41,K41+Z41)</f>
        <v>76</v>
      </c>
      <c r="N41" s="43" t="n">
        <f aca="false">IF(ISNUMBER(Y41),Y41,L41+AA41)</f>
        <v>57</v>
      </c>
      <c r="O41" s="44" t="n">
        <f aca="false">+(M41+N41)/2</f>
        <v>66.5</v>
      </c>
      <c r="P41" s="44" t="n">
        <f aca="false">IF(O41&lt;65,65-O41,0)</f>
        <v>0</v>
      </c>
      <c r="Q41" s="44" t="n">
        <f aca="false">+Q40+P41</f>
        <v>125</v>
      </c>
      <c r="R41" s="45" t="n">
        <f aca="false">+M41-N41</f>
        <v>19</v>
      </c>
      <c r="S41" s="17"/>
      <c r="T41" s="38" t="n">
        <f aca="false">[1]Sheet1!AK378</f>
        <v>76</v>
      </c>
      <c r="U41" s="39" t="n">
        <f aca="false">[1]Sheet1!AL378</f>
        <v>52</v>
      </c>
      <c r="V41" s="31" t="n">
        <f aca="false">D41-B41</f>
        <v>9</v>
      </c>
      <c r="W41" s="31" t="n">
        <f aca="false">E41-C41</f>
        <v>8</v>
      </c>
      <c r="X41" s="32" t="n">
        <f aca="false">[2]Sheet1!BO378</f>
        <v>76</v>
      </c>
      <c r="Y41" s="33" t="n">
        <f aca="false">[2]Sheet1!BP378</f>
        <v>57</v>
      </c>
      <c r="Z41" s="34" t="n">
        <f aca="false">M41-K41</f>
        <v>9.03225806451613</v>
      </c>
      <c r="AA41" s="34" t="n">
        <f aca="false">N41-L41</f>
        <v>8.51612903225806</v>
      </c>
      <c r="AB41" s="35"/>
      <c r="AC41" s="1"/>
      <c r="AD41" s="37" t="n">
        <f aca="false">AD40</f>
        <v>-0.032258064516129</v>
      </c>
      <c r="AE41" s="37" t="n">
        <f aca="false">AE40</f>
        <v>4.48387096774194</v>
      </c>
    </row>
    <row r="42" customFormat="false" ht="12.75" hidden="false" customHeight="false" outlineLevel="0" collapsed="false">
      <c r="A42" s="40" t="n">
        <v>36503</v>
      </c>
      <c r="B42" s="41" t="n">
        <v>66</v>
      </c>
      <c r="C42" s="42" t="n">
        <v>43</v>
      </c>
      <c r="D42" s="43" t="n">
        <f aca="false">IF(ISNUMBER(T42),T42,B42+V42)</f>
        <v>75</v>
      </c>
      <c r="E42" s="43" t="n">
        <f aca="false">IF(ISNUMBER(U42),U42,C42+W42)</f>
        <v>50</v>
      </c>
      <c r="F42" s="44" t="n">
        <f aca="false">+(D42+E42)/2</f>
        <v>62.5</v>
      </c>
      <c r="G42" s="44" t="n">
        <f aca="false">IF(F42&lt;65,65-F42,0)</f>
        <v>2.5</v>
      </c>
      <c r="H42" s="44" t="n">
        <f aca="false">+H41+G42</f>
        <v>181.5</v>
      </c>
      <c r="I42" s="45" t="n">
        <f aca="false">+D42-E42</f>
        <v>25</v>
      </c>
      <c r="J42" s="46"/>
      <c r="K42" s="47" t="n">
        <f aca="false">B42+AD42</f>
        <v>65.9677419354839</v>
      </c>
      <c r="L42" s="48" t="n">
        <f aca="false">C42+AE42</f>
        <v>47.4838709677419</v>
      </c>
      <c r="M42" s="43" t="n">
        <f aca="false">IF(ISNUMBER(X42),X42,K42+Z42)</f>
        <v>76</v>
      </c>
      <c r="N42" s="43" t="n">
        <f aca="false">IF(ISNUMBER(Y42),Y42,L42+AA42)</f>
        <v>52</v>
      </c>
      <c r="O42" s="44" t="n">
        <f aca="false">+(M42+N42)/2</f>
        <v>64</v>
      </c>
      <c r="P42" s="44" t="n">
        <f aca="false">IF(O42&lt;65,65-O42,0)</f>
        <v>1</v>
      </c>
      <c r="Q42" s="44" t="n">
        <f aca="false">+Q41+P42</f>
        <v>126</v>
      </c>
      <c r="R42" s="45" t="n">
        <f aca="false">+M42-N42</f>
        <v>24</v>
      </c>
      <c r="S42" s="17"/>
      <c r="T42" s="38" t="n">
        <f aca="false">[1]Sheet1!AK379</f>
        <v>75</v>
      </c>
      <c r="U42" s="39" t="n">
        <f aca="false">[1]Sheet1!AL379</f>
        <v>50</v>
      </c>
      <c r="V42" s="31" t="n">
        <f aca="false">D42-B42</f>
        <v>9</v>
      </c>
      <c r="W42" s="31" t="n">
        <f aca="false">E42-C42</f>
        <v>7</v>
      </c>
      <c r="X42" s="32" t="n">
        <f aca="false">[2]Sheet1!BO379</f>
        <v>76</v>
      </c>
      <c r="Y42" s="33" t="n">
        <f aca="false">[2]Sheet1!BP379</f>
        <v>52</v>
      </c>
      <c r="Z42" s="34" t="n">
        <f aca="false">M42-K42</f>
        <v>10.0322580645161</v>
      </c>
      <c r="AA42" s="34" t="n">
        <f aca="false">N42-L42</f>
        <v>4.51612903225806</v>
      </c>
      <c r="AB42" s="35"/>
      <c r="AC42" s="1"/>
      <c r="AD42" s="37" t="n">
        <f aca="false">AD41</f>
        <v>-0.032258064516129</v>
      </c>
      <c r="AE42" s="37" t="n">
        <f aca="false">AE41</f>
        <v>4.48387096774194</v>
      </c>
    </row>
    <row r="43" customFormat="false" ht="12.75" hidden="false" customHeight="false" outlineLevel="0" collapsed="false">
      <c r="A43" s="40" t="n">
        <v>36504</v>
      </c>
      <c r="B43" s="41" t="n">
        <v>66</v>
      </c>
      <c r="C43" s="42" t="n">
        <v>43</v>
      </c>
      <c r="D43" s="43" t="n">
        <f aca="false">IF(ISNUMBER(T43),T43,B43+V43)</f>
        <v>66</v>
      </c>
      <c r="E43" s="43" t="n">
        <f aca="false">IF(ISNUMBER(U43),U43,C43+W43)</f>
        <v>39</v>
      </c>
      <c r="F43" s="44" t="n">
        <f aca="false">+(D43+E43)/2</f>
        <v>52.5</v>
      </c>
      <c r="G43" s="44" t="n">
        <f aca="false">IF(F43&lt;65,65-F43,0)</f>
        <v>12.5</v>
      </c>
      <c r="H43" s="44" t="n">
        <f aca="false">+H42+G43</f>
        <v>194</v>
      </c>
      <c r="I43" s="45" t="n">
        <f aca="false">+D43-E43</f>
        <v>27</v>
      </c>
      <c r="J43" s="46"/>
      <c r="K43" s="47" t="n">
        <f aca="false">B43+AD43</f>
        <v>65.9677419354839</v>
      </c>
      <c r="L43" s="48" t="n">
        <f aca="false">C43+AE43</f>
        <v>47.4838709677419</v>
      </c>
      <c r="M43" s="43" t="n">
        <f aca="false">IF(ISNUMBER(X43),X43,K43+Z43)</f>
        <v>65</v>
      </c>
      <c r="N43" s="43" t="n">
        <f aca="false">IF(ISNUMBER(Y43),Y43,L43+AA43)</f>
        <v>43</v>
      </c>
      <c r="O43" s="44" t="n">
        <f aca="false">+(M43+N43)/2</f>
        <v>54</v>
      </c>
      <c r="P43" s="44" t="n">
        <f aca="false">IF(O43&lt;65,65-O43,0)</f>
        <v>11</v>
      </c>
      <c r="Q43" s="44" t="n">
        <f aca="false">+Q42+P43</f>
        <v>137</v>
      </c>
      <c r="R43" s="45" t="n">
        <f aca="false">+M43-N43</f>
        <v>22</v>
      </c>
      <c r="S43" s="17"/>
      <c r="T43" s="38" t="n">
        <f aca="false">[1]Sheet1!AK380</f>
        <v>66</v>
      </c>
      <c r="U43" s="39" t="n">
        <f aca="false">[1]Sheet1!AL380</f>
        <v>39</v>
      </c>
      <c r="V43" s="31" t="n">
        <f aca="false">D43-B43</f>
        <v>0</v>
      </c>
      <c r="W43" s="31" t="n">
        <f aca="false">E43-C43</f>
        <v>-4</v>
      </c>
      <c r="X43" s="32" t="n">
        <f aca="false">[2]Sheet1!BO380</f>
        <v>65</v>
      </c>
      <c r="Y43" s="33" t="n">
        <f aca="false">[2]Sheet1!BP380</f>
        <v>43</v>
      </c>
      <c r="Z43" s="34" t="n">
        <f aca="false">M43-K43</f>
        <v>-0.967741935483872</v>
      </c>
      <c r="AA43" s="34" t="n">
        <f aca="false">N43-L43</f>
        <v>-4.48387096774194</v>
      </c>
      <c r="AB43" s="35"/>
      <c r="AC43" s="1"/>
      <c r="AD43" s="37" t="n">
        <f aca="false">AD42</f>
        <v>-0.032258064516129</v>
      </c>
      <c r="AE43" s="37" t="n">
        <f aca="false">AE42</f>
        <v>4.48387096774194</v>
      </c>
    </row>
    <row r="44" customFormat="false" ht="12.75" hidden="false" customHeight="false" outlineLevel="0" collapsed="false">
      <c r="A44" s="40" t="n">
        <v>36505</v>
      </c>
      <c r="B44" s="41" t="n">
        <v>66</v>
      </c>
      <c r="C44" s="42" t="n">
        <v>43</v>
      </c>
      <c r="D44" s="43" t="n">
        <f aca="false">IF(ISNUMBER(T44),T44,B44+V44)</f>
        <v>69</v>
      </c>
      <c r="E44" s="43" t="n">
        <f aca="false">IF(ISNUMBER(U44),U44,C44+W44)</f>
        <v>47</v>
      </c>
      <c r="F44" s="44" t="n">
        <f aca="false">+(D44+E44)/2</f>
        <v>58</v>
      </c>
      <c r="G44" s="44" t="n">
        <f aca="false">IF(F44&lt;65,65-F44,0)</f>
        <v>7</v>
      </c>
      <c r="H44" s="44" t="n">
        <f aca="false">+H43+G44</f>
        <v>201</v>
      </c>
      <c r="I44" s="45" t="n">
        <f aca="false">+D44-E44</f>
        <v>22</v>
      </c>
      <c r="J44" s="46"/>
      <c r="K44" s="47" t="n">
        <f aca="false">B44+AD44</f>
        <v>65.9677419354839</v>
      </c>
      <c r="L44" s="48" t="n">
        <f aca="false">C44+AE44</f>
        <v>47.4838709677419</v>
      </c>
      <c r="M44" s="43" t="n">
        <f aca="false">IF(ISNUMBER(X44),X44,K44+Z44)</f>
        <v>70</v>
      </c>
      <c r="N44" s="43" t="n">
        <f aca="false">IF(ISNUMBER(Y44),Y44,L44+AA44)</f>
        <v>51</v>
      </c>
      <c r="O44" s="44" t="n">
        <f aca="false">+(M44+N44)/2</f>
        <v>60.5</v>
      </c>
      <c r="P44" s="44" t="n">
        <f aca="false">IF(O44&lt;65,65-O44,0)</f>
        <v>4.5</v>
      </c>
      <c r="Q44" s="44" t="n">
        <f aca="false">+Q43+P44</f>
        <v>141.5</v>
      </c>
      <c r="R44" s="45" t="n">
        <f aca="false">+M44-N44</f>
        <v>19</v>
      </c>
      <c r="S44" s="17"/>
      <c r="T44" s="38" t="n">
        <f aca="false">[1]Sheet1!AK381</f>
        <v>69</v>
      </c>
      <c r="U44" s="39" t="n">
        <f aca="false">[1]Sheet1!AL381</f>
        <v>47</v>
      </c>
      <c r="V44" s="31" t="n">
        <f aca="false">D44-B44</f>
        <v>3</v>
      </c>
      <c r="W44" s="31" t="n">
        <f aca="false">E44-C44</f>
        <v>4</v>
      </c>
      <c r="X44" s="32" t="n">
        <f aca="false">[2]Sheet1!BO381</f>
        <v>70</v>
      </c>
      <c r="Y44" s="33" t="n">
        <f aca="false">[2]Sheet1!BP381</f>
        <v>51</v>
      </c>
      <c r="Z44" s="34" t="n">
        <f aca="false">M44-K44</f>
        <v>4.03225806451613</v>
      </c>
      <c r="AA44" s="34" t="n">
        <f aca="false">N44-L44</f>
        <v>3.51612903225806</v>
      </c>
      <c r="AB44" s="35"/>
      <c r="AC44" s="1"/>
      <c r="AD44" s="37" t="n">
        <f aca="false">AD43</f>
        <v>-0.032258064516129</v>
      </c>
      <c r="AE44" s="37" t="n">
        <f aca="false">AE43</f>
        <v>4.48387096774194</v>
      </c>
    </row>
    <row r="45" customFormat="false" ht="12.75" hidden="false" customHeight="false" outlineLevel="0" collapsed="false">
      <c r="A45" s="40" t="n">
        <v>36506</v>
      </c>
      <c r="B45" s="41" t="n">
        <v>65</v>
      </c>
      <c r="C45" s="42" t="n">
        <v>43</v>
      </c>
      <c r="D45" s="43" t="n">
        <f aca="false">IF(ISNUMBER(T45),T45,B45+V45)</f>
        <v>70</v>
      </c>
      <c r="E45" s="43" t="n">
        <f aca="false">IF(ISNUMBER(U45),U45,C45+W45)</f>
        <v>52</v>
      </c>
      <c r="F45" s="44" t="n">
        <f aca="false">+(D45+E45)/2</f>
        <v>61</v>
      </c>
      <c r="G45" s="44" t="n">
        <f aca="false">IF(F45&lt;65,65-F45,0)</f>
        <v>4</v>
      </c>
      <c r="H45" s="44" t="n">
        <f aca="false">+H44+G45</f>
        <v>205</v>
      </c>
      <c r="I45" s="45" t="n">
        <f aca="false">+D45-E45</f>
        <v>18</v>
      </c>
      <c r="J45" s="46"/>
      <c r="K45" s="47" t="n">
        <f aca="false">B45+AD45</f>
        <v>64.9677419354839</v>
      </c>
      <c r="L45" s="48" t="n">
        <f aca="false">C45+AE45</f>
        <v>47.4838709677419</v>
      </c>
      <c r="M45" s="43" t="n">
        <f aca="false">IF(ISNUMBER(X45),X45,K45+Z45)</f>
        <v>72</v>
      </c>
      <c r="N45" s="43" t="n">
        <f aca="false">IF(ISNUMBER(Y45),Y45,L45+AA45)</f>
        <v>52</v>
      </c>
      <c r="O45" s="44" t="n">
        <f aca="false">+(M45+N45)/2</f>
        <v>62</v>
      </c>
      <c r="P45" s="44" t="n">
        <f aca="false">IF(O45&lt;65,65-O45,0)</f>
        <v>3</v>
      </c>
      <c r="Q45" s="44" t="n">
        <f aca="false">+Q44+P45</f>
        <v>144.5</v>
      </c>
      <c r="R45" s="45" t="n">
        <f aca="false">+M45-N45</f>
        <v>20</v>
      </c>
      <c r="S45" s="17"/>
      <c r="T45" s="38" t="n">
        <f aca="false">[1]Sheet1!AK382</f>
        <v>70</v>
      </c>
      <c r="U45" s="39" t="n">
        <f aca="false">[1]Sheet1!AL382</f>
        <v>52</v>
      </c>
      <c r="V45" s="31" t="n">
        <f aca="false">D45-B45</f>
        <v>5</v>
      </c>
      <c r="W45" s="31" t="n">
        <f aca="false">E45-C45</f>
        <v>9</v>
      </c>
      <c r="X45" s="32" t="n">
        <f aca="false">[2]Sheet1!BO382</f>
        <v>72</v>
      </c>
      <c r="Y45" s="33" t="n">
        <f aca="false">[2]Sheet1!BP382</f>
        <v>52</v>
      </c>
      <c r="Z45" s="34" t="n">
        <f aca="false">M45-K45</f>
        <v>7.03225806451613</v>
      </c>
      <c r="AA45" s="34" t="n">
        <f aca="false">N45-L45</f>
        <v>4.51612903225806</v>
      </c>
      <c r="AB45" s="35"/>
      <c r="AC45" s="1"/>
      <c r="AD45" s="37" t="n">
        <f aca="false">AD44</f>
        <v>-0.032258064516129</v>
      </c>
      <c r="AE45" s="37" t="n">
        <f aca="false">AE44</f>
        <v>4.48387096774194</v>
      </c>
    </row>
    <row r="46" customFormat="false" ht="12.75" hidden="false" customHeight="false" outlineLevel="0" collapsed="false">
      <c r="A46" s="40" t="n">
        <v>36507</v>
      </c>
      <c r="B46" s="41" t="n">
        <v>65</v>
      </c>
      <c r="C46" s="42" t="n">
        <v>43</v>
      </c>
      <c r="D46" s="43" t="n">
        <f aca="false">IF(ISNUMBER(T46),T46,B46+V46)</f>
        <v>59</v>
      </c>
      <c r="E46" s="43" t="n">
        <f aca="false">IF(ISNUMBER(U46),U46,C46+W46)</f>
        <v>36</v>
      </c>
      <c r="F46" s="44" t="n">
        <f aca="false">+(D46+E46)/2</f>
        <v>47.5</v>
      </c>
      <c r="G46" s="44" t="n">
        <f aca="false">IF(F46&lt;65,65-F46,0)</f>
        <v>17.5</v>
      </c>
      <c r="H46" s="44" t="n">
        <f aca="false">+H45+G46</f>
        <v>222.5</v>
      </c>
      <c r="I46" s="45" t="n">
        <f aca="false">+D46-E46</f>
        <v>23</v>
      </c>
      <c r="J46" s="46"/>
      <c r="K46" s="47" t="n">
        <f aca="false">B46+AD46</f>
        <v>64.9677419354839</v>
      </c>
      <c r="L46" s="48" t="n">
        <f aca="false">C46+AE46</f>
        <v>47.4838709677419</v>
      </c>
      <c r="M46" s="43" t="n">
        <f aca="false">IF(ISNUMBER(X46),X46,K46+Z46)</f>
        <v>59</v>
      </c>
      <c r="N46" s="43" t="n">
        <f aca="false">IF(ISNUMBER(Y46),Y46,L46+AA46)</f>
        <v>40</v>
      </c>
      <c r="O46" s="44" t="n">
        <f aca="false">+(M46+N46)/2</f>
        <v>49.5</v>
      </c>
      <c r="P46" s="44" t="n">
        <f aca="false">IF(O46&lt;65,65-O46,0)</f>
        <v>15.5</v>
      </c>
      <c r="Q46" s="44" t="n">
        <f aca="false">+Q45+P46</f>
        <v>160</v>
      </c>
      <c r="R46" s="45" t="n">
        <f aca="false">+M46-N46</f>
        <v>19</v>
      </c>
      <c r="S46" s="17"/>
      <c r="T46" s="38" t="n">
        <f aca="false">[1]Sheet1!AK383</f>
        <v>59</v>
      </c>
      <c r="U46" s="39" t="n">
        <f aca="false">[1]Sheet1!AL383</f>
        <v>36</v>
      </c>
      <c r="V46" s="31" t="n">
        <f aca="false">D46-B46</f>
        <v>-6</v>
      </c>
      <c r="W46" s="31" t="n">
        <f aca="false">E46-C46</f>
        <v>-7</v>
      </c>
      <c r="X46" s="32" t="n">
        <f aca="false">[2]Sheet1!BO383</f>
        <v>59</v>
      </c>
      <c r="Y46" s="33" t="n">
        <f aca="false">[2]Sheet1!BP383</f>
        <v>40</v>
      </c>
      <c r="Z46" s="34" t="n">
        <f aca="false">M46-K46</f>
        <v>-5.96774193548387</v>
      </c>
      <c r="AA46" s="34" t="n">
        <f aca="false">N46-L46</f>
        <v>-7.48387096774194</v>
      </c>
      <c r="AB46" s="35"/>
      <c r="AC46" s="1"/>
      <c r="AD46" s="37" t="n">
        <f aca="false">AD45</f>
        <v>-0.032258064516129</v>
      </c>
      <c r="AE46" s="37" t="n">
        <f aca="false">AE45</f>
        <v>4.48387096774194</v>
      </c>
    </row>
    <row r="47" customFormat="false" ht="12.75" hidden="false" customHeight="false" outlineLevel="0" collapsed="false">
      <c r="A47" s="40" t="n">
        <v>36508</v>
      </c>
      <c r="B47" s="41" t="n">
        <v>64</v>
      </c>
      <c r="C47" s="42" t="n">
        <v>42</v>
      </c>
      <c r="D47" s="43" t="n">
        <f aca="false">IF(ISNUMBER(T47),T47,B47+V47)</f>
        <v>73</v>
      </c>
      <c r="E47" s="43" t="n">
        <f aca="false">IF(ISNUMBER(U47),U47,C47+W47)</f>
        <v>33</v>
      </c>
      <c r="F47" s="44" t="n">
        <f aca="false">+(D47+E47)/2</f>
        <v>53</v>
      </c>
      <c r="G47" s="44" t="n">
        <f aca="false">IF(F47&lt;65,65-F47,0)</f>
        <v>12</v>
      </c>
      <c r="H47" s="44" t="n">
        <f aca="false">+H46+G47</f>
        <v>234.5</v>
      </c>
      <c r="I47" s="45" t="n">
        <f aca="false">+D47-E47</f>
        <v>40</v>
      </c>
      <c r="J47" s="46"/>
      <c r="K47" s="47" t="n">
        <f aca="false">B47+AD47</f>
        <v>63.9677419354839</v>
      </c>
      <c r="L47" s="48" t="n">
        <f aca="false">C47+AE47</f>
        <v>46.4838709677419</v>
      </c>
      <c r="M47" s="43" t="n">
        <f aca="false">IF(ISNUMBER(X47),X47,K47+Z47)</f>
        <v>73</v>
      </c>
      <c r="N47" s="43" t="n">
        <f aca="false">IF(ISNUMBER(Y47),Y47,L47+AA47)</f>
        <v>36</v>
      </c>
      <c r="O47" s="44" t="n">
        <f aca="false">+(M47+N47)/2</f>
        <v>54.5</v>
      </c>
      <c r="P47" s="44" t="n">
        <f aca="false">IF(O47&lt;65,65-O47,0)</f>
        <v>10.5</v>
      </c>
      <c r="Q47" s="44" t="n">
        <f aca="false">+Q46+P47</f>
        <v>170.5</v>
      </c>
      <c r="R47" s="45" t="n">
        <f aca="false">+M47-N47</f>
        <v>37</v>
      </c>
      <c r="S47" s="17"/>
      <c r="T47" s="38" t="n">
        <f aca="false">[1]Sheet1!AK384</f>
        <v>73</v>
      </c>
      <c r="U47" s="39" t="n">
        <f aca="false">[1]Sheet1!AL384</f>
        <v>33</v>
      </c>
      <c r="V47" s="31" t="n">
        <f aca="false">D47-B47</f>
        <v>9</v>
      </c>
      <c r="W47" s="31" t="n">
        <f aca="false">E47-C47</f>
        <v>-9</v>
      </c>
      <c r="X47" s="32" t="n">
        <f aca="false">[2]Sheet1!BO384</f>
        <v>73</v>
      </c>
      <c r="Y47" s="33" t="n">
        <f aca="false">[2]Sheet1!BP384</f>
        <v>36</v>
      </c>
      <c r="Z47" s="34" t="n">
        <f aca="false">M47-K47</f>
        <v>9.03225806451613</v>
      </c>
      <c r="AA47" s="34" t="n">
        <f aca="false">N47-L47</f>
        <v>-10.4838709677419</v>
      </c>
      <c r="AB47" s="35"/>
      <c r="AC47" s="1"/>
      <c r="AD47" s="37" t="n">
        <f aca="false">AD46</f>
        <v>-0.032258064516129</v>
      </c>
      <c r="AE47" s="37" t="n">
        <f aca="false">AE46</f>
        <v>4.48387096774194</v>
      </c>
    </row>
    <row r="48" customFormat="false" ht="12.75" hidden="false" customHeight="false" outlineLevel="0" collapsed="false">
      <c r="A48" s="40" t="n">
        <v>36509</v>
      </c>
      <c r="B48" s="41" t="n">
        <v>64</v>
      </c>
      <c r="C48" s="42" t="n">
        <v>42</v>
      </c>
      <c r="D48" s="43" t="n">
        <f aca="false">IF(ISNUMBER(T48),T48,B48+V48)</f>
        <v>59</v>
      </c>
      <c r="E48" s="43" t="n">
        <f aca="false">IF(ISNUMBER(U48),U48,C48+W48)</f>
        <v>31</v>
      </c>
      <c r="F48" s="44" t="n">
        <f aca="false">+(D48+E48)/2</f>
        <v>45</v>
      </c>
      <c r="G48" s="44" t="n">
        <f aca="false">IF(F48&lt;65,65-F48,0)</f>
        <v>20</v>
      </c>
      <c r="H48" s="44" t="n">
        <f aca="false">+H47+G48</f>
        <v>254.5</v>
      </c>
      <c r="I48" s="45" t="n">
        <f aca="false">+D48-E48</f>
        <v>28</v>
      </c>
      <c r="J48" s="46"/>
      <c r="K48" s="47" t="n">
        <f aca="false">B48+AD48</f>
        <v>63.9677419354839</v>
      </c>
      <c r="L48" s="48" t="n">
        <f aca="false">C48+AE48</f>
        <v>46.4838709677419</v>
      </c>
      <c r="M48" s="43" t="n">
        <f aca="false">IF(ISNUMBER(X48),X48,K48+Z48)</f>
        <v>59</v>
      </c>
      <c r="N48" s="43" t="n">
        <f aca="false">IF(ISNUMBER(Y48),Y48,L48+AA48)</f>
        <v>37</v>
      </c>
      <c r="O48" s="44" t="n">
        <f aca="false">+(M48+N48)/2</f>
        <v>48</v>
      </c>
      <c r="P48" s="44" t="n">
        <f aca="false">IF(O48&lt;65,65-O48,0)</f>
        <v>17</v>
      </c>
      <c r="Q48" s="44" t="n">
        <f aca="false">+Q47+P48</f>
        <v>187.5</v>
      </c>
      <c r="R48" s="45" t="n">
        <f aca="false">+M48-N48</f>
        <v>22</v>
      </c>
      <c r="S48" s="17"/>
      <c r="T48" s="38" t="n">
        <f aca="false">[1]Sheet1!AK385</f>
        <v>59</v>
      </c>
      <c r="U48" s="39" t="n">
        <f aca="false">[1]Sheet1!AL385</f>
        <v>31</v>
      </c>
      <c r="V48" s="31" t="n">
        <f aca="false">D48-B48</f>
        <v>-5</v>
      </c>
      <c r="W48" s="31" t="n">
        <f aca="false">E48-C48</f>
        <v>-11</v>
      </c>
      <c r="X48" s="32" t="n">
        <f aca="false">[2]Sheet1!BO385</f>
        <v>59</v>
      </c>
      <c r="Y48" s="33" t="n">
        <f aca="false">[2]Sheet1!BP385</f>
        <v>37</v>
      </c>
      <c r="Z48" s="34" t="n">
        <f aca="false">M48-K48</f>
        <v>-4.96774193548387</v>
      </c>
      <c r="AA48" s="34" t="n">
        <f aca="false">N48-L48</f>
        <v>-9.48387096774194</v>
      </c>
      <c r="AB48" s="35"/>
      <c r="AC48" s="1"/>
      <c r="AD48" s="37" t="n">
        <f aca="false">AD47</f>
        <v>-0.032258064516129</v>
      </c>
      <c r="AE48" s="37" t="n">
        <f aca="false">AE47</f>
        <v>4.48387096774194</v>
      </c>
    </row>
    <row r="49" customFormat="false" ht="12.75" hidden="false" customHeight="false" outlineLevel="0" collapsed="false">
      <c r="A49" s="40" t="n">
        <v>36510</v>
      </c>
      <c r="B49" s="41" t="n">
        <v>64</v>
      </c>
      <c r="C49" s="42" t="n">
        <v>42</v>
      </c>
      <c r="D49" s="43" t="n">
        <f aca="false">IF(ISNUMBER(T49),T49,B49+V49)</f>
        <v>61</v>
      </c>
      <c r="E49" s="43" t="n">
        <f aca="false">IF(ISNUMBER(U49),U49,C49+W49)</f>
        <v>28</v>
      </c>
      <c r="F49" s="44" t="n">
        <f aca="false">+(D49+E49)/2</f>
        <v>44.5</v>
      </c>
      <c r="G49" s="44" t="n">
        <f aca="false">IF(F49&lt;65,65-F49,0)</f>
        <v>20.5</v>
      </c>
      <c r="H49" s="44" t="n">
        <f aca="false">+H48+G49</f>
        <v>275</v>
      </c>
      <c r="I49" s="45" t="n">
        <f aca="false">+D49-E49</f>
        <v>33</v>
      </c>
      <c r="J49" s="46"/>
      <c r="K49" s="47" t="n">
        <f aca="false">B49+AD49</f>
        <v>63.9677419354839</v>
      </c>
      <c r="L49" s="48" t="n">
        <f aca="false">C49+AE49</f>
        <v>46.4838709677419</v>
      </c>
      <c r="M49" s="43" t="n">
        <f aca="false">IF(ISNUMBER(X49),X49,K49+Z49)</f>
        <v>61</v>
      </c>
      <c r="N49" s="43" t="n">
        <f aca="false">IF(ISNUMBER(Y49),Y49,L49+AA49)</f>
        <v>35</v>
      </c>
      <c r="O49" s="44" t="n">
        <f aca="false">+(M49+N49)/2</f>
        <v>48</v>
      </c>
      <c r="P49" s="44" t="n">
        <f aca="false">IF(O49&lt;65,65-O49,0)</f>
        <v>17</v>
      </c>
      <c r="Q49" s="44" t="n">
        <f aca="false">+Q48+P49</f>
        <v>204.5</v>
      </c>
      <c r="R49" s="45" t="n">
        <f aca="false">+M49-N49</f>
        <v>26</v>
      </c>
      <c r="S49" s="17"/>
      <c r="T49" s="38" t="n">
        <f aca="false">[1]Sheet1!AK386</f>
        <v>61</v>
      </c>
      <c r="U49" s="39" t="n">
        <f aca="false">[1]Sheet1!AL386</f>
        <v>28</v>
      </c>
      <c r="V49" s="31" t="n">
        <f aca="false">D49-B49</f>
        <v>-3</v>
      </c>
      <c r="W49" s="31" t="n">
        <f aca="false">E49-C49</f>
        <v>-14</v>
      </c>
      <c r="X49" s="32" t="n">
        <f aca="false">[2]Sheet1!BO386</f>
        <v>61</v>
      </c>
      <c r="Y49" s="33" t="n">
        <f aca="false">[2]Sheet1!BP386</f>
        <v>35</v>
      </c>
      <c r="Z49" s="34" t="n">
        <f aca="false">M49-K49</f>
        <v>-2.96774193548387</v>
      </c>
      <c r="AA49" s="34" t="n">
        <f aca="false">N49-L49</f>
        <v>-11.4838709677419</v>
      </c>
      <c r="AB49" s="35"/>
      <c r="AC49" s="1"/>
      <c r="AD49" s="37" t="n">
        <f aca="false">AD48</f>
        <v>-0.032258064516129</v>
      </c>
      <c r="AE49" s="37" t="n">
        <f aca="false">AE48</f>
        <v>4.48387096774194</v>
      </c>
    </row>
    <row r="50" customFormat="false" ht="12.75" hidden="false" customHeight="false" outlineLevel="0" collapsed="false">
      <c r="A50" s="40" t="n">
        <v>36511</v>
      </c>
      <c r="B50" s="41" t="n">
        <v>64</v>
      </c>
      <c r="C50" s="42" t="n">
        <v>42</v>
      </c>
      <c r="D50" s="43" t="n">
        <f aca="false">IF(ISNUMBER(T50),T50,B50+V50)</f>
        <v>68</v>
      </c>
      <c r="E50" s="43" t="n">
        <f aca="false">IF(ISNUMBER(U50),U50,C50+W50)</f>
        <v>36</v>
      </c>
      <c r="F50" s="44" t="n">
        <f aca="false">+(D50+E50)/2</f>
        <v>52</v>
      </c>
      <c r="G50" s="44" t="n">
        <f aca="false">IF(F50&lt;65,65-F50,0)</f>
        <v>13</v>
      </c>
      <c r="H50" s="44" t="n">
        <f aca="false">+H49+G50</f>
        <v>288</v>
      </c>
      <c r="I50" s="45" t="n">
        <f aca="false">+D50-E50</f>
        <v>32</v>
      </c>
      <c r="J50" s="46"/>
      <c r="K50" s="47" t="n">
        <f aca="false">B50+AD50</f>
        <v>63.9677419354839</v>
      </c>
      <c r="L50" s="48" t="n">
        <f aca="false">C50+AE50</f>
        <v>46.4838709677419</v>
      </c>
      <c r="M50" s="43" t="n">
        <f aca="false">IF(ISNUMBER(X50),X50,K50+Z50)</f>
        <v>66</v>
      </c>
      <c r="N50" s="43" t="n">
        <f aca="false">IF(ISNUMBER(Y50),Y50,L50+AA50)</f>
        <v>42</v>
      </c>
      <c r="O50" s="44" t="n">
        <f aca="false">+(M50+N50)/2</f>
        <v>54</v>
      </c>
      <c r="P50" s="44" t="n">
        <f aca="false">IF(O50&lt;65,65-O50,0)</f>
        <v>11</v>
      </c>
      <c r="Q50" s="44" t="n">
        <f aca="false">+Q49+P50</f>
        <v>215.5</v>
      </c>
      <c r="R50" s="45" t="n">
        <f aca="false">+M50-N50</f>
        <v>24</v>
      </c>
      <c r="S50" s="17"/>
      <c r="T50" s="38" t="n">
        <f aca="false">[1]Sheet1!AK387</f>
        <v>68</v>
      </c>
      <c r="U50" s="39" t="n">
        <f aca="false">[1]Sheet1!AL387</f>
        <v>36</v>
      </c>
      <c r="V50" s="31" t="n">
        <f aca="false">D50-B50</f>
        <v>4</v>
      </c>
      <c r="W50" s="31" t="n">
        <f aca="false">E50-C50</f>
        <v>-6</v>
      </c>
      <c r="X50" s="32" t="n">
        <f aca="false">[2]Sheet1!BO387</f>
        <v>66</v>
      </c>
      <c r="Y50" s="33" t="n">
        <f aca="false">[2]Sheet1!BP387</f>
        <v>42</v>
      </c>
      <c r="Z50" s="34" t="n">
        <f aca="false">M50-K50</f>
        <v>2.03225806451613</v>
      </c>
      <c r="AA50" s="34" t="n">
        <f aca="false">N50-L50</f>
        <v>-4.48387096774194</v>
      </c>
      <c r="AB50" s="35"/>
      <c r="AC50" s="1"/>
      <c r="AD50" s="37" t="n">
        <f aca="false">AD49</f>
        <v>-0.032258064516129</v>
      </c>
      <c r="AE50" s="37" t="n">
        <f aca="false">AE49</f>
        <v>4.48387096774194</v>
      </c>
    </row>
    <row r="51" customFormat="false" ht="12.75" hidden="false" customHeight="false" outlineLevel="0" collapsed="false">
      <c r="A51" s="40" t="n">
        <v>36512</v>
      </c>
      <c r="B51" s="41" t="n">
        <v>63</v>
      </c>
      <c r="C51" s="42" t="n">
        <v>41</v>
      </c>
      <c r="D51" s="43" t="n">
        <f aca="false">IF(ISNUMBER(T51),T51,B51+V51)</f>
        <v>58</v>
      </c>
      <c r="E51" s="43" t="n">
        <f aca="false">IF(ISNUMBER(U51),U51,C51+W51)</f>
        <v>40</v>
      </c>
      <c r="F51" s="44" t="n">
        <f aca="false">+(D51+E51)/2</f>
        <v>49</v>
      </c>
      <c r="G51" s="44" t="n">
        <f aca="false">IF(F51&lt;65,65-F51,0)</f>
        <v>16</v>
      </c>
      <c r="H51" s="44" t="n">
        <f aca="false">+H50+G51</f>
        <v>304</v>
      </c>
      <c r="I51" s="45" t="n">
        <f aca="false">+D51-E51</f>
        <v>18</v>
      </c>
      <c r="J51" s="46"/>
      <c r="K51" s="47" t="n">
        <f aca="false">B51+AD51</f>
        <v>62.9677419354839</v>
      </c>
      <c r="L51" s="48" t="n">
        <f aca="false">C51+AE51</f>
        <v>45.4838709677419</v>
      </c>
      <c r="M51" s="43" t="n">
        <f aca="false">IF(ISNUMBER(X51),X51,K51+Z51)</f>
        <v>60</v>
      </c>
      <c r="N51" s="43" t="n">
        <f aca="false">IF(ISNUMBER(Y51),Y51,L51+AA51)</f>
        <v>45</v>
      </c>
      <c r="O51" s="44" t="n">
        <f aca="false">+(M51+N51)/2</f>
        <v>52.5</v>
      </c>
      <c r="P51" s="44" t="n">
        <f aca="false">IF(O51&lt;65,65-O51,0)</f>
        <v>12.5</v>
      </c>
      <c r="Q51" s="44" t="n">
        <f aca="false">+Q50+P51</f>
        <v>228</v>
      </c>
      <c r="R51" s="45" t="n">
        <f aca="false">+M51-N51</f>
        <v>15</v>
      </c>
      <c r="S51" s="17"/>
      <c r="T51" s="38" t="n">
        <f aca="false">[1]Sheet1!AK388</f>
        <v>58</v>
      </c>
      <c r="U51" s="39" t="n">
        <f aca="false">[1]Sheet1!AL388</f>
        <v>40</v>
      </c>
      <c r="V51" s="31" t="n">
        <f aca="false">D51-B51</f>
        <v>-5</v>
      </c>
      <c r="W51" s="31" t="n">
        <f aca="false">E51-C51</f>
        <v>-1</v>
      </c>
      <c r="X51" s="32" t="n">
        <f aca="false">[2]Sheet1!BO388</f>
        <v>60</v>
      </c>
      <c r="Y51" s="33" t="n">
        <f aca="false">[2]Sheet1!BP388</f>
        <v>45</v>
      </c>
      <c r="Z51" s="34" t="n">
        <f aca="false">M51-K51</f>
        <v>-2.96774193548387</v>
      </c>
      <c r="AA51" s="34" t="n">
        <f aca="false">N51-L51</f>
        <v>-0.483870967741936</v>
      </c>
      <c r="AB51" s="35"/>
      <c r="AC51" s="1"/>
      <c r="AD51" s="37" t="n">
        <f aca="false">AD50</f>
        <v>-0.032258064516129</v>
      </c>
      <c r="AE51" s="37" t="n">
        <f aca="false">AE50</f>
        <v>4.48387096774194</v>
      </c>
    </row>
    <row r="52" customFormat="false" ht="12.75" hidden="false" customHeight="false" outlineLevel="0" collapsed="false">
      <c r="A52" s="40" t="n">
        <v>36513</v>
      </c>
      <c r="B52" s="41" t="n">
        <v>63</v>
      </c>
      <c r="C52" s="42" t="n">
        <v>41</v>
      </c>
      <c r="D52" s="43" t="n">
        <f aca="false">IF(ISNUMBER(T52),T52,B52+V52)</f>
        <v>68</v>
      </c>
      <c r="E52" s="43" t="n">
        <f aca="false">IF(ISNUMBER(U52),U52,C52+W52)</f>
        <v>35</v>
      </c>
      <c r="F52" s="44" t="n">
        <f aca="false">+(D52+E52)/2</f>
        <v>51.5</v>
      </c>
      <c r="G52" s="44" t="n">
        <f aca="false">IF(F52&lt;65,65-F52,0)</f>
        <v>13.5</v>
      </c>
      <c r="H52" s="44" t="n">
        <f aca="false">+H51+G52</f>
        <v>317.5</v>
      </c>
      <c r="I52" s="45" t="n">
        <f aca="false">+D52-E52</f>
        <v>33</v>
      </c>
      <c r="J52" s="46"/>
      <c r="K52" s="47" t="n">
        <f aca="false">B52+AD52</f>
        <v>62.9677419354839</v>
      </c>
      <c r="L52" s="48" t="n">
        <f aca="false">C52+AE52</f>
        <v>45.4838709677419</v>
      </c>
      <c r="M52" s="43" t="n">
        <f aca="false">IF(ISNUMBER(X52),X52,K52+Z52)</f>
        <v>67</v>
      </c>
      <c r="N52" s="43" t="n">
        <f aca="false">IF(ISNUMBER(Y52),Y52,L52+AA52)</f>
        <v>40</v>
      </c>
      <c r="O52" s="44" t="n">
        <f aca="false">+(M52+N52)/2</f>
        <v>53.5</v>
      </c>
      <c r="P52" s="44" t="n">
        <f aca="false">IF(O52&lt;65,65-O52,0)</f>
        <v>11.5</v>
      </c>
      <c r="Q52" s="44" t="n">
        <f aca="false">+Q51+P52</f>
        <v>239.5</v>
      </c>
      <c r="R52" s="45" t="n">
        <f aca="false">+M52-N52</f>
        <v>27</v>
      </c>
      <c r="S52" s="17"/>
      <c r="T52" s="38" t="n">
        <f aca="false">[1]Sheet1!AK389</f>
        <v>68</v>
      </c>
      <c r="U52" s="39" t="n">
        <f aca="false">[1]Sheet1!AL389</f>
        <v>35</v>
      </c>
      <c r="V52" s="31" t="n">
        <f aca="false">D52-B52</f>
        <v>5</v>
      </c>
      <c r="W52" s="31" t="n">
        <f aca="false">E52-C52</f>
        <v>-6</v>
      </c>
      <c r="X52" s="32" t="n">
        <f aca="false">[2]Sheet1!BO389</f>
        <v>67</v>
      </c>
      <c r="Y52" s="33" t="n">
        <f aca="false">[2]Sheet1!BP389</f>
        <v>40</v>
      </c>
      <c r="Z52" s="34" t="n">
        <f aca="false">M52-K52</f>
        <v>4.03225806451613</v>
      </c>
      <c r="AA52" s="34" t="n">
        <f aca="false">N52-L52</f>
        <v>-5.48387096774194</v>
      </c>
      <c r="AB52" s="35"/>
      <c r="AC52" s="1"/>
      <c r="AD52" s="37" t="n">
        <f aca="false">AD51</f>
        <v>-0.032258064516129</v>
      </c>
      <c r="AE52" s="37" t="n">
        <f aca="false">AE51</f>
        <v>4.48387096774194</v>
      </c>
    </row>
    <row r="53" customFormat="false" ht="12.75" hidden="false" customHeight="false" outlineLevel="0" collapsed="false">
      <c r="A53" s="40" t="n">
        <v>36514</v>
      </c>
      <c r="B53" s="41" t="n">
        <v>63</v>
      </c>
      <c r="C53" s="42" t="n">
        <v>41</v>
      </c>
      <c r="D53" s="43" t="n">
        <f aca="false">IF(ISNUMBER(T53),T53,B53+V53)</f>
        <v>55</v>
      </c>
      <c r="E53" s="43" t="n">
        <f aca="false">IF(ISNUMBER(U53),U53,C53+W53)</f>
        <v>47</v>
      </c>
      <c r="F53" s="44" t="n">
        <f aca="false">+(D53+E53)/2</f>
        <v>51</v>
      </c>
      <c r="G53" s="44" t="n">
        <f aca="false">IF(F53&lt;65,65-F53,0)</f>
        <v>14</v>
      </c>
      <c r="H53" s="44" t="n">
        <f aca="false">+H52+G53</f>
        <v>331.5</v>
      </c>
      <c r="I53" s="45" t="n">
        <f aca="false">+D53-E53</f>
        <v>8</v>
      </c>
      <c r="J53" s="46"/>
      <c r="K53" s="47" t="n">
        <f aca="false">B53+AD53</f>
        <v>62.9677419354839</v>
      </c>
      <c r="L53" s="48" t="n">
        <f aca="false">C53+AE53</f>
        <v>45.4838709677419</v>
      </c>
      <c r="M53" s="43" t="n">
        <f aca="false">IF(ISNUMBER(X53),X53,K53+Z53)</f>
        <v>58</v>
      </c>
      <c r="N53" s="43" t="n">
        <f aca="false">IF(ISNUMBER(Y53),Y53,L53+AA53)</f>
        <v>48</v>
      </c>
      <c r="O53" s="44" t="n">
        <f aca="false">+(M53+N53)/2</f>
        <v>53</v>
      </c>
      <c r="P53" s="44" t="n">
        <f aca="false">IF(O53&lt;65,65-O53,0)</f>
        <v>12</v>
      </c>
      <c r="Q53" s="44" t="n">
        <f aca="false">+Q52+P53</f>
        <v>251.5</v>
      </c>
      <c r="R53" s="45" t="n">
        <f aca="false">+M53-N53</f>
        <v>10</v>
      </c>
      <c r="S53" s="17"/>
      <c r="T53" s="38" t="n">
        <f aca="false">[1]Sheet1!AK390</f>
        <v>55</v>
      </c>
      <c r="U53" s="39" t="n">
        <f aca="false">[1]Sheet1!AL390</f>
        <v>47</v>
      </c>
      <c r="V53" s="31" t="n">
        <f aca="false">D53-B53</f>
        <v>-8</v>
      </c>
      <c r="W53" s="31" t="n">
        <f aca="false">E53-C53</f>
        <v>6</v>
      </c>
      <c r="X53" s="32" t="n">
        <f aca="false">[2]Sheet1!BO390</f>
        <v>58</v>
      </c>
      <c r="Y53" s="33" t="n">
        <f aca="false">[2]Sheet1!BP390</f>
        <v>48</v>
      </c>
      <c r="Z53" s="34" t="n">
        <f aca="false">M53-K53</f>
        <v>-4.96774193548387</v>
      </c>
      <c r="AA53" s="34" t="n">
        <f aca="false">N53-L53</f>
        <v>2.51612903225806</v>
      </c>
      <c r="AB53" s="35"/>
      <c r="AC53" s="1"/>
      <c r="AD53" s="37" t="n">
        <f aca="false">AD52</f>
        <v>-0.032258064516129</v>
      </c>
      <c r="AE53" s="37" t="n">
        <f aca="false">AE52</f>
        <v>4.48387096774194</v>
      </c>
    </row>
    <row r="54" customFormat="false" ht="12.75" hidden="false" customHeight="false" outlineLevel="0" collapsed="false">
      <c r="A54" s="40" t="n">
        <v>36515</v>
      </c>
      <c r="B54" s="41" t="n">
        <v>63</v>
      </c>
      <c r="C54" s="42" t="n">
        <v>41</v>
      </c>
      <c r="D54" s="43" t="n">
        <f aca="false">IF(ISNUMBER(T54),T54,B54+V54)</f>
        <v>52</v>
      </c>
      <c r="E54" s="43" t="n">
        <f aca="false">IF(ISNUMBER(U54),U54,C54+W54)</f>
        <v>38</v>
      </c>
      <c r="F54" s="44" t="n">
        <f aca="false">+(D54+E54)/2</f>
        <v>45</v>
      </c>
      <c r="G54" s="44" t="n">
        <f aca="false">IF(F54&lt;65,65-F54,0)</f>
        <v>20</v>
      </c>
      <c r="H54" s="44" t="n">
        <f aca="false">+H53+G54</f>
        <v>351.5</v>
      </c>
      <c r="I54" s="45" t="n">
        <f aca="false">+D54-E54</f>
        <v>14</v>
      </c>
      <c r="J54" s="46"/>
      <c r="K54" s="47" t="n">
        <f aca="false">B54+AD54</f>
        <v>62.9677419354839</v>
      </c>
      <c r="L54" s="48" t="n">
        <f aca="false">C54+AE54</f>
        <v>45.4838709677419</v>
      </c>
      <c r="M54" s="43" t="n">
        <f aca="false">IF(ISNUMBER(X54),X54,K54+Z54)</f>
        <v>50</v>
      </c>
      <c r="N54" s="43" t="n">
        <f aca="false">IF(ISNUMBER(Y54),Y54,L54+AA54)</f>
        <v>42</v>
      </c>
      <c r="O54" s="44" t="n">
        <f aca="false">+(M54+N54)/2</f>
        <v>46</v>
      </c>
      <c r="P54" s="44" t="n">
        <f aca="false">IF(O54&lt;65,65-O54,0)</f>
        <v>19</v>
      </c>
      <c r="Q54" s="44" t="n">
        <f aca="false">+Q53+P54</f>
        <v>270.5</v>
      </c>
      <c r="R54" s="45" t="n">
        <f aca="false">+M54-N54</f>
        <v>8</v>
      </c>
      <c r="S54" s="17"/>
      <c r="T54" s="38" t="n">
        <f aca="false">[1]Sheet1!AK391</f>
        <v>52</v>
      </c>
      <c r="U54" s="39" t="n">
        <f aca="false">[1]Sheet1!AL391</f>
        <v>38</v>
      </c>
      <c r="V54" s="31" t="n">
        <f aca="false">D54-B54</f>
        <v>-11</v>
      </c>
      <c r="W54" s="31" t="n">
        <f aca="false">E54-C54</f>
        <v>-3</v>
      </c>
      <c r="X54" s="32" t="n">
        <f aca="false">[2]Sheet1!BO391</f>
        <v>50</v>
      </c>
      <c r="Y54" s="33" t="n">
        <f aca="false">[2]Sheet1!BP391</f>
        <v>42</v>
      </c>
      <c r="Z54" s="34" t="n">
        <f aca="false">M54-K54</f>
        <v>-12.9677419354839</v>
      </c>
      <c r="AA54" s="34" t="n">
        <f aca="false">N54-L54</f>
        <v>-3.48387096774194</v>
      </c>
      <c r="AB54" s="35"/>
      <c r="AC54" s="1"/>
      <c r="AD54" s="37" t="n">
        <f aca="false">AD53</f>
        <v>-0.032258064516129</v>
      </c>
      <c r="AE54" s="37" t="n">
        <f aca="false">AE53</f>
        <v>4.48387096774194</v>
      </c>
    </row>
    <row r="55" customFormat="false" ht="12.75" hidden="false" customHeight="false" outlineLevel="0" collapsed="false">
      <c r="A55" s="40" t="n">
        <v>36516</v>
      </c>
      <c r="B55" s="41" t="n">
        <v>63</v>
      </c>
      <c r="C55" s="42" t="n">
        <v>41</v>
      </c>
      <c r="D55" s="43" t="n">
        <f aca="false">IF(ISNUMBER(T55),T55,B55+V55)</f>
        <v>58</v>
      </c>
      <c r="E55" s="43" t="n">
        <f aca="false">IF(ISNUMBER(U55),U55,C55+W55)</f>
        <v>30</v>
      </c>
      <c r="F55" s="44" t="n">
        <f aca="false">+(D55+E55)/2</f>
        <v>44</v>
      </c>
      <c r="G55" s="44" t="n">
        <f aca="false">IF(F55&lt;65,65-F55,0)</f>
        <v>21</v>
      </c>
      <c r="H55" s="44" t="n">
        <f aca="false">+H54+G55</f>
        <v>372.5</v>
      </c>
      <c r="I55" s="45" t="n">
        <f aca="false">+D55-E55</f>
        <v>28</v>
      </c>
      <c r="J55" s="46"/>
      <c r="K55" s="47" t="n">
        <f aca="false">B55+AD55</f>
        <v>62.9677419354839</v>
      </c>
      <c r="L55" s="48" t="n">
        <f aca="false">C55+AE55</f>
        <v>45.4838709677419</v>
      </c>
      <c r="M55" s="43" t="n">
        <f aca="false">IF(ISNUMBER(X55),X55,K55+Z55)</f>
        <v>58</v>
      </c>
      <c r="N55" s="43" t="n">
        <f aca="false">IF(ISNUMBER(Y55),Y55,L55+AA55)</f>
        <v>36</v>
      </c>
      <c r="O55" s="44" t="n">
        <f aca="false">+(M55+N55)/2</f>
        <v>47</v>
      </c>
      <c r="P55" s="44" t="n">
        <f aca="false">IF(O55&lt;65,65-O55,0)</f>
        <v>18</v>
      </c>
      <c r="Q55" s="44" t="n">
        <f aca="false">+Q54+P55</f>
        <v>288.5</v>
      </c>
      <c r="R55" s="45" t="n">
        <f aca="false">+M55-N55</f>
        <v>22</v>
      </c>
      <c r="S55" s="17"/>
      <c r="T55" s="38" t="n">
        <f aca="false">[1]Sheet1!AK392</f>
        <v>58</v>
      </c>
      <c r="U55" s="39" t="n">
        <f aca="false">[1]Sheet1!AL392</f>
        <v>30</v>
      </c>
      <c r="V55" s="31" t="n">
        <f aca="false">D55-B55</f>
        <v>-5</v>
      </c>
      <c r="W55" s="31" t="n">
        <f aca="false">E55-C55</f>
        <v>-11</v>
      </c>
      <c r="X55" s="32" t="n">
        <f aca="false">[2]Sheet1!BO392</f>
        <v>58</v>
      </c>
      <c r="Y55" s="33" t="n">
        <f aca="false">[2]Sheet1!BP392</f>
        <v>36</v>
      </c>
      <c r="Z55" s="34" t="n">
        <f aca="false">M55-K55</f>
        <v>-4.96774193548387</v>
      </c>
      <c r="AA55" s="34" t="n">
        <f aca="false">N55-L55</f>
        <v>-9.48387096774194</v>
      </c>
      <c r="AB55" s="35"/>
      <c r="AC55" s="1"/>
      <c r="AD55" s="37" t="n">
        <f aca="false">AD54</f>
        <v>-0.032258064516129</v>
      </c>
      <c r="AE55" s="37" t="n">
        <f aca="false">AE54</f>
        <v>4.48387096774194</v>
      </c>
    </row>
    <row r="56" customFormat="false" ht="12.75" hidden="false" customHeight="false" outlineLevel="0" collapsed="false">
      <c r="A56" s="40" t="n">
        <v>36517</v>
      </c>
      <c r="B56" s="41" t="n">
        <v>63</v>
      </c>
      <c r="C56" s="42" t="n">
        <v>41</v>
      </c>
      <c r="D56" s="43" t="n">
        <f aca="false">IF(ISNUMBER(T56),T56,B56+V56)</f>
        <v>63</v>
      </c>
      <c r="E56" s="43" t="n">
        <f aca="false">IF(ISNUMBER(U56),U56,C56+W56)</f>
        <v>32</v>
      </c>
      <c r="F56" s="44" t="n">
        <f aca="false">+(D56+E56)/2</f>
        <v>47.5</v>
      </c>
      <c r="G56" s="44" t="n">
        <f aca="false">IF(F56&lt;65,65-F56,0)</f>
        <v>17.5</v>
      </c>
      <c r="H56" s="44" t="n">
        <f aca="false">+H55+G56</f>
        <v>390</v>
      </c>
      <c r="I56" s="45" t="n">
        <f aca="false">+D56-E56</f>
        <v>31</v>
      </c>
      <c r="J56" s="46"/>
      <c r="K56" s="47" t="n">
        <f aca="false">B56+AD56</f>
        <v>62.9677419354839</v>
      </c>
      <c r="L56" s="48" t="n">
        <f aca="false">C56+AE56</f>
        <v>45.4838709677419</v>
      </c>
      <c r="M56" s="43" t="n">
        <f aca="false">IF(ISNUMBER(X56),X56,K56+Z56)</f>
        <v>62</v>
      </c>
      <c r="N56" s="43" t="n">
        <f aca="false">IF(ISNUMBER(Y56),Y56,L56+AA56)</f>
        <v>39</v>
      </c>
      <c r="O56" s="44" t="n">
        <f aca="false">+(M56+N56)/2</f>
        <v>50.5</v>
      </c>
      <c r="P56" s="44" t="n">
        <f aca="false">IF(O56&lt;65,65-O56,0)</f>
        <v>14.5</v>
      </c>
      <c r="Q56" s="44" t="n">
        <f aca="false">+Q55+P56</f>
        <v>303</v>
      </c>
      <c r="R56" s="45" t="n">
        <f aca="false">+M56-N56</f>
        <v>23</v>
      </c>
      <c r="S56" s="17"/>
      <c r="T56" s="38" t="n">
        <f aca="false">[1]Sheet1!AK393</f>
        <v>63</v>
      </c>
      <c r="U56" s="39" t="n">
        <f aca="false">[1]Sheet1!AL393</f>
        <v>32</v>
      </c>
      <c r="V56" s="31" t="n">
        <f aca="false">D56-B56</f>
        <v>0</v>
      </c>
      <c r="W56" s="31" t="n">
        <f aca="false">E56-C56</f>
        <v>-9</v>
      </c>
      <c r="X56" s="32" t="n">
        <f aca="false">[2]Sheet1!BO393</f>
        <v>62</v>
      </c>
      <c r="Y56" s="33" t="n">
        <f aca="false">[2]Sheet1!BP393</f>
        <v>39</v>
      </c>
      <c r="Z56" s="34" t="n">
        <f aca="false">M56-K56</f>
        <v>-0.967741935483872</v>
      </c>
      <c r="AA56" s="34" t="n">
        <f aca="false">N56-L56</f>
        <v>-6.48387096774194</v>
      </c>
      <c r="AB56" s="35"/>
      <c r="AC56" s="1"/>
      <c r="AD56" s="37" t="n">
        <f aca="false">AD55</f>
        <v>-0.032258064516129</v>
      </c>
      <c r="AE56" s="37" t="n">
        <f aca="false">AE55</f>
        <v>4.48387096774194</v>
      </c>
    </row>
    <row r="57" customFormat="false" ht="12.75" hidden="false" customHeight="false" outlineLevel="0" collapsed="false">
      <c r="A57" s="40" t="n">
        <v>36518</v>
      </c>
      <c r="B57" s="41" t="n">
        <v>63</v>
      </c>
      <c r="C57" s="42" t="n">
        <v>41</v>
      </c>
      <c r="D57" s="43" t="n">
        <f aca="false">IF(ISNUMBER(T57),T57,B57+V57)</f>
        <v>71</v>
      </c>
      <c r="E57" s="43" t="n">
        <f aca="false">IF(ISNUMBER(U57),U57,C57+W57)</f>
        <v>32</v>
      </c>
      <c r="F57" s="44" t="n">
        <f aca="false">+(D57+E57)/2</f>
        <v>51.5</v>
      </c>
      <c r="G57" s="44" t="n">
        <f aca="false">IF(F57&lt;65,65-F57,0)</f>
        <v>13.5</v>
      </c>
      <c r="H57" s="44" t="n">
        <f aca="false">+H56+G57</f>
        <v>403.5</v>
      </c>
      <c r="I57" s="45" t="n">
        <f aca="false">+D57-E57</f>
        <v>39</v>
      </c>
      <c r="J57" s="46"/>
      <c r="K57" s="47" t="n">
        <f aca="false">B57+AD57</f>
        <v>62.9677419354839</v>
      </c>
      <c r="L57" s="48" t="n">
        <f aca="false">C57+AE57</f>
        <v>45.4838709677419</v>
      </c>
      <c r="M57" s="43" t="n">
        <f aca="false">IF(ISNUMBER(X57),X57,K57+Z57)</f>
        <v>70</v>
      </c>
      <c r="N57" s="43" t="n">
        <f aca="false">IF(ISNUMBER(Y57),Y57,L57+AA57)</f>
        <v>38</v>
      </c>
      <c r="O57" s="44" t="n">
        <f aca="false">+(M57+N57)/2</f>
        <v>54</v>
      </c>
      <c r="P57" s="44" t="n">
        <f aca="false">IF(O57&lt;65,65-O57,0)</f>
        <v>11</v>
      </c>
      <c r="Q57" s="44" t="n">
        <f aca="false">+Q56+P57</f>
        <v>314</v>
      </c>
      <c r="R57" s="45" t="n">
        <f aca="false">+M57-N57</f>
        <v>32</v>
      </c>
      <c r="S57" s="17"/>
      <c r="T57" s="38" t="n">
        <f aca="false">[1]Sheet1!AK394</f>
        <v>71</v>
      </c>
      <c r="U57" s="39" t="n">
        <f aca="false">[1]Sheet1!AL394</f>
        <v>32</v>
      </c>
      <c r="V57" s="31" t="n">
        <f aca="false">D57-B57</f>
        <v>8</v>
      </c>
      <c r="W57" s="31" t="n">
        <f aca="false">E57-C57</f>
        <v>-9</v>
      </c>
      <c r="X57" s="32" t="n">
        <f aca="false">[2]Sheet1!BO394</f>
        <v>70</v>
      </c>
      <c r="Y57" s="33" t="n">
        <f aca="false">[2]Sheet1!BP394</f>
        <v>38</v>
      </c>
      <c r="Z57" s="34" t="n">
        <f aca="false">M57-K57</f>
        <v>7.03225806451613</v>
      </c>
      <c r="AA57" s="34" t="n">
        <f aca="false">N57-L57</f>
        <v>-7.48387096774194</v>
      </c>
      <c r="AB57" s="35"/>
      <c r="AC57" s="1"/>
      <c r="AD57" s="37" t="n">
        <f aca="false">AD56</f>
        <v>-0.032258064516129</v>
      </c>
      <c r="AE57" s="37" t="n">
        <f aca="false">AE56</f>
        <v>4.48387096774194</v>
      </c>
    </row>
    <row r="58" customFormat="false" ht="12.75" hidden="false" customHeight="false" outlineLevel="0" collapsed="false">
      <c r="A58" s="40" t="n">
        <v>36519</v>
      </c>
      <c r="B58" s="41" t="n">
        <v>63</v>
      </c>
      <c r="C58" s="42" t="n">
        <v>41</v>
      </c>
      <c r="D58" s="43" t="n">
        <f aca="false">IF(ISNUMBER(T58),T58,B58+V58)</f>
        <v>58</v>
      </c>
      <c r="E58" s="43" t="n">
        <f aca="false">IF(ISNUMBER(U58),U58,C58+W58)</f>
        <v>36</v>
      </c>
      <c r="F58" s="44" t="n">
        <f aca="false">+(D58+E58)/2</f>
        <v>47</v>
      </c>
      <c r="G58" s="44" t="n">
        <f aca="false">IF(F58&lt;65,65-F58,0)</f>
        <v>18</v>
      </c>
      <c r="H58" s="44" t="n">
        <f aca="false">+H57+G58</f>
        <v>421.5</v>
      </c>
      <c r="I58" s="45" t="n">
        <f aca="false">+D58-E58</f>
        <v>22</v>
      </c>
      <c r="J58" s="46"/>
      <c r="K58" s="47" t="n">
        <f aca="false">B58+AD58</f>
        <v>62.9677419354839</v>
      </c>
      <c r="L58" s="48" t="n">
        <f aca="false">C58+AE58</f>
        <v>45.4838709677419</v>
      </c>
      <c r="M58" s="43" t="n">
        <f aca="false">IF(ISNUMBER(X58),X58,K58+Z58)</f>
        <v>58</v>
      </c>
      <c r="N58" s="43" t="n">
        <f aca="false">IF(ISNUMBER(Y58),Y58,L58+AA58)</f>
        <v>42</v>
      </c>
      <c r="O58" s="44" t="n">
        <f aca="false">+(M58+N58)/2</f>
        <v>50</v>
      </c>
      <c r="P58" s="44" t="n">
        <f aca="false">IF(O58&lt;65,65-O58,0)</f>
        <v>15</v>
      </c>
      <c r="Q58" s="44" t="n">
        <f aca="false">+Q57+P58</f>
        <v>329</v>
      </c>
      <c r="R58" s="45" t="n">
        <f aca="false">+M58-N58</f>
        <v>16</v>
      </c>
      <c r="S58" s="17"/>
      <c r="T58" s="38" t="n">
        <f aca="false">[1]Sheet1!AK395</f>
        <v>58</v>
      </c>
      <c r="U58" s="39" t="n">
        <f aca="false">[1]Sheet1!AL395</f>
        <v>36</v>
      </c>
      <c r="V58" s="31" t="n">
        <f aca="false">D58-B58</f>
        <v>-5</v>
      </c>
      <c r="W58" s="31" t="n">
        <f aca="false">E58-C58</f>
        <v>-5</v>
      </c>
      <c r="X58" s="32" t="n">
        <f aca="false">[2]Sheet1!BO395</f>
        <v>58</v>
      </c>
      <c r="Y58" s="33" t="n">
        <f aca="false">[2]Sheet1!BP395</f>
        <v>42</v>
      </c>
      <c r="Z58" s="34" t="n">
        <f aca="false">M58-K58</f>
        <v>-4.96774193548387</v>
      </c>
      <c r="AA58" s="34" t="n">
        <f aca="false">N58-L58</f>
        <v>-3.48387096774194</v>
      </c>
      <c r="AB58" s="35"/>
      <c r="AC58" s="1"/>
      <c r="AD58" s="37" t="n">
        <f aca="false">AD57</f>
        <v>-0.032258064516129</v>
      </c>
      <c r="AE58" s="37" t="n">
        <f aca="false">AE57</f>
        <v>4.48387096774194</v>
      </c>
    </row>
    <row r="59" customFormat="false" ht="12.75" hidden="false" customHeight="false" outlineLevel="0" collapsed="false">
      <c r="A59" s="40" t="n">
        <v>36520</v>
      </c>
      <c r="B59" s="41" t="n">
        <v>63</v>
      </c>
      <c r="C59" s="42" t="n">
        <v>41</v>
      </c>
      <c r="D59" s="43" t="n">
        <f aca="false">IF(ISNUMBER(T59),T59,B59+V59)</f>
        <v>67</v>
      </c>
      <c r="E59" s="43" t="n">
        <f aca="false">IF(ISNUMBER(U59),U59,C59+W59)</f>
        <v>33</v>
      </c>
      <c r="F59" s="44" t="n">
        <f aca="false">+(D59+E59)/2</f>
        <v>50</v>
      </c>
      <c r="G59" s="44" t="n">
        <f aca="false">IF(F59&lt;65,65-F59,0)</f>
        <v>15</v>
      </c>
      <c r="H59" s="44" t="n">
        <f aca="false">+H58+G59</f>
        <v>436.5</v>
      </c>
      <c r="I59" s="45" t="n">
        <f aca="false">+D59-E59</f>
        <v>34</v>
      </c>
      <c r="J59" s="46"/>
      <c r="K59" s="47" t="n">
        <f aca="false">B59+AD59</f>
        <v>62.9677419354839</v>
      </c>
      <c r="L59" s="48" t="n">
        <f aca="false">C59+AE59</f>
        <v>45.4838709677419</v>
      </c>
      <c r="M59" s="43" t="n">
        <f aca="false">IF(ISNUMBER(X59),X59,K59+Z59)</f>
        <v>68</v>
      </c>
      <c r="N59" s="43" t="n">
        <f aca="false">IF(ISNUMBER(Y59),Y59,L59+AA59)</f>
        <v>37</v>
      </c>
      <c r="O59" s="44" t="n">
        <f aca="false">+(M59+N59)/2</f>
        <v>52.5</v>
      </c>
      <c r="P59" s="44" t="n">
        <f aca="false">IF(O59&lt;65,65-O59,0)</f>
        <v>12.5</v>
      </c>
      <c r="Q59" s="44" t="n">
        <f aca="false">+Q58+P59</f>
        <v>341.5</v>
      </c>
      <c r="R59" s="45" t="n">
        <f aca="false">+M59-N59</f>
        <v>31</v>
      </c>
      <c r="S59" s="17"/>
      <c r="T59" s="38" t="n">
        <f aca="false">[1]Sheet1!AK396</f>
        <v>67</v>
      </c>
      <c r="U59" s="39" t="n">
        <f aca="false">[1]Sheet1!AL396</f>
        <v>33</v>
      </c>
      <c r="V59" s="31" t="n">
        <f aca="false">D59-B59</f>
        <v>4</v>
      </c>
      <c r="W59" s="31" t="n">
        <f aca="false">E59-C59</f>
        <v>-8</v>
      </c>
      <c r="X59" s="32" t="n">
        <f aca="false">[2]Sheet1!BO396</f>
        <v>68</v>
      </c>
      <c r="Y59" s="33" t="n">
        <f aca="false">[2]Sheet1!BP396</f>
        <v>37</v>
      </c>
      <c r="Z59" s="34" t="n">
        <f aca="false">M59-K59</f>
        <v>5.03225806451613</v>
      </c>
      <c r="AA59" s="34" t="n">
        <f aca="false">N59-L59</f>
        <v>-8.48387096774194</v>
      </c>
      <c r="AB59" s="35"/>
      <c r="AC59" s="1"/>
      <c r="AD59" s="37" t="n">
        <f aca="false">AD58</f>
        <v>-0.032258064516129</v>
      </c>
      <c r="AE59" s="37" t="n">
        <f aca="false">AE58</f>
        <v>4.48387096774194</v>
      </c>
    </row>
    <row r="60" customFormat="false" ht="12.75" hidden="false" customHeight="false" outlineLevel="0" collapsed="false">
      <c r="A60" s="40" t="n">
        <v>36521</v>
      </c>
      <c r="B60" s="41" t="n">
        <v>63</v>
      </c>
      <c r="C60" s="42" t="n">
        <v>41</v>
      </c>
      <c r="D60" s="43" t="n">
        <f aca="false">IF(ISNUMBER(T60),T60,B60+V60)</f>
        <v>73</v>
      </c>
      <c r="E60" s="43" t="n">
        <f aca="false">IF(ISNUMBER(U60),U60,C60+W60)</f>
        <v>47</v>
      </c>
      <c r="F60" s="44" t="n">
        <f aca="false">+(D60+E60)/2</f>
        <v>60</v>
      </c>
      <c r="G60" s="44" t="n">
        <f aca="false">IF(F60&lt;65,65-F60,0)</f>
        <v>5</v>
      </c>
      <c r="H60" s="44" t="n">
        <f aca="false">+H59+G60</f>
        <v>441.5</v>
      </c>
      <c r="I60" s="45" t="n">
        <f aca="false">+D60-E60</f>
        <v>26</v>
      </c>
      <c r="J60" s="46"/>
      <c r="K60" s="47" t="n">
        <f aca="false">B60+AD60</f>
        <v>62.9677419354839</v>
      </c>
      <c r="L60" s="48" t="n">
        <f aca="false">C60+AE60</f>
        <v>45.4838709677419</v>
      </c>
      <c r="M60" s="43" t="n">
        <f aca="false">IF(ISNUMBER(X60),X60,K60+Z60)</f>
        <v>73</v>
      </c>
      <c r="N60" s="43" t="n">
        <f aca="false">IF(ISNUMBER(Y60),Y60,L60+AA60)</f>
        <v>51</v>
      </c>
      <c r="O60" s="44" t="n">
        <f aca="false">+(M60+N60)/2</f>
        <v>62</v>
      </c>
      <c r="P60" s="44" t="n">
        <f aca="false">IF(O60&lt;65,65-O60,0)</f>
        <v>3</v>
      </c>
      <c r="Q60" s="44" t="n">
        <f aca="false">+Q59+P60</f>
        <v>344.5</v>
      </c>
      <c r="R60" s="45" t="n">
        <f aca="false">+M60-N60</f>
        <v>22</v>
      </c>
      <c r="S60" s="17"/>
      <c r="T60" s="38" t="n">
        <f aca="false">[1]Sheet1!AK397</f>
        <v>73</v>
      </c>
      <c r="U60" s="39" t="n">
        <f aca="false">[1]Sheet1!AL397</f>
        <v>47</v>
      </c>
      <c r="V60" s="31" t="n">
        <f aca="false">D60-B60</f>
        <v>10</v>
      </c>
      <c r="W60" s="31" t="n">
        <f aca="false">E60-C60</f>
        <v>6</v>
      </c>
      <c r="X60" s="32" t="n">
        <f aca="false">[2]Sheet1!BO397</f>
        <v>73</v>
      </c>
      <c r="Y60" s="33" t="n">
        <f aca="false">[2]Sheet1!BP397</f>
        <v>51</v>
      </c>
      <c r="Z60" s="34" t="n">
        <f aca="false">M60-K60</f>
        <v>10.0322580645161</v>
      </c>
      <c r="AA60" s="34" t="n">
        <f aca="false">N60-L60</f>
        <v>5.51612903225806</v>
      </c>
      <c r="AB60" s="35"/>
      <c r="AC60" s="1"/>
      <c r="AD60" s="37" t="n">
        <f aca="false">AD59</f>
        <v>-0.032258064516129</v>
      </c>
      <c r="AE60" s="37" t="n">
        <f aca="false">AE59</f>
        <v>4.48387096774194</v>
      </c>
    </row>
    <row r="61" customFormat="false" ht="12.75" hidden="false" customHeight="false" outlineLevel="0" collapsed="false">
      <c r="A61" s="40" t="n">
        <v>36522</v>
      </c>
      <c r="B61" s="41" t="n">
        <v>62</v>
      </c>
      <c r="C61" s="42" t="n">
        <v>40</v>
      </c>
      <c r="D61" s="43" t="n">
        <f aca="false">IF(ISNUMBER(T61),T61,B61+V61)</f>
        <v>61</v>
      </c>
      <c r="E61" s="43" t="n">
        <f aca="false">IF(ISNUMBER(U61),U61,C61+W61)</f>
        <v>39</v>
      </c>
      <c r="F61" s="44" t="n">
        <f aca="false">+(D61+E61)/2</f>
        <v>50</v>
      </c>
      <c r="G61" s="44" t="n">
        <f aca="false">IF(F61&lt;65,65-F61,0)</f>
        <v>15</v>
      </c>
      <c r="H61" s="44" t="n">
        <f aca="false">+H60+G61</f>
        <v>456.5</v>
      </c>
      <c r="I61" s="45" t="n">
        <f aca="false">+D61-E61</f>
        <v>22</v>
      </c>
      <c r="J61" s="46"/>
      <c r="K61" s="47" t="n">
        <f aca="false">B61+AD61</f>
        <v>61.9677419354839</v>
      </c>
      <c r="L61" s="48" t="n">
        <f aca="false">C61+AE61</f>
        <v>44.4838709677419</v>
      </c>
      <c r="M61" s="43" t="n">
        <f aca="false">IF(ISNUMBER(X61),X61,K61+Z61)</f>
        <v>62</v>
      </c>
      <c r="N61" s="43" t="n">
        <f aca="false">IF(ISNUMBER(Y61),Y61,L61+AA61)</f>
        <v>42</v>
      </c>
      <c r="O61" s="44" t="n">
        <f aca="false">+(M61+N61)/2</f>
        <v>52</v>
      </c>
      <c r="P61" s="44" t="n">
        <f aca="false">IF(O61&lt;65,65-O61,0)</f>
        <v>13</v>
      </c>
      <c r="Q61" s="44" t="n">
        <f aca="false">+Q60+P61</f>
        <v>357.5</v>
      </c>
      <c r="R61" s="45" t="n">
        <f aca="false">+M61-N61</f>
        <v>20</v>
      </c>
      <c r="S61" s="17"/>
      <c r="T61" s="38" t="n">
        <f aca="false">[1]Sheet1!AK398</f>
        <v>61</v>
      </c>
      <c r="U61" s="39" t="n">
        <f aca="false">[1]Sheet1!AL398</f>
        <v>39</v>
      </c>
      <c r="V61" s="31" t="n">
        <f aca="false">D61-B61</f>
        <v>-1</v>
      </c>
      <c r="W61" s="31" t="n">
        <f aca="false">E61-C61</f>
        <v>-1</v>
      </c>
      <c r="X61" s="32" t="n">
        <f aca="false">[2]Sheet1!BO398</f>
        <v>62</v>
      </c>
      <c r="Y61" s="33" t="n">
        <f aca="false">[2]Sheet1!BP398</f>
        <v>42</v>
      </c>
      <c r="Z61" s="34" t="n">
        <f aca="false">M61-K61</f>
        <v>0.0322580645161281</v>
      </c>
      <c r="AA61" s="34" t="n">
        <f aca="false">N61-L61</f>
        <v>-2.48387096774194</v>
      </c>
      <c r="AB61" s="35"/>
      <c r="AC61" s="1"/>
      <c r="AD61" s="37" t="n">
        <f aca="false">AD60</f>
        <v>-0.032258064516129</v>
      </c>
      <c r="AE61" s="37" t="n">
        <f aca="false">AE60</f>
        <v>4.48387096774194</v>
      </c>
    </row>
    <row r="62" customFormat="false" ht="12.75" hidden="false" customHeight="false" outlineLevel="0" collapsed="false">
      <c r="A62" s="40" t="n">
        <v>36523</v>
      </c>
      <c r="B62" s="41" t="n">
        <v>62</v>
      </c>
      <c r="C62" s="42" t="n">
        <v>40</v>
      </c>
      <c r="D62" s="43" t="n">
        <f aca="false">IF(ISNUMBER(T62),T62,B62+V62)</f>
        <v>77</v>
      </c>
      <c r="E62" s="43" t="n">
        <f aca="false">IF(ISNUMBER(U62),U62,C62+W62)</f>
        <v>35</v>
      </c>
      <c r="F62" s="44" t="n">
        <f aca="false">+(D62+E62)/2</f>
        <v>56</v>
      </c>
      <c r="G62" s="44" t="n">
        <f aca="false">IF(F62&lt;65,65-F62,0)</f>
        <v>9</v>
      </c>
      <c r="H62" s="44" t="n">
        <f aca="false">+H61+G62</f>
        <v>465.5</v>
      </c>
      <c r="I62" s="45" t="n">
        <f aca="false">+D62-E62</f>
        <v>42</v>
      </c>
      <c r="J62" s="46"/>
      <c r="K62" s="47" t="n">
        <f aca="false">B62+AD62</f>
        <v>61.9677419354839</v>
      </c>
      <c r="L62" s="48" t="n">
        <f aca="false">C62+AE62</f>
        <v>44.4838709677419</v>
      </c>
      <c r="M62" s="43" t="n">
        <f aca="false">IF(ISNUMBER(X62),X62,K62+Z62)</f>
        <v>76</v>
      </c>
      <c r="N62" s="43" t="n">
        <f aca="false">IF(ISNUMBER(Y62),Y62,L62+AA62)</f>
        <v>39</v>
      </c>
      <c r="O62" s="44" t="n">
        <f aca="false">+(M62+N62)/2</f>
        <v>57.5</v>
      </c>
      <c r="P62" s="44" t="n">
        <f aca="false">IF(O62&lt;65,65-O62,0)</f>
        <v>7.5</v>
      </c>
      <c r="Q62" s="44" t="n">
        <f aca="false">+Q61+P62</f>
        <v>365</v>
      </c>
      <c r="R62" s="45" t="n">
        <f aca="false">+M62-N62</f>
        <v>37</v>
      </c>
      <c r="S62" s="17"/>
      <c r="T62" s="38" t="n">
        <f aca="false">[1]Sheet1!AK399</f>
        <v>77</v>
      </c>
      <c r="U62" s="39" t="n">
        <f aca="false">[1]Sheet1!AL399</f>
        <v>35</v>
      </c>
      <c r="V62" s="31" t="n">
        <f aca="false">D62-B62</f>
        <v>15</v>
      </c>
      <c r="W62" s="31" t="n">
        <f aca="false">E62-C62</f>
        <v>-5</v>
      </c>
      <c r="X62" s="32" t="n">
        <f aca="false">[2]Sheet1!BO399</f>
        <v>76</v>
      </c>
      <c r="Y62" s="33" t="n">
        <f aca="false">[2]Sheet1!BP399</f>
        <v>39</v>
      </c>
      <c r="Z62" s="34" t="n">
        <f aca="false">M62-K62</f>
        <v>14.0322580645161</v>
      </c>
      <c r="AA62" s="34" t="n">
        <f aca="false">N62-L62</f>
        <v>-5.48387096774194</v>
      </c>
      <c r="AB62" s="35"/>
      <c r="AC62" s="1"/>
      <c r="AD62" s="37" t="n">
        <f aca="false">AD61</f>
        <v>-0.032258064516129</v>
      </c>
      <c r="AE62" s="37" t="n">
        <f aca="false">AE61</f>
        <v>4.48387096774194</v>
      </c>
    </row>
    <row r="63" customFormat="false" ht="12.75" hidden="false" customHeight="false" outlineLevel="0" collapsed="false">
      <c r="A63" s="40" t="n">
        <v>36524</v>
      </c>
      <c r="B63" s="41" t="n">
        <v>62</v>
      </c>
      <c r="C63" s="42" t="n">
        <v>40</v>
      </c>
      <c r="D63" s="43" t="n">
        <f aca="false">IF(ISNUMBER(T63),T63,B63+V63)</f>
        <v>76</v>
      </c>
      <c r="E63" s="43" t="n">
        <f aca="false">IF(ISNUMBER(U63),U63,C63+W63)</f>
        <v>41</v>
      </c>
      <c r="F63" s="44" t="n">
        <f aca="false">+(D63+E63)/2</f>
        <v>58.5</v>
      </c>
      <c r="G63" s="44" t="n">
        <f aca="false">IF(F63&lt;65,65-F63,0)</f>
        <v>6.5</v>
      </c>
      <c r="H63" s="44" t="n">
        <f aca="false">+H62+G63</f>
        <v>472</v>
      </c>
      <c r="I63" s="45" t="n">
        <f aca="false">+D63-E63</f>
        <v>35</v>
      </c>
      <c r="J63" s="46"/>
      <c r="K63" s="47" t="n">
        <f aca="false">B63+AD63</f>
        <v>61.9677419354839</v>
      </c>
      <c r="L63" s="48" t="n">
        <f aca="false">C63+AE63</f>
        <v>44.4838709677419</v>
      </c>
      <c r="M63" s="43" t="n">
        <f aca="false">IF(ISNUMBER(X63),X63,K63+Z63)</f>
        <v>76</v>
      </c>
      <c r="N63" s="43" t="n">
        <f aca="false">IF(ISNUMBER(Y63),Y63,L63+AA63)</f>
        <v>45</v>
      </c>
      <c r="O63" s="44" t="n">
        <f aca="false">+(M63+N63)/2</f>
        <v>60.5</v>
      </c>
      <c r="P63" s="44" t="n">
        <f aca="false">IF(O63&lt;65,65-O63,0)</f>
        <v>4.5</v>
      </c>
      <c r="Q63" s="44" t="n">
        <f aca="false">+Q62+P63</f>
        <v>369.5</v>
      </c>
      <c r="R63" s="45" t="n">
        <f aca="false">+M63-N63</f>
        <v>31</v>
      </c>
      <c r="S63" s="17"/>
      <c r="T63" s="38" t="n">
        <f aca="false">[1]Sheet1!AK400</f>
        <v>76</v>
      </c>
      <c r="U63" s="39" t="n">
        <f aca="false">[1]Sheet1!AL400</f>
        <v>41</v>
      </c>
      <c r="V63" s="31" t="n">
        <f aca="false">D63-B63</f>
        <v>14</v>
      </c>
      <c r="W63" s="31" t="n">
        <f aca="false">E63-C63</f>
        <v>1</v>
      </c>
      <c r="X63" s="32" t="n">
        <f aca="false">[2]Sheet1!BO400</f>
        <v>76</v>
      </c>
      <c r="Y63" s="33" t="n">
        <f aca="false">[2]Sheet1!BP400</f>
        <v>45</v>
      </c>
      <c r="Z63" s="34" t="n">
        <f aca="false">M63-K63</f>
        <v>14.0322580645161</v>
      </c>
      <c r="AA63" s="34" t="n">
        <f aca="false">N63-L63</f>
        <v>0.516129032258064</v>
      </c>
      <c r="AB63" s="35"/>
      <c r="AC63" s="1"/>
      <c r="AD63" s="37" t="n">
        <f aca="false">AD62</f>
        <v>-0.032258064516129</v>
      </c>
      <c r="AE63" s="37" t="n">
        <f aca="false">AE62</f>
        <v>4.48387096774194</v>
      </c>
    </row>
    <row r="64" customFormat="false" ht="12.75" hidden="false" customHeight="false" outlineLevel="0" collapsed="false">
      <c r="A64" s="40" t="n">
        <v>36525</v>
      </c>
      <c r="B64" s="41" t="n">
        <v>62</v>
      </c>
      <c r="C64" s="42" t="n">
        <v>40</v>
      </c>
      <c r="D64" s="43" t="n">
        <f aca="false">IF(ISNUMBER(T64),T64,B64+V64)</f>
        <v>72</v>
      </c>
      <c r="E64" s="43" t="n">
        <f aca="false">IF(ISNUMBER(U64),U64,C64+W64)</f>
        <v>44</v>
      </c>
      <c r="F64" s="44" t="n">
        <f aca="false">+(D64+E64)/2</f>
        <v>58</v>
      </c>
      <c r="G64" s="44" t="n">
        <f aca="false">IF(F64&lt;65,65-F64,0)</f>
        <v>7</v>
      </c>
      <c r="H64" s="44" t="n">
        <f aca="false">+H63+G64</f>
        <v>479</v>
      </c>
      <c r="I64" s="45" t="n">
        <f aca="false">+D64-E64</f>
        <v>28</v>
      </c>
      <c r="J64" s="46"/>
      <c r="K64" s="47" t="n">
        <f aca="false">B64+AD64</f>
        <v>61.9677419354839</v>
      </c>
      <c r="L64" s="48" t="n">
        <f aca="false">C64+AE64</f>
        <v>44.4838709677419</v>
      </c>
      <c r="M64" s="43" t="n">
        <f aca="false">IF(ISNUMBER(X64),X64,K64+Z64)</f>
        <v>72</v>
      </c>
      <c r="N64" s="43" t="n">
        <f aca="false">IF(ISNUMBER(Y64),Y64,L64+AA64)</f>
        <v>48</v>
      </c>
      <c r="O64" s="44" t="n">
        <f aca="false">+(M64+N64)/2</f>
        <v>60</v>
      </c>
      <c r="P64" s="44" t="n">
        <f aca="false">IF(O64&lt;65,65-O64,0)</f>
        <v>5</v>
      </c>
      <c r="Q64" s="44" t="n">
        <f aca="false">+Q63+P64</f>
        <v>374.5</v>
      </c>
      <c r="R64" s="45" t="n">
        <f aca="false">+M64-N64</f>
        <v>24</v>
      </c>
      <c r="S64" s="17"/>
      <c r="T64" s="38" t="n">
        <f aca="false">[1]Sheet1!AK401</f>
        <v>72</v>
      </c>
      <c r="U64" s="39" t="n">
        <f aca="false">[1]Sheet1!AL401</f>
        <v>44</v>
      </c>
      <c r="V64" s="31" t="n">
        <f aca="false">D64-B64</f>
        <v>10</v>
      </c>
      <c r="W64" s="31" t="n">
        <f aca="false">E64-C64</f>
        <v>4</v>
      </c>
      <c r="X64" s="32" t="n">
        <f aca="false">[2]Sheet1!BO401</f>
        <v>72</v>
      </c>
      <c r="Y64" s="33" t="n">
        <f aca="false">[2]Sheet1!BP401</f>
        <v>48</v>
      </c>
      <c r="Z64" s="34" t="n">
        <f aca="false">M64-K64</f>
        <v>10.0322580645161</v>
      </c>
      <c r="AA64" s="34" t="n">
        <f aca="false">N64-L64</f>
        <v>3.51612903225806</v>
      </c>
      <c r="AB64" s="35"/>
      <c r="AC64" s="1"/>
      <c r="AD64" s="37" t="n">
        <f aca="false">AD63</f>
        <v>-0.032258064516129</v>
      </c>
      <c r="AE64" s="37" t="n">
        <f aca="false">AE63</f>
        <v>4.48387096774194</v>
      </c>
    </row>
    <row r="65" customFormat="false" ht="12.75" hidden="false" customHeight="false" outlineLevel="0" collapsed="false">
      <c r="A65" s="20" t="n">
        <v>36526</v>
      </c>
      <c r="B65" s="21" t="n">
        <v>62</v>
      </c>
      <c r="C65" s="22" t="n">
        <v>40</v>
      </c>
      <c r="D65" s="23" t="n">
        <f aca="false">IF(ISNUMBER(T65),T65,B65+V65)</f>
        <v>78</v>
      </c>
      <c r="E65" s="23" t="n">
        <f aca="false">IF(ISNUMBER(U65),U65,C65+W65)</f>
        <v>38</v>
      </c>
      <c r="F65" s="24" t="n">
        <f aca="false">+(D65+E65)/2</f>
        <v>58</v>
      </c>
      <c r="G65" s="24" t="n">
        <f aca="false">IF(F65&lt;65,65-F65,0)</f>
        <v>7</v>
      </c>
      <c r="H65" s="24" t="n">
        <f aca="false">+H64+G65</f>
        <v>486</v>
      </c>
      <c r="I65" s="25" t="n">
        <f aca="false">+D65-E65</f>
        <v>40</v>
      </c>
      <c r="J65" s="26"/>
      <c r="K65" s="27" t="n">
        <f aca="false">B65+AD65</f>
        <v>62.3870967741936</v>
      </c>
      <c r="L65" s="28" t="n">
        <f aca="false">C65+AE65</f>
        <v>43.3548387096774</v>
      </c>
      <c r="M65" s="23" t="n">
        <f aca="false">IF(ISNUMBER(X65),X65,K65+Z65)</f>
        <v>76</v>
      </c>
      <c r="N65" s="23" t="n">
        <f aca="false">IF(ISNUMBER(Y65),Y65,L65+AA65)</f>
        <v>44</v>
      </c>
      <c r="O65" s="24" t="n">
        <f aca="false">+(M65+N65)/2</f>
        <v>60</v>
      </c>
      <c r="P65" s="24" t="n">
        <f aca="false">IF(O65&lt;65,65-O65,0)</f>
        <v>5</v>
      </c>
      <c r="Q65" s="24" t="n">
        <f aca="false">+Q64+P65</f>
        <v>379.5</v>
      </c>
      <c r="R65" s="25" t="n">
        <f aca="false">+M65-N65</f>
        <v>32</v>
      </c>
      <c r="S65" s="17"/>
      <c r="T65" s="38" t="n">
        <f aca="false">[1]Sheet1!AK402</f>
        <v>78</v>
      </c>
      <c r="U65" s="39" t="n">
        <f aca="false">[1]Sheet1!AL402</f>
        <v>38</v>
      </c>
      <c r="V65" s="31" t="n">
        <f aca="false">D65-B65</f>
        <v>16</v>
      </c>
      <c r="W65" s="31" t="n">
        <f aca="false">E65-C65</f>
        <v>-2</v>
      </c>
      <c r="X65" s="32" t="n">
        <f aca="false">[2]Sheet1!BO402</f>
        <v>76</v>
      </c>
      <c r="Y65" s="33" t="n">
        <f aca="false">[2]Sheet1!BP402</f>
        <v>44</v>
      </c>
      <c r="Z65" s="34" t="n">
        <f aca="false">M65-K65</f>
        <v>13.6129032258064</v>
      </c>
      <c r="AA65" s="34" t="n">
        <f aca="false">N65-L65</f>
        <v>0.645161290322584</v>
      </c>
      <c r="AB65" s="35"/>
      <c r="AC65" s="1"/>
      <c r="AD65" s="36" t="n">
        <f aca="false">(SUM(M65:M95)-SUM(D65:D95))/31</f>
        <v>0.387096774193548</v>
      </c>
      <c r="AE65" s="36" t="n">
        <f aca="false">(SUM(N65:N95)-SUM(E65:E95))/31</f>
        <v>3.35483870967742</v>
      </c>
    </row>
    <row r="66" customFormat="false" ht="12.75" hidden="false" customHeight="false" outlineLevel="0" collapsed="false">
      <c r="A66" s="20" t="n">
        <v>36527</v>
      </c>
      <c r="B66" s="21" t="n">
        <v>61.5</v>
      </c>
      <c r="C66" s="22" t="n">
        <v>40</v>
      </c>
      <c r="D66" s="23" t="n">
        <f aca="false">IF(ISNUMBER(T66),T66,B66+V66)</f>
        <v>81</v>
      </c>
      <c r="E66" s="23" t="n">
        <f aca="false">IF(ISNUMBER(U66),U66,C66+W66)</f>
        <v>69</v>
      </c>
      <c r="F66" s="24" t="n">
        <f aca="false">+(D66+E66)/2</f>
        <v>75</v>
      </c>
      <c r="G66" s="24" t="n">
        <f aca="false">IF(F66&lt;65,65-F66,0)</f>
        <v>0</v>
      </c>
      <c r="H66" s="24" t="n">
        <f aca="false">+H65+G66</f>
        <v>486</v>
      </c>
      <c r="I66" s="25" t="n">
        <f aca="false">+D66-E66</f>
        <v>12</v>
      </c>
      <c r="J66" s="26"/>
      <c r="K66" s="27" t="n">
        <f aca="false">B66+AD66</f>
        <v>61.8870967741936</v>
      </c>
      <c r="L66" s="28" t="n">
        <f aca="false">C66+AE66</f>
        <v>43.3548387096774</v>
      </c>
      <c r="M66" s="23" t="n">
        <f aca="false">IF(ISNUMBER(X66),X66,K66+Z66)</f>
        <v>80</v>
      </c>
      <c r="N66" s="23" t="n">
        <f aca="false">IF(ISNUMBER(Y66),Y66,L66+AA66)</f>
        <v>68</v>
      </c>
      <c r="O66" s="24" t="n">
        <f aca="false">+(M66+N66)/2</f>
        <v>74</v>
      </c>
      <c r="P66" s="24" t="n">
        <f aca="false">IF(O66&lt;65,65-O66,0)</f>
        <v>0</v>
      </c>
      <c r="Q66" s="24" t="n">
        <f aca="false">+Q65+P66</f>
        <v>379.5</v>
      </c>
      <c r="R66" s="25" t="n">
        <f aca="false">+M66-N66</f>
        <v>12</v>
      </c>
      <c r="S66" s="17"/>
      <c r="T66" s="38" t="n">
        <f aca="false">[1]Sheet1!AK403</f>
        <v>81</v>
      </c>
      <c r="U66" s="39" t="n">
        <f aca="false">[1]Sheet1!AL403</f>
        <v>69</v>
      </c>
      <c r="V66" s="31" t="n">
        <f aca="false">D66-B66</f>
        <v>19.5</v>
      </c>
      <c r="W66" s="31" t="n">
        <f aca="false">E66-C66</f>
        <v>29</v>
      </c>
      <c r="X66" s="32" t="n">
        <f aca="false">[2]Sheet1!BO403</f>
        <v>80</v>
      </c>
      <c r="Y66" s="33" t="n">
        <f aca="false">[2]Sheet1!BP403</f>
        <v>68</v>
      </c>
      <c r="Z66" s="34" t="n">
        <f aca="false">M66-K66</f>
        <v>18.1129032258065</v>
      </c>
      <c r="AA66" s="34" t="n">
        <f aca="false">N66-L66</f>
        <v>24.6451612903226</v>
      </c>
      <c r="AB66" s="35"/>
      <c r="AC66" s="1"/>
      <c r="AD66" s="37" t="n">
        <f aca="false">AD65</f>
        <v>0.387096774193548</v>
      </c>
      <c r="AE66" s="37" t="n">
        <f aca="false">AE65</f>
        <v>3.35483870967742</v>
      </c>
    </row>
    <row r="67" customFormat="false" ht="12.75" hidden="false" customHeight="false" outlineLevel="0" collapsed="false">
      <c r="A67" s="20" t="n">
        <v>36528</v>
      </c>
      <c r="B67" s="21" t="n">
        <v>61</v>
      </c>
      <c r="C67" s="22" t="n">
        <v>40</v>
      </c>
      <c r="D67" s="23" t="n">
        <f aca="false">IF(ISNUMBER(T67),T67,B67+V67)</f>
        <v>76</v>
      </c>
      <c r="E67" s="23" t="n">
        <f aca="false">IF(ISNUMBER(U67),U67,C67+W67)</f>
        <v>58</v>
      </c>
      <c r="F67" s="24" t="n">
        <f aca="false">+(D67+E67)/2</f>
        <v>67</v>
      </c>
      <c r="G67" s="24" t="n">
        <f aca="false">IF(F67&lt;65,65-F67,0)</f>
        <v>0</v>
      </c>
      <c r="H67" s="24" t="n">
        <f aca="false">+H66+G67</f>
        <v>486</v>
      </c>
      <c r="I67" s="25" t="n">
        <f aca="false">+D67-E67</f>
        <v>18</v>
      </c>
      <c r="J67" s="26"/>
      <c r="K67" s="27" t="n">
        <f aca="false">B67+AD67</f>
        <v>61.3870967741936</v>
      </c>
      <c r="L67" s="28" t="n">
        <f aca="false">C67+AE67</f>
        <v>43.3548387096774</v>
      </c>
      <c r="M67" s="23" t="n">
        <f aca="false">IF(ISNUMBER(X67),X67,K67+Z67)</f>
        <v>76</v>
      </c>
      <c r="N67" s="23" t="n">
        <f aca="false">IF(ISNUMBER(Y67),Y67,L67+AA67)</f>
        <v>60</v>
      </c>
      <c r="O67" s="24" t="n">
        <f aca="false">+(M67+N67)/2</f>
        <v>68</v>
      </c>
      <c r="P67" s="24" t="n">
        <f aca="false">IF(O67&lt;65,65-O67,0)</f>
        <v>0</v>
      </c>
      <c r="Q67" s="24" t="n">
        <f aca="false">+Q66+P67</f>
        <v>379.5</v>
      </c>
      <c r="R67" s="25" t="n">
        <f aca="false">+M67-N67</f>
        <v>16</v>
      </c>
      <c r="S67" s="17"/>
      <c r="T67" s="38" t="n">
        <f aca="false">[1]Sheet1!AK404</f>
        <v>76</v>
      </c>
      <c r="U67" s="39" t="n">
        <f aca="false">[1]Sheet1!AL404</f>
        <v>58</v>
      </c>
      <c r="V67" s="31" t="n">
        <f aca="false">D67-B67</f>
        <v>15</v>
      </c>
      <c r="W67" s="31" t="n">
        <f aca="false">E67-C67</f>
        <v>18</v>
      </c>
      <c r="X67" s="32" t="n">
        <f aca="false">[2]Sheet1!BO404</f>
        <v>76</v>
      </c>
      <c r="Y67" s="33" t="n">
        <f aca="false">[2]Sheet1!BP404</f>
        <v>60</v>
      </c>
      <c r="Z67" s="34" t="n">
        <f aca="false">M67-K67</f>
        <v>14.6129032258064</v>
      </c>
      <c r="AA67" s="34" t="n">
        <f aca="false">N67-L67</f>
        <v>16.6451612903226</v>
      </c>
      <c r="AB67" s="35"/>
      <c r="AC67" s="1"/>
      <c r="AD67" s="37" t="n">
        <f aca="false">AD66</f>
        <v>0.387096774193548</v>
      </c>
      <c r="AE67" s="37" t="n">
        <f aca="false">AE66</f>
        <v>3.35483870967742</v>
      </c>
    </row>
    <row r="68" customFormat="false" ht="12.75" hidden="false" customHeight="false" outlineLevel="0" collapsed="false">
      <c r="A68" s="20" t="n">
        <v>36529</v>
      </c>
      <c r="B68" s="21" t="n">
        <v>61</v>
      </c>
      <c r="C68" s="22" t="n">
        <v>40</v>
      </c>
      <c r="D68" s="23" t="n">
        <f aca="false">IF(ISNUMBER(T68),T68,B68+V68)</f>
        <v>58</v>
      </c>
      <c r="E68" s="23" t="n">
        <f aca="false">IF(ISNUMBER(U68),U68,C68+W68)</f>
        <v>28</v>
      </c>
      <c r="F68" s="24" t="n">
        <f aca="false">+(D68+E68)/2</f>
        <v>43</v>
      </c>
      <c r="G68" s="24" t="n">
        <f aca="false">IF(F68&lt;65,65-F68,0)</f>
        <v>22</v>
      </c>
      <c r="H68" s="24" t="n">
        <f aca="false">+H67+G68</f>
        <v>508</v>
      </c>
      <c r="I68" s="25" t="n">
        <f aca="false">+D68-E68</f>
        <v>30</v>
      </c>
      <c r="J68" s="26"/>
      <c r="K68" s="27" t="n">
        <f aca="false">B68+AD68</f>
        <v>61.3870967741936</v>
      </c>
      <c r="L68" s="28" t="n">
        <f aca="false">C68+AE68</f>
        <v>43.3548387096774</v>
      </c>
      <c r="M68" s="23" t="n">
        <f aca="false">IF(ISNUMBER(X68),X68,K68+Z68)</f>
        <v>60</v>
      </c>
      <c r="N68" s="23" t="n">
        <f aca="false">IF(ISNUMBER(Y68),Y68,L68+AA68)</f>
        <v>39</v>
      </c>
      <c r="O68" s="24" t="n">
        <f aca="false">+(M68+N68)/2</f>
        <v>49.5</v>
      </c>
      <c r="P68" s="24" t="n">
        <f aca="false">IF(O68&lt;65,65-O68,0)</f>
        <v>15.5</v>
      </c>
      <c r="Q68" s="24" t="n">
        <f aca="false">+Q67+P68</f>
        <v>395</v>
      </c>
      <c r="R68" s="25" t="n">
        <f aca="false">+M68-N68</f>
        <v>21</v>
      </c>
      <c r="S68" s="17"/>
      <c r="T68" s="38" t="n">
        <f aca="false">[1]Sheet1!AK405</f>
        <v>58</v>
      </c>
      <c r="U68" s="39" t="n">
        <f aca="false">[1]Sheet1!AL405</f>
        <v>28</v>
      </c>
      <c r="V68" s="31" t="n">
        <f aca="false">D68-B68</f>
        <v>-3</v>
      </c>
      <c r="W68" s="31" t="n">
        <f aca="false">E68-C68</f>
        <v>-12</v>
      </c>
      <c r="X68" s="32" t="n">
        <f aca="false">[2]Sheet1!BO405</f>
        <v>60</v>
      </c>
      <c r="Y68" s="33" t="n">
        <f aca="false">[2]Sheet1!BP405</f>
        <v>39</v>
      </c>
      <c r="Z68" s="34" t="n">
        <f aca="false">M68-K68</f>
        <v>-1.38709677419355</v>
      </c>
      <c r="AA68" s="34" t="n">
        <f aca="false">N68-L68</f>
        <v>-4.35483870967742</v>
      </c>
      <c r="AB68" s="35"/>
      <c r="AC68" s="1"/>
      <c r="AD68" s="37" t="n">
        <f aca="false">AD67</f>
        <v>0.387096774193548</v>
      </c>
      <c r="AE68" s="37" t="n">
        <f aca="false">AE67</f>
        <v>3.35483870967742</v>
      </c>
    </row>
    <row r="69" customFormat="false" ht="12.75" hidden="false" customHeight="false" outlineLevel="0" collapsed="false">
      <c r="A69" s="20" t="n">
        <v>36530</v>
      </c>
      <c r="B69" s="21" t="n">
        <v>61</v>
      </c>
      <c r="C69" s="22" t="n">
        <v>40</v>
      </c>
      <c r="D69" s="23" t="n">
        <f aca="false">IF(ISNUMBER(T69),T69,B69+V69)</f>
        <v>58</v>
      </c>
      <c r="E69" s="23" t="n">
        <f aca="false">IF(ISNUMBER(U69),U69,C69+W69)</f>
        <v>24</v>
      </c>
      <c r="F69" s="24" t="n">
        <f aca="false">+(D69+E69)/2</f>
        <v>41</v>
      </c>
      <c r="G69" s="24" t="n">
        <f aca="false">IF(F69&lt;65,65-F69,0)</f>
        <v>24</v>
      </c>
      <c r="H69" s="24" t="n">
        <f aca="false">+H68+G69</f>
        <v>532</v>
      </c>
      <c r="I69" s="25" t="n">
        <f aca="false">+D69-E69</f>
        <v>34</v>
      </c>
      <c r="J69" s="26"/>
      <c r="K69" s="27" t="n">
        <f aca="false">B69+AD69</f>
        <v>61.3870967741936</v>
      </c>
      <c r="L69" s="28" t="n">
        <f aca="false">C69+AE69</f>
        <v>43.3548387096774</v>
      </c>
      <c r="M69" s="23" t="n">
        <f aca="false">IF(ISNUMBER(X69),X69,K69+Z69)</f>
        <v>59</v>
      </c>
      <c r="N69" s="23" t="n">
        <f aca="false">IF(ISNUMBER(Y69),Y69,L69+AA69)</f>
        <v>32</v>
      </c>
      <c r="O69" s="24" t="n">
        <f aca="false">+(M69+N69)/2</f>
        <v>45.5</v>
      </c>
      <c r="P69" s="24" t="n">
        <f aca="false">IF(O69&lt;65,65-O69,0)</f>
        <v>19.5</v>
      </c>
      <c r="Q69" s="24" t="n">
        <f aca="false">+Q68+P69</f>
        <v>414.5</v>
      </c>
      <c r="R69" s="25" t="n">
        <f aca="false">+M69-N69</f>
        <v>27</v>
      </c>
      <c r="S69" s="17"/>
      <c r="T69" s="38" t="n">
        <f aca="false">[1]Sheet1!AK406</f>
        <v>58</v>
      </c>
      <c r="U69" s="39" t="n">
        <f aca="false">[1]Sheet1!AL406</f>
        <v>24</v>
      </c>
      <c r="V69" s="31" t="n">
        <f aca="false">D69-B69</f>
        <v>-3</v>
      </c>
      <c r="W69" s="31" t="n">
        <f aca="false">E69-C69</f>
        <v>-16</v>
      </c>
      <c r="X69" s="32" t="n">
        <f aca="false">[2]Sheet1!BO406</f>
        <v>59</v>
      </c>
      <c r="Y69" s="33" t="n">
        <f aca="false">[2]Sheet1!BP406</f>
        <v>32</v>
      </c>
      <c r="Z69" s="34" t="n">
        <f aca="false">M69-K69</f>
        <v>-2.38709677419355</v>
      </c>
      <c r="AA69" s="34" t="n">
        <f aca="false">N69-L69</f>
        <v>-11.3548387096774</v>
      </c>
      <c r="AB69" s="35"/>
      <c r="AC69" s="1"/>
      <c r="AD69" s="37" t="n">
        <f aca="false">AD68</f>
        <v>0.387096774193548</v>
      </c>
      <c r="AE69" s="37" t="n">
        <f aca="false">AE68</f>
        <v>3.35483870967742</v>
      </c>
    </row>
    <row r="70" customFormat="false" ht="12.75" hidden="false" customHeight="false" outlineLevel="0" collapsed="false">
      <c r="A70" s="20" t="n">
        <v>36531</v>
      </c>
      <c r="B70" s="21" t="n">
        <v>61</v>
      </c>
      <c r="C70" s="22" t="n">
        <v>40</v>
      </c>
      <c r="D70" s="23" t="n">
        <f aca="false">IF(ISNUMBER(T70),T70,B70+V70)</f>
        <v>63</v>
      </c>
      <c r="E70" s="23" t="n">
        <f aca="false">IF(ISNUMBER(U70),U70,C70+W70)</f>
        <v>46</v>
      </c>
      <c r="F70" s="24" t="n">
        <f aca="false">+(D70+E70)/2</f>
        <v>54.5</v>
      </c>
      <c r="G70" s="24" t="n">
        <f aca="false">IF(F70&lt;65,65-F70,0)</f>
        <v>10.5</v>
      </c>
      <c r="H70" s="24" t="n">
        <f aca="false">+H69+G70</f>
        <v>542.5</v>
      </c>
      <c r="I70" s="25" t="n">
        <f aca="false">+D70-E70</f>
        <v>17</v>
      </c>
      <c r="J70" s="26"/>
      <c r="K70" s="27" t="n">
        <f aca="false">B70+AD70</f>
        <v>61.3870967741936</v>
      </c>
      <c r="L70" s="28" t="n">
        <f aca="false">C70+AE70</f>
        <v>43.3548387096774</v>
      </c>
      <c r="M70" s="23" t="n">
        <f aca="false">IF(ISNUMBER(X70),X70,K70+Z70)</f>
        <v>61</v>
      </c>
      <c r="N70" s="23" t="n">
        <f aca="false">IF(ISNUMBER(Y70),Y70,L70+AA70)</f>
        <v>53</v>
      </c>
      <c r="O70" s="24" t="n">
        <f aca="false">+(M70+N70)/2</f>
        <v>57</v>
      </c>
      <c r="P70" s="24" t="n">
        <f aca="false">IF(O70&lt;65,65-O70,0)</f>
        <v>8</v>
      </c>
      <c r="Q70" s="24" t="n">
        <f aca="false">+Q69+P70</f>
        <v>422.5</v>
      </c>
      <c r="R70" s="25" t="n">
        <f aca="false">+M70-N70</f>
        <v>8</v>
      </c>
      <c r="S70" s="17"/>
      <c r="T70" s="38" t="n">
        <f aca="false">[1]Sheet1!AK407</f>
        <v>63</v>
      </c>
      <c r="U70" s="39" t="n">
        <f aca="false">[1]Sheet1!AL407</f>
        <v>46</v>
      </c>
      <c r="V70" s="31" t="n">
        <f aca="false">D70-B70</f>
        <v>2</v>
      </c>
      <c r="W70" s="31" t="n">
        <f aca="false">E70-C70</f>
        <v>6</v>
      </c>
      <c r="X70" s="32" t="n">
        <f aca="false">[2]Sheet1!BO407</f>
        <v>61</v>
      </c>
      <c r="Y70" s="33" t="n">
        <f aca="false">[2]Sheet1!BP407</f>
        <v>53</v>
      </c>
      <c r="Z70" s="34" t="n">
        <f aca="false">M70-K70</f>
        <v>-0.387096774193552</v>
      </c>
      <c r="AA70" s="34" t="n">
        <f aca="false">N70-L70</f>
        <v>9.64516129032258</v>
      </c>
      <c r="AB70" s="35"/>
      <c r="AC70" s="1"/>
      <c r="AD70" s="37" t="n">
        <f aca="false">AD69</f>
        <v>0.387096774193548</v>
      </c>
      <c r="AE70" s="37" t="n">
        <f aca="false">AE69</f>
        <v>3.35483870967742</v>
      </c>
    </row>
    <row r="71" customFormat="false" ht="12.75" hidden="false" customHeight="false" outlineLevel="0" collapsed="false">
      <c r="A71" s="20" t="n">
        <v>36532</v>
      </c>
      <c r="B71" s="21" t="n">
        <v>61</v>
      </c>
      <c r="C71" s="22" t="n">
        <v>40</v>
      </c>
      <c r="D71" s="23" t="n">
        <f aca="false">IF(ISNUMBER(T71),T71,B71+V71)</f>
        <v>69</v>
      </c>
      <c r="E71" s="23" t="n">
        <f aca="false">IF(ISNUMBER(U71),U71,C71+W71)</f>
        <v>55</v>
      </c>
      <c r="F71" s="24" t="n">
        <f aca="false">+(D71+E71)/2</f>
        <v>62</v>
      </c>
      <c r="G71" s="24" t="n">
        <f aca="false">IF(F71&lt;65,65-F71,0)</f>
        <v>3</v>
      </c>
      <c r="H71" s="24" t="n">
        <f aca="false">+H70+G71</f>
        <v>545.5</v>
      </c>
      <c r="I71" s="25" t="n">
        <f aca="false">+D71-E71</f>
        <v>14</v>
      </c>
      <c r="J71" s="26"/>
      <c r="K71" s="27" t="n">
        <f aca="false">B71+AD71</f>
        <v>61.3870967741936</v>
      </c>
      <c r="L71" s="28" t="n">
        <f aca="false">C71+AE71</f>
        <v>43.3548387096774</v>
      </c>
      <c r="M71" s="23" t="n">
        <f aca="false">IF(ISNUMBER(X71),X71,K71+Z71)</f>
        <v>67</v>
      </c>
      <c r="N71" s="23" t="n">
        <f aca="false">IF(ISNUMBER(Y71),Y71,L71+AA71)</f>
        <v>55</v>
      </c>
      <c r="O71" s="24" t="n">
        <f aca="false">+(M71+N71)/2</f>
        <v>61</v>
      </c>
      <c r="P71" s="24" t="n">
        <f aca="false">IF(O71&lt;65,65-O71,0)</f>
        <v>4</v>
      </c>
      <c r="Q71" s="24" t="n">
        <f aca="false">+Q70+P71</f>
        <v>426.5</v>
      </c>
      <c r="R71" s="25" t="n">
        <f aca="false">+M71-N71</f>
        <v>12</v>
      </c>
      <c r="S71" s="17"/>
      <c r="T71" s="38" t="n">
        <f aca="false">[1]Sheet1!AK408</f>
        <v>69</v>
      </c>
      <c r="U71" s="39" t="n">
        <f aca="false">[1]Sheet1!AL408</f>
        <v>55</v>
      </c>
      <c r="V71" s="31" t="n">
        <f aca="false">D71-B71</f>
        <v>8</v>
      </c>
      <c r="W71" s="31" t="n">
        <f aca="false">E71-C71</f>
        <v>15</v>
      </c>
      <c r="X71" s="32" t="n">
        <f aca="false">[2]Sheet1!BO408</f>
        <v>67</v>
      </c>
      <c r="Y71" s="33" t="n">
        <f aca="false">[2]Sheet1!BP408</f>
        <v>55</v>
      </c>
      <c r="Z71" s="34" t="n">
        <f aca="false">M71-K71</f>
        <v>5.61290322580645</v>
      </c>
      <c r="AA71" s="34" t="n">
        <f aca="false">N71-L71</f>
        <v>11.6451612903226</v>
      </c>
      <c r="AB71" s="35"/>
      <c r="AC71" s="1"/>
      <c r="AD71" s="37" t="n">
        <f aca="false">AD70</f>
        <v>0.387096774193548</v>
      </c>
      <c r="AE71" s="37" t="n">
        <f aca="false">AE70</f>
        <v>3.35483870967742</v>
      </c>
    </row>
    <row r="72" customFormat="false" ht="12.75" hidden="false" customHeight="false" outlineLevel="0" collapsed="false">
      <c r="A72" s="20" t="n">
        <v>36533</v>
      </c>
      <c r="B72" s="21" t="n">
        <v>61</v>
      </c>
      <c r="C72" s="22" t="n">
        <v>40</v>
      </c>
      <c r="D72" s="23" t="n">
        <f aca="false">IF(ISNUMBER(T72),T72,B72+V72)</f>
        <v>60</v>
      </c>
      <c r="E72" s="23" t="n">
        <f aca="false">IF(ISNUMBER(U72),U72,C72+W72)</f>
        <v>53</v>
      </c>
      <c r="F72" s="24" t="n">
        <f aca="false">+(D72+E72)/2</f>
        <v>56.5</v>
      </c>
      <c r="G72" s="24" t="n">
        <f aca="false">IF(F72&lt;65,65-F72,0)</f>
        <v>8.5</v>
      </c>
      <c r="H72" s="24" t="n">
        <f aca="false">+H71+G72</f>
        <v>554</v>
      </c>
      <c r="I72" s="25" t="n">
        <f aca="false">+D72-E72</f>
        <v>7</v>
      </c>
      <c r="J72" s="26"/>
      <c r="K72" s="27" t="n">
        <f aca="false">B72+AD72</f>
        <v>61.3870967741936</v>
      </c>
      <c r="L72" s="28" t="n">
        <f aca="false">C72+AE72</f>
        <v>43.3548387096774</v>
      </c>
      <c r="M72" s="23" t="n">
        <f aca="false">IF(ISNUMBER(X72),X72,K72+Z72)</f>
        <v>72</v>
      </c>
      <c r="N72" s="23" t="n">
        <f aca="false">IF(ISNUMBER(Y72),Y72,L72+AA72)</f>
        <v>55</v>
      </c>
      <c r="O72" s="24" t="n">
        <f aca="false">+(M72+N72)/2</f>
        <v>63.5</v>
      </c>
      <c r="P72" s="24" t="n">
        <f aca="false">IF(O72&lt;65,65-O72,0)</f>
        <v>1.5</v>
      </c>
      <c r="Q72" s="24" t="n">
        <f aca="false">+Q71+P72</f>
        <v>428</v>
      </c>
      <c r="R72" s="25" t="n">
        <f aca="false">+M72-N72</f>
        <v>17</v>
      </c>
      <c r="S72" s="17"/>
      <c r="T72" s="38" t="n">
        <f aca="false">[1]Sheet1!AK409</f>
        <v>60</v>
      </c>
      <c r="U72" s="39" t="n">
        <f aca="false">[1]Sheet1!AL409</f>
        <v>53</v>
      </c>
      <c r="V72" s="31" t="n">
        <f aca="false">D72-B72</f>
        <v>-1</v>
      </c>
      <c r="W72" s="31" t="n">
        <f aca="false">E72-C72</f>
        <v>13</v>
      </c>
      <c r="X72" s="32" t="n">
        <f aca="false">[2]Sheet1!BO409</f>
        <v>72</v>
      </c>
      <c r="Y72" s="33" t="n">
        <f aca="false">[2]Sheet1!BP409</f>
        <v>55</v>
      </c>
      <c r="Z72" s="34" t="n">
        <f aca="false">M72-K72</f>
        <v>10.6129032258064</v>
      </c>
      <c r="AA72" s="34" t="n">
        <f aca="false">N72-L72</f>
        <v>11.6451612903226</v>
      </c>
      <c r="AB72" s="35"/>
      <c r="AC72" s="1"/>
      <c r="AD72" s="37" t="n">
        <f aca="false">AD71</f>
        <v>0.387096774193548</v>
      </c>
      <c r="AE72" s="37" t="n">
        <f aca="false">AE71</f>
        <v>3.35483870967742</v>
      </c>
    </row>
    <row r="73" customFormat="false" ht="12.75" hidden="false" customHeight="false" outlineLevel="0" collapsed="false">
      <c r="A73" s="20" t="n">
        <v>36534</v>
      </c>
      <c r="B73" s="21" t="n">
        <v>61</v>
      </c>
      <c r="C73" s="22" t="n">
        <v>40</v>
      </c>
      <c r="D73" s="23" t="n">
        <f aca="false">IF(ISNUMBER(T73),T73,B73+V73)</f>
        <v>73</v>
      </c>
      <c r="E73" s="23" t="n">
        <f aca="false">IF(ISNUMBER(U73),U73,C73+W73)</f>
        <v>44</v>
      </c>
      <c r="F73" s="24" t="n">
        <f aca="false">+(D73+E73)/2</f>
        <v>58.5</v>
      </c>
      <c r="G73" s="24" t="n">
        <f aca="false">IF(F73&lt;65,65-F73,0)</f>
        <v>6.5</v>
      </c>
      <c r="H73" s="24" t="n">
        <f aca="false">+H72+G73</f>
        <v>560.5</v>
      </c>
      <c r="I73" s="25" t="n">
        <f aca="false">+D73-E73</f>
        <v>29</v>
      </c>
      <c r="J73" s="26"/>
      <c r="K73" s="27" t="n">
        <f aca="false">B73+AD73</f>
        <v>61.3870967741936</v>
      </c>
      <c r="L73" s="28" t="n">
        <f aca="false">C73+AE73</f>
        <v>43.3548387096774</v>
      </c>
      <c r="M73" s="23" t="n">
        <f aca="false">IF(ISNUMBER(X73),X73,K73+Z73)</f>
        <v>70</v>
      </c>
      <c r="N73" s="23" t="n">
        <f aca="false">IF(ISNUMBER(Y73),Y73,L73+AA73)</f>
        <v>52</v>
      </c>
      <c r="O73" s="24" t="n">
        <f aca="false">+(M73+N73)/2</f>
        <v>61</v>
      </c>
      <c r="P73" s="24" t="n">
        <f aca="false">IF(O73&lt;65,65-O73,0)</f>
        <v>4</v>
      </c>
      <c r="Q73" s="24" t="n">
        <f aca="false">+Q72+P73</f>
        <v>432</v>
      </c>
      <c r="R73" s="25" t="n">
        <f aca="false">+M73-N73</f>
        <v>18</v>
      </c>
      <c r="S73" s="17"/>
      <c r="T73" s="38" t="n">
        <f aca="false">[1]Sheet1!AK410</f>
        <v>73</v>
      </c>
      <c r="U73" s="39" t="n">
        <f aca="false">[1]Sheet1!AL410</f>
        <v>44</v>
      </c>
      <c r="V73" s="31" t="n">
        <f aca="false">D73-B73</f>
        <v>12</v>
      </c>
      <c r="W73" s="31" t="n">
        <f aca="false">E73-C73</f>
        <v>4</v>
      </c>
      <c r="X73" s="32" t="n">
        <f aca="false">[2]Sheet1!BO410</f>
        <v>70</v>
      </c>
      <c r="Y73" s="33" t="n">
        <f aca="false">[2]Sheet1!BP410</f>
        <v>52</v>
      </c>
      <c r="Z73" s="34" t="n">
        <f aca="false">M73-K73</f>
        <v>8.61290322580645</v>
      </c>
      <c r="AA73" s="34" t="n">
        <f aca="false">N73-L73</f>
        <v>8.64516129032258</v>
      </c>
      <c r="AB73" s="35"/>
      <c r="AC73" s="1"/>
      <c r="AD73" s="37" t="n">
        <f aca="false">AD72</f>
        <v>0.387096774193548</v>
      </c>
      <c r="AE73" s="37" t="n">
        <f aca="false">AE72</f>
        <v>3.35483870967742</v>
      </c>
    </row>
    <row r="74" customFormat="false" ht="12.75" hidden="false" customHeight="false" outlineLevel="0" collapsed="false">
      <c r="A74" s="20" t="n">
        <v>36535</v>
      </c>
      <c r="B74" s="21" t="n">
        <v>61</v>
      </c>
      <c r="C74" s="22" t="n">
        <v>40</v>
      </c>
      <c r="D74" s="23" t="n">
        <f aca="false">IF(ISNUMBER(T74),T74,B74+V74)</f>
        <v>75</v>
      </c>
      <c r="E74" s="23" t="n">
        <f aca="false">IF(ISNUMBER(U74),U74,C74+W74)</f>
        <v>44</v>
      </c>
      <c r="F74" s="24" t="n">
        <f aca="false">+(D74+E74)/2</f>
        <v>59.5</v>
      </c>
      <c r="G74" s="24" t="n">
        <f aca="false">IF(F74&lt;65,65-F74,0)</f>
        <v>5.5</v>
      </c>
      <c r="H74" s="24" t="n">
        <f aca="false">+H73+G74</f>
        <v>566</v>
      </c>
      <c r="I74" s="25" t="n">
        <f aca="false">+D74-E74</f>
        <v>31</v>
      </c>
      <c r="J74" s="26"/>
      <c r="K74" s="27" t="n">
        <f aca="false">B74+AD74</f>
        <v>61.3870967741936</v>
      </c>
      <c r="L74" s="28" t="n">
        <f aca="false">C74+AE74</f>
        <v>43.3548387096774</v>
      </c>
      <c r="M74" s="23" t="n">
        <f aca="false">IF(ISNUMBER(X74),X74,K74+Z74)</f>
        <v>77</v>
      </c>
      <c r="N74" s="23" t="n">
        <f aca="false">IF(ISNUMBER(Y74),Y74,L74+AA74)</f>
        <v>46</v>
      </c>
      <c r="O74" s="24" t="n">
        <f aca="false">+(M74+N74)/2</f>
        <v>61.5</v>
      </c>
      <c r="P74" s="24" t="n">
        <f aca="false">IF(O74&lt;65,65-O74,0)</f>
        <v>3.5</v>
      </c>
      <c r="Q74" s="24" t="n">
        <f aca="false">+Q73+P74</f>
        <v>435.5</v>
      </c>
      <c r="R74" s="25" t="n">
        <f aca="false">+M74-N74</f>
        <v>31</v>
      </c>
      <c r="S74" s="17"/>
      <c r="T74" s="38" t="n">
        <f aca="false">[1]Sheet1!AK411</f>
        <v>75</v>
      </c>
      <c r="U74" s="39" t="n">
        <f aca="false">[1]Sheet1!AL411</f>
        <v>44</v>
      </c>
      <c r="V74" s="31" t="n">
        <f aca="false">D74-B74</f>
        <v>14</v>
      </c>
      <c r="W74" s="31" t="n">
        <f aca="false">E74-C74</f>
        <v>4</v>
      </c>
      <c r="X74" s="32" t="n">
        <f aca="false">[2]Sheet1!BO411</f>
        <v>77</v>
      </c>
      <c r="Y74" s="33" t="n">
        <f aca="false">[2]Sheet1!BP411</f>
        <v>46</v>
      </c>
      <c r="Z74" s="34" t="n">
        <f aca="false">M74-K74</f>
        <v>15.6129032258064</v>
      </c>
      <c r="AA74" s="34" t="n">
        <f aca="false">N74-L74</f>
        <v>2.64516129032258</v>
      </c>
      <c r="AB74" s="35"/>
      <c r="AC74" s="1"/>
      <c r="AD74" s="37" t="n">
        <f aca="false">AD73</f>
        <v>0.387096774193548</v>
      </c>
      <c r="AE74" s="37" t="n">
        <f aca="false">AE73</f>
        <v>3.35483870967742</v>
      </c>
    </row>
    <row r="75" customFormat="false" ht="12.75" hidden="false" customHeight="false" outlineLevel="0" collapsed="false">
      <c r="A75" s="20" t="n">
        <v>36536</v>
      </c>
      <c r="B75" s="21" t="n">
        <v>61</v>
      </c>
      <c r="C75" s="22" t="n">
        <v>40</v>
      </c>
      <c r="D75" s="23" t="n">
        <f aca="false">IF(ISNUMBER(T75),T75,B75+V75)</f>
        <v>79</v>
      </c>
      <c r="E75" s="23" t="n">
        <f aca="false">IF(ISNUMBER(U75),U75,C75+W75)</f>
        <v>52</v>
      </c>
      <c r="F75" s="24" t="n">
        <f aca="false">+(D75+E75)/2</f>
        <v>65.5</v>
      </c>
      <c r="G75" s="24" t="n">
        <f aca="false">IF(F75&lt;65,65-F75,0)</f>
        <v>0</v>
      </c>
      <c r="H75" s="24" t="n">
        <f aca="false">+H74+G75</f>
        <v>566</v>
      </c>
      <c r="I75" s="25" t="n">
        <f aca="false">+D75-E75</f>
        <v>27</v>
      </c>
      <c r="J75" s="26"/>
      <c r="K75" s="27" t="n">
        <f aca="false">B75+AD75</f>
        <v>61.3870967741936</v>
      </c>
      <c r="L75" s="28" t="n">
        <f aca="false">C75+AE75</f>
        <v>43.3548387096774</v>
      </c>
      <c r="M75" s="23" t="n">
        <f aca="false">IF(ISNUMBER(X75),X75,K75+Z75)</f>
        <v>80</v>
      </c>
      <c r="N75" s="23" t="n">
        <f aca="false">IF(ISNUMBER(Y75),Y75,L75+AA75)</f>
        <v>55</v>
      </c>
      <c r="O75" s="24" t="n">
        <f aca="false">+(M75+N75)/2</f>
        <v>67.5</v>
      </c>
      <c r="P75" s="24" t="n">
        <f aca="false">IF(O75&lt;65,65-O75,0)</f>
        <v>0</v>
      </c>
      <c r="Q75" s="24" t="n">
        <f aca="false">+Q74+P75</f>
        <v>435.5</v>
      </c>
      <c r="R75" s="25" t="n">
        <f aca="false">+M75-N75</f>
        <v>25</v>
      </c>
      <c r="S75" s="17"/>
      <c r="T75" s="38" t="n">
        <f aca="false">[1]Sheet1!AK412</f>
        <v>79</v>
      </c>
      <c r="U75" s="39" t="n">
        <f aca="false">[1]Sheet1!AL412</f>
        <v>52</v>
      </c>
      <c r="V75" s="31" t="n">
        <f aca="false">D75-B75</f>
        <v>18</v>
      </c>
      <c r="W75" s="31" t="n">
        <f aca="false">E75-C75</f>
        <v>12</v>
      </c>
      <c r="X75" s="32" t="n">
        <f aca="false">[2]Sheet1!BO412</f>
        <v>80</v>
      </c>
      <c r="Y75" s="33" t="n">
        <f aca="false">[2]Sheet1!BP412</f>
        <v>55</v>
      </c>
      <c r="Z75" s="34" t="n">
        <f aca="false">M75-K75</f>
        <v>18.6129032258065</v>
      </c>
      <c r="AA75" s="34" t="n">
        <f aca="false">N75-L75</f>
        <v>11.6451612903226</v>
      </c>
      <c r="AB75" s="35"/>
      <c r="AC75" s="1"/>
      <c r="AD75" s="37" t="n">
        <f aca="false">AD74</f>
        <v>0.387096774193548</v>
      </c>
      <c r="AE75" s="37" t="n">
        <f aca="false">AE74</f>
        <v>3.35483870967742</v>
      </c>
    </row>
    <row r="76" customFormat="false" ht="12.75" hidden="false" customHeight="false" outlineLevel="0" collapsed="false">
      <c r="A76" s="20" t="n">
        <v>36537</v>
      </c>
      <c r="B76" s="21" t="n">
        <v>61</v>
      </c>
      <c r="C76" s="22" t="n">
        <v>40</v>
      </c>
      <c r="D76" s="23" t="n">
        <f aca="false">IF(ISNUMBER(T76),T76,B76+V76)</f>
        <v>81</v>
      </c>
      <c r="E76" s="23" t="n">
        <f aca="false">IF(ISNUMBER(U76),U76,C76+W76)</f>
        <v>67</v>
      </c>
      <c r="F76" s="24" t="n">
        <f aca="false">+(D76+E76)/2</f>
        <v>74</v>
      </c>
      <c r="G76" s="24" t="n">
        <f aca="false">IF(F76&lt;65,65-F76,0)</f>
        <v>0</v>
      </c>
      <c r="H76" s="24" t="n">
        <f aca="false">+H75+G76</f>
        <v>566</v>
      </c>
      <c r="I76" s="25" t="n">
        <f aca="false">+D76-E76</f>
        <v>14</v>
      </c>
      <c r="J76" s="26"/>
      <c r="K76" s="27" t="n">
        <f aca="false">B76+AD76</f>
        <v>61.3870967741936</v>
      </c>
      <c r="L76" s="28" t="n">
        <f aca="false">C76+AE76</f>
        <v>43.3548387096774</v>
      </c>
      <c r="M76" s="23" t="n">
        <f aca="false">IF(ISNUMBER(X76),X76,K76+Z76)</f>
        <v>80</v>
      </c>
      <c r="N76" s="23" t="n">
        <f aca="false">IF(ISNUMBER(Y76),Y76,L76+AA76)</f>
        <v>67</v>
      </c>
      <c r="O76" s="24" t="n">
        <f aca="false">+(M76+N76)/2</f>
        <v>73.5</v>
      </c>
      <c r="P76" s="24" t="n">
        <f aca="false">IF(O76&lt;65,65-O76,0)</f>
        <v>0</v>
      </c>
      <c r="Q76" s="24" t="n">
        <f aca="false">+Q75+P76</f>
        <v>435.5</v>
      </c>
      <c r="R76" s="25" t="n">
        <f aca="false">+M76-N76</f>
        <v>13</v>
      </c>
      <c r="S76" s="17"/>
      <c r="T76" s="38" t="n">
        <f aca="false">[1]Sheet1!AK413</f>
        <v>81</v>
      </c>
      <c r="U76" s="39" t="n">
        <f aca="false">[1]Sheet1!AL413</f>
        <v>67</v>
      </c>
      <c r="V76" s="31" t="n">
        <f aca="false">D76-B76</f>
        <v>20</v>
      </c>
      <c r="W76" s="31" t="n">
        <f aca="false">E76-C76</f>
        <v>27</v>
      </c>
      <c r="X76" s="32" t="n">
        <f aca="false">[2]Sheet1!BO413</f>
        <v>80</v>
      </c>
      <c r="Y76" s="33" t="n">
        <f aca="false">[2]Sheet1!BP413</f>
        <v>67</v>
      </c>
      <c r="Z76" s="34" t="n">
        <f aca="false">M76-K76</f>
        <v>18.6129032258065</v>
      </c>
      <c r="AA76" s="34" t="n">
        <f aca="false">N76-L76</f>
        <v>23.6451612903226</v>
      </c>
      <c r="AB76" s="35"/>
      <c r="AC76" s="1"/>
      <c r="AD76" s="37" t="n">
        <f aca="false">AD75</f>
        <v>0.387096774193548</v>
      </c>
      <c r="AE76" s="37" t="n">
        <f aca="false">AE75</f>
        <v>3.35483870967742</v>
      </c>
    </row>
    <row r="77" customFormat="false" ht="12.75" hidden="false" customHeight="false" outlineLevel="0" collapsed="false">
      <c r="A77" s="20" t="n">
        <v>36538</v>
      </c>
      <c r="B77" s="21" t="n">
        <v>61</v>
      </c>
      <c r="C77" s="22" t="n">
        <v>40</v>
      </c>
      <c r="D77" s="23" t="n">
        <f aca="false">IF(ISNUMBER(T77),T77,B77+V77)</f>
        <v>81</v>
      </c>
      <c r="E77" s="23" t="n">
        <f aca="false">IF(ISNUMBER(U77),U77,C77+W77)</f>
        <v>59</v>
      </c>
      <c r="F77" s="24" t="n">
        <f aca="false">+(D77+E77)/2</f>
        <v>70</v>
      </c>
      <c r="G77" s="24" t="n">
        <f aca="false">IF(F77&lt;65,65-F77,0)</f>
        <v>0</v>
      </c>
      <c r="H77" s="24" t="n">
        <f aca="false">+H76+G77</f>
        <v>566</v>
      </c>
      <c r="I77" s="25" t="n">
        <f aca="false">+D77-E77</f>
        <v>22</v>
      </c>
      <c r="J77" s="26"/>
      <c r="K77" s="27" t="n">
        <f aca="false">B77+AD77</f>
        <v>61.3870967741936</v>
      </c>
      <c r="L77" s="28" t="n">
        <f aca="false">C77+AE77</f>
        <v>43.3548387096774</v>
      </c>
      <c r="M77" s="23" t="n">
        <f aca="false">IF(ISNUMBER(X77),X77,K77+Z77)</f>
        <v>81</v>
      </c>
      <c r="N77" s="23" t="n">
        <f aca="false">IF(ISNUMBER(Y77),Y77,L77+AA77)</f>
        <v>62</v>
      </c>
      <c r="O77" s="24" t="n">
        <f aca="false">+(M77+N77)/2</f>
        <v>71.5</v>
      </c>
      <c r="P77" s="24" t="n">
        <f aca="false">IF(O77&lt;65,65-O77,0)</f>
        <v>0</v>
      </c>
      <c r="Q77" s="24" t="n">
        <f aca="false">+Q76+P77</f>
        <v>435.5</v>
      </c>
      <c r="R77" s="25" t="n">
        <f aca="false">+M77-N77</f>
        <v>19</v>
      </c>
      <c r="S77" s="17"/>
      <c r="T77" s="38" t="n">
        <f aca="false">[1]Sheet1!AK414</f>
        <v>81</v>
      </c>
      <c r="U77" s="39" t="n">
        <f aca="false">[1]Sheet1!AL414</f>
        <v>59</v>
      </c>
      <c r="V77" s="31" t="n">
        <f aca="false">D77-B77</f>
        <v>20</v>
      </c>
      <c r="W77" s="31" t="n">
        <f aca="false">E77-C77</f>
        <v>19</v>
      </c>
      <c r="X77" s="32" t="n">
        <f aca="false">[2]Sheet1!BO414</f>
        <v>81</v>
      </c>
      <c r="Y77" s="33" t="n">
        <f aca="false">[2]Sheet1!BP414</f>
        <v>62</v>
      </c>
      <c r="Z77" s="34" t="n">
        <f aca="false">M77-K77</f>
        <v>19.6129032258065</v>
      </c>
      <c r="AA77" s="34" t="n">
        <f aca="false">N77-L77</f>
        <v>18.6451612903226</v>
      </c>
      <c r="AB77" s="35"/>
      <c r="AC77" s="1"/>
      <c r="AD77" s="37" t="n">
        <f aca="false">AD76</f>
        <v>0.387096774193548</v>
      </c>
      <c r="AE77" s="37" t="n">
        <f aca="false">AE76</f>
        <v>3.35483870967742</v>
      </c>
    </row>
    <row r="78" customFormat="false" ht="12.75" hidden="false" customHeight="false" outlineLevel="0" collapsed="false">
      <c r="A78" s="20" t="n">
        <v>36539</v>
      </c>
      <c r="B78" s="21" t="n">
        <v>61</v>
      </c>
      <c r="C78" s="22" t="n">
        <v>40</v>
      </c>
      <c r="D78" s="23" t="n">
        <f aca="false">IF(ISNUMBER(T78),T78,B78+V78)</f>
        <v>67</v>
      </c>
      <c r="E78" s="23" t="n">
        <f aca="false">IF(ISNUMBER(U78),U78,C78+W78)</f>
        <v>44</v>
      </c>
      <c r="F78" s="24" t="n">
        <f aca="false">+(D78+E78)/2</f>
        <v>55.5</v>
      </c>
      <c r="G78" s="24" t="n">
        <f aca="false">IF(F78&lt;65,65-F78,0)</f>
        <v>9.5</v>
      </c>
      <c r="H78" s="24" t="n">
        <f aca="false">+H77+G78</f>
        <v>575.5</v>
      </c>
      <c r="I78" s="25" t="n">
        <f aca="false">+D78-E78</f>
        <v>23</v>
      </c>
      <c r="J78" s="26"/>
      <c r="K78" s="27" t="n">
        <f aca="false">B78+AD78</f>
        <v>61.3870967741936</v>
      </c>
      <c r="L78" s="28" t="n">
        <f aca="false">C78+AE78</f>
        <v>43.3548387096774</v>
      </c>
      <c r="M78" s="23" t="n">
        <f aca="false">IF(ISNUMBER(X78),X78,K78+Z78)</f>
        <v>63</v>
      </c>
      <c r="N78" s="23" t="n">
        <f aca="false">IF(ISNUMBER(Y78),Y78,L78+AA78)</f>
        <v>46</v>
      </c>
      <c r="O78" s="24" t="n">
        <f aca="false">+(M78+N78)/2</f>
        <v>54.5</v>
      </c>
      <c r="P78" s="24" t="n">
        <f aca="false">IF(O78&lt;65,65-O78,0)</f>
        <v>10.5</v>
      </c>
      <c r="Q78" s="24" t="n">
        <f aca="false">+Q77+P78</f>
        <v>446</v>
      </c>
      <c r="R78" s="25" t="n">
        <f aca="false">+M78-N78</f>
        <v>17</v>
      </c>
      <c r="S78" s="17"/>
      <c r="T78" s="38" t="n">
        <f aca="false">[1]Sheet1!AK415</f>
        <v>67</v>
      </c>
      <c r="U78" s="39" t="n">
        <f aca="false">[1]Sheet1!AL415</f>
        <v>44</v>
      </c>
      <c r="V78" s="31" t="n">
        <f aca="false">D78-B78</f>
        <v>6</v>
      </c>
      <c r="W78" s="31" t="n">
        <f aca="false">E78-C78</f>
        <v>4</v>
      </c>
      <c r="X78" s="32" t="n">
        <f aca="false">[2]Sheet1!BO415</f>
        <v>63</v>
      </c>
      <c r="Y78" s="33" t="n">
        <f aca="false">[2]Sheet1!BP415</f>
        <v>46</v>
      </c>
      <c r="Z78" s="34" t="n">
        <f aca="false">M78-K78</f>
        <v>1.61290322580645</v>
      </c>
      <c r="AA78" s="34" t="n">
        <f aca="false">N78-L78</f>
        <v>2.64516129032258</v>
      </c>
      <c r="AB78" s="35"/>
      <c r="AC78" s="1"/>
      <c r="AD78" s="37" t="n">
        <f aca="false">AD77</f>
        <v>0.387096774193548</v>
      </c>
      <c r="AE78" s="37" t="n">
        <f aca="false">AE77</f>
        <v>3.35483870967742</v>
      </c>
    </row>
    <row r="79" customFormat="false" ht="12.75" hidden="false" customHeight="false" outlineLevel="0" collapsed="false">
      <c r="A79" s="20" t="n">
        <v>36540</v>
      </c>
      <c r="B79" s="21" t="n">
        <v>61</v>
      </c>
      <c r="C79" s="22" t="n">
        <v>40</v>
      </c>
      <c r="D79" s="23" t="n">
        <f aca="false">IF(ISNUMBER(T79),T79,B79+V79)</f>
        <v>74</v>
      </c>
      <c r="E79" s="23" t="n">
        <f aca="false">IF(ISNUMBER(U79),U79,C79+W79)</f>
        <v>39</v>
      </c>
      <c r="F79" s="24" t="n">
        <f aca="false">+(D79+E79)/2</f>
        <v>56.5</v>
      </c>
      <c r="G79" s="24" t="n">
        <f aca="false">IF(F79&lt;65,65-F79,0)</f>
        <v>8.5</v>
      </c>
      <c r="H79" s="24" t="n">
        <f aca="false">+H78+G79</f>
        <v>584</v>
      </c>
      <c r="I79" s="25" t="n">
        <f aca="false">+D79-E79</f>
        <v>35</v>
      </c>
      <c r="J79" s="26"/>
      <c r="K79" s="27" t="n">
        <f aca="false">B79+AD79</f>
        <v>61.3870967741936</v>
      </c>
      <c r="L79" s="28" t="n">
        <f aca="false">C79+AE79</f>
        <v>43.3548387096774</v>
      </c>
      <c r="M79" s="23" t="n">
        <f aca="false">IF(ISNUMBER(X79),X79,K79+Z79)</f>
        <v>74</v>
      </c>
      <c r="N79" s="23" t="n">
        <f aca="false">IF(ISNUMBER(Y79),Y79,L79+AA79)</f>
        <v>47</v>
      </c>
      <c r="O79" s="24" t="n">
        <f aca="false">+(M79+N79)/2</f>
        <v>60.5</v>
      </c>
      <c r="P79" s="24" t="n">
        <f aca="false">IF(O79&lt;65,65-O79,0)</f>
        <v>4.5</v>
      </c>
      <c r="Q79" s="24" t="n">
        <f aca="false">+Q78+P79</f>
        <v>450.5</v>
      </c>
      <c r="R79" s="25" t="n">
        <f aca="false">+M79-N79</f>
        <v>27</v>
      </c>
      <c r="S79" s="17"/>
      <c r="T79" s="38" t="n">
        <f aca="false">[1]Sheet1!AK416</f>
        <v>74</v>
      </c>
      <c r="U79" s="39" t="n">
        <f aca="false">[1]Sheet1!AL416</f>
        <v>39</v>
      </c>
      <c r="V79" s="31" t="n">
        <f aca="false">D79-B79</f>
        <v>13</v>
      </c>
      <c r="W79" s="31" t="n">
        <f aca="false">E79-C79</f>
        <v>-1</v>
      </c>
      <c r="X79" s="32" t="n">
        <f aca="false">[2]Sheet1!BO416</f>
        <v>74</v>
      </c>
      <c r="Y79" s="33" t="n">
        <f aca="false">[2]Sheet1!BP416</f>
        <v>47</v>
      </c>
      <c r="Z79" s="34" t="n">
        <f aca="false">M79-K79</f>
        <v>12.6129032258064</v>
      </c>
      <c r="AA79" s="34" t="n">
        <f aca="false">N79-L79</f>
        <v>3.64516129032258</v>
      </c>
      <c r="AB79" s="35"/>
      <c r="AC79" s="1"/>
      <c r="AD79" s="37" t="n">
        <f aca="false">AD78</f>
        <v>0.387096774193548</v>
      </c>
      <c r="AE79" s="37" t="n">
        <f aca="false">AE78</f>
        <v>3.35483870967742</v>
      </c>
    </row>
    <row r="80" customFormat="false" ht="12.75" hidden="false" customHeight="false" outlineLevel="0" collapsed="false">
      <c r="A80" s="20" t="n">
        <v>36541</v>
      </c>
      <c r="B80" s="21" t="n">
        <v>61</v>
      </c>
      <c r="C80" s="22" t="n">
        <v>40</v>
      </c>
      <c r="D80" s="23" t="n">
        <f aca="false">IF(ISNUMBER(T80),T80,B80+V80)</f>
        <v>79</v>
      </c>
      <c r="E80" s="23" t="n">
        <f aca="false">IF(ISNUMBER(U80),U80,C80+W80)</f>
        <v>51</v>
      </c>
      <c r="F80" s="24" t="n">
        <f aca="false">+(D80+E80)/2</f>
        <v>65</v>
      </c>
      <c r="G80" s="24" t="n">
        <f aca="false">IF(F80&lt;65,65-F80,0)</f>
        <v>0</v>
      </c>
      <c r="H80" s="24" t="n">
        <f aca="false">+H79+G80</f>
        <v>584</v>
      </c>
      <c r="I80" s="25" t="n">
        <f aca="false">+D80-E80</f>
        <v>28</v>
      </c>
      <c r="J80" s="26"/>
      <c r="K80" s="27" t="n">
        <f aca="false">B80+AD80</f>
        <v>61.3870967741936</v>
      </c>
      <c r="L80" s="28" t="n">
        <f aca="false">C80+AE80</f>
        <v>43.3548387096774</v>
      </c>
      <c r="M80" s="23" t="n">
        <f aca="false">IF(ISNUMBER(X80),X80,K80+Z80)</f>
        <v>76</v>
      </c>
      <c r="N80" s="23" t="n">
        <f aca="false">IF(ISNUMBER(Y80),Y80,L80+AA80)</f>
        <v>57</v>
      </c>
      <c r="O80" s="24" t="n">
        <f aca="false">+(M80+N80)/2</f>
        <v>66.5</v>
      </c>
      <c r="P80" s="24" t="n">
        <f aca="false">IF(O80&lt;65,65-O80,0)</f>
        <v>0</v>
      </c>
      <c r="Q80" s="24" t="n">
        <f aca="false">+Q79+P80</f>
        <v>450.5</v>
      </c>
      <c r="R80" s="25" t="n">
        <f aca="false">+M80-N80</f>
        <v>19</v>
      </c>
      <c r="S80" s="17"/>
      <c r="T80" s="38" t="n">
        <f aca="false">[1]Sheet1!AK417</f>
        <v>79</v>
      </c>
      <c r="U80" s="39" t="n">
        <f aca="false">[1]Sheet1!AL417</f>
        <v>51</v>
      </c>
      <c r="V80" s="31" t="n">
        <f aca="false">D80-B80</f>
        <v>18</v>
      </c>
      <c r="W80" s="31" t="n">
        <f aca="false">E80-C80</f>
        <v>11</v>
      </c>
      <c r="X80" s="32" t="n">
        <f aca="false">[2]Sheet1!BO417</f>
        <v>76</v>
      </c>
      <c r="Y80" s="33" t="n">
        <f aca="false">[2]Sheet1!BP417</f>
        <v>57</v>
      </c>
      <c r="Z80" s="34" t="n">
        <f aca="false">M80-K80</f>
        <v>14.6129032258064</v>
      </c>
      <c r="AA80" s="34" t="n">
        <f aca="false">N80-L80</f>
        <v>13.6451612903226</v>
      </c>
      <c r="AB80" s="35"/>
      <c r="AC80" s="1"/>
      <c r="AD80" s="37" t="n">
        <f aca="false">AD79</f>
        <v>0.387096774193548</v>
      </c>
      <c r="AE80" s="37" t="n">
        <f aca="false">AE79</f>
        <v>3.35483870967742</v>
      </c>
    </row>
    <row r="81" customFormat="false" ht="12.75" hidden="false" customHeight="false" outlineLevel="0" collapsed="false">
      <c r="A81" s="20" t="n">
        <v>36542</v>
      </c>
      <c r="B81" s="21" t="n">
        <v>61</v>
      </c>
      <c r="C81" s="22" t="n">
        <v>40</v>
      </c>
      <c r="D81" s="23" t="n">
        <f aca="false">IF(ISNUMBER(T81),T81,B81+V81)</f>
        <v>79</v>
      </c>
      <c r="E81" s="23" t="n">
        <f aca="false">IF(ISNUMBER(U81),U81,C81+W81)</f>
        <v>49</v>
      </c>
      <c r="F81" s="24" t="n">
        <f aca="false">+(D81+E81)/2</f>
        <v>64</v>
      </c>
      <c r="G81" s="24" t="n">
        <f aca="false">IF(F81&lt;65,65-F81,0)</f>
        <v>1</v>
      </c>
      <c r="H81" s="24" t="n">
        <f aca="false">+H80+G81</f>
        <v>585</v>
      </c>
      <c r="I81" s="25" t="n">
        <f aca="false">+D81-E81</f>
        <v>30</v>
      </c>
      <c r="J81" s="26"/>
      <c r="K81" s="27" t="n">
        <f aca="false">B81+AD81</f>
        <v>61.3870967741936</v>
      </c>
      <c r="L81" s="28" t="n">
        <f aca="false">C81+AE81</f>
        <v>43.3548387096774</v>
      </c>
      <c r="M81" s="23" t="n">
        <f aca="false">IF(ISNUMBER(X81),X81,K81+Z81)</f>
        <v>79</v>
      </c>
      <c r="N81" s="23" t="n">
        <f aca="false">IF(ISNUMBER(Y81),Y81,L81+AA81)</f>
        <v>55</v>
      </c>
      <c r="O81" s="24" t="n">
        <f aca="false">+(M81+N81)/2</f>
        <v>67</v>
      </c>
      <c r="P81" s="24" t="n">
        <f aca="false">IF(O81&lt;65,65-O81,0)</f>
        <v>0</v>
      </c>
      <c r="Q81" s="24" t="n">
        <f aca="false">+Q80+P81</f>
        <v>450.5</v>
      </c>
      <c r="R81" s="25" t="n">
        <f aca="false">+M81-N81</f>
        <v>24</v>
      </c>
      <c r="S81" s="17"/>
      <c r="T81" s="38" t="n">
        <f aca="false">[1]Sheet1!AK418</f>
        <v>79</v>
      </c>
      <c r="U81" s="39" t="n">
        <f aca="false">[1]Sheet1!AL418</f>
        <v>49</v>
      </c>
      <c r="V81" s="31" t="n">
        <f aca="false">D81-B81</f>
        <v>18</v>
      </c>
      <c r="W81" s="31" t="n">
        <f aca="false">E81-C81</f>
        <v>9</v>
      </c>
      <c r="X81" s="32" t="n">
        <f aca="false">[2]Sheet1!BO418</f>
        <v>79</v>
      </c>
      <c r="Y81" s="33" t="n">
        <f aca="false">[2]Sheet1!BP418</f>
        <v>55</v>
      </c>
      <c r="Z81" s="34" t="n">
        <f aca="false">M81-K81</f>
        <v>17.6129032258065</v>
      </c>
      <c r="AA81" s="34" t="n">
        <f aca="false">N81-L81</f>
        <v>11.6451612903226</v>
      </c>
      <c r="AB81" s="35"/>
      <c r="AC81" s="1"/>
      <c r="AD81" s="37" t="n">
        <f aca="false">AD80</f>
        <v>0.387096774193548</v>
      </c>
      <c r="AE81" s="37" t="n">
        <f aca="false">AE80</f>
        <v>3.35483870967742</v>
      </c>
    </row>
    <row r="82" customFormat="false" ht="12.75" hidden="false" customHeight="false" outlineLevel="0" collapsed="false">
      <c r="A82" s="20" t="n">
        <v>36543</v>
      </c>
      <c r="B82" s="21" t="n">
        <v>61</v>
      </c>
      <c r="C82" s="22" t="n">
        <v>40</v>
      </c>
      <c r="D82" s="23" t="n">
        <f aca="false">IF(ISNUMBER(T82),T82,B82+V82)</f>
        <v>81</v>
      </c>
      <c r="E82" s="23" t="n">
        <f aca="false">IF(ISNUMBER(U82),U82,C82+W82)</f>
        <v>58</v>
      </c>
      <c r="F82" s="24" t="n">
        <f aca="false">+(D82+E82)/2</f>
        <v>69.5</v>
      </c>
      <c r="G82" s="24" t="n">
        <f aca="false">IF(F82&lt;65,65-F82,0)</f>
        <v>0</v>
      </c>
      <c r="H82" s="24" t="n">
        <f aca="false">+H81+G82</f>
        <v>585</v>
      </c>
      <c r="I82" s="25" t="n">
        <f aca="false">+D82-E82</f>
        <v>23</v>
      </c>
      <c r="J82" s="26"/>
      <c r="K82" s="27" t="n">
        <f aca="false">B82+AD82</f>
        <v>61.3870967741936</v>
      </c>
      <c r="L82" s="28" t="n">
        <f aca="false">C82+AE82</f>
        <v>43.3548387096774</v>
      </c>
      <c r="M82" s="23" t="n">
        <f aca="false">IF(ISNUMBER(X82),X82,K82+Z82)</f>
        <v>81</v>
      </c>
      <c r="N82" s="23" t="n">
        <f aca="false">IF(ISNUMBER(Y82),Y82,L82+AA82)</f>
        <v>55</v>
      </c>
      <c r="O82" s="24" t="n">
        <f aca="false">+(M82+N82)/2</f>
        <v>68</v>
      </c>
      <c r="P82" s="24" t="n">
        <f aca="false">IF(O82&lt;65,65-O82,0)</f>
        <v>0</v>
      </c>
      <c r="Q82" s="24" t="n">
        <f aca="false">+Q81+P82</f>
        <v>450.5</v>
      </c>
      <c r="R82" s="25" t="n">
        <f aca="false">+M82-N82</f>
        <v>26</v>
      </c>
      <c r="S82" s="17"/>
      <c r="T82" s="38" t="n">
        <f aca="false">[1]Sheet1!AK419</f>
        <v>81</v>
      </c>
      <c r="U82" s="39" t="n">
        <f aca="false">[1]Sheet1!AL419</f>
        <v>58</v>
      </c>
      <c r="V82" s="31" t="n">
        <f aca="false">D82-B82</f>
        <v>20</v>
      </c>
      <c r="W82" s="31" t="n">
        <f aca="false">E82-C82</f>
        <v>18</v>
      </c>
      <c r="X82" s="32" t="n">
        <f aca="false">[2]Sheet1!BO419</f>
        <v>81</v>
      </c>
      <c r="Y82" s="33" t="n">
        <f aca="false">[2]Sheet1!BP419</f>
        <v>55</v>
      </c>
      <c r="Z82" s="34" t="n">
        <f aca="false">M82-K82</f>
        <v>19.6129032258065</v>
      </c>
      <c r="AA82" s="34" t="n">
        <f aca="false">N82-L82</f>
        <v>11.6451612903226</v>
      </c>
      <c r="AB82" s="35"/>
      <c r="AC82" s="1"/>
      <c r="AD82" s="37" t="n">
        <f aca="false">AD81</f>
        <v>0.387096774193548</v>
      </c>
      <c r="AE82" s="37" t="n">
        <f aca="false">AE81</f>
        <v>3.35483870967742</v>
      </c>
    </row>
    <row r="83" customFormat="false" ht="12.75" hidden="false" customHeight="false" outlineLevel="0" collapsed="false">
      <c r="A83" s="20" t="n">
        <v>36544</v>
      </c>
      <c r="B83" s="21" t="n">
        <v>61</v>
      </c>
      <c r="C83" s="22" t="n">
        <v>40</v>
      </c>
      <c r="D83" s="23" t="n">
        <f aca="false">IF(ISNUMBER(T83),T83,B83+V83)</f>
        <v>81</v>
      </c>
      <c r="E83" s="23" t="n">
        <f aca="false">IF(ISNUMBER(U83),U83,C83+W83)</f>
        <v>64</v>
      </c>
      <c r="F83" s="24" t="n">
        <f aca="false">+(D83+E83)/2</f>
        <v>72.5</v>
      </c>
      <c r="G83" s="24" t="n">
        <f aca="false">IF(F83&lt;65,65-F83,0)</f>
        <v>0</v>
      </c>
      <c r="H83" s="24" t="n">
        <f aca="false">+H82+G83</f>
        <v>585</v>
      </c>
      <c r="I83" s="25" t="n">
        <f aca="false">+D83-E83</f>
        <v>17</v>
      </c>
      <c r="J83" s="26"/>
      <c r="K83" s="27" t="n">
        <f aca="false">B83+AD83</f>
        <v>61.3870967741936</v>
      </c>
      <c r="L83" s="28" t="n">
        <f aca="false">C83+AE83</f>
        <v>43.3548387096774</v>
      </c>
      <c r="M83" s="23" t="n">
        <f aca="false">IF(ISNUMBER(X83),X83,K83+Z83)</f>
        <v>81</v>
      </c>
      <c r="N83" s="23" t="n">
        <f aca="false">IF(ISNUMBER(Y83),Y83,L83+AA83)</f>
        <v>59</v>
      </c>
      <c r="O83" s="24" t="n">
        <f aca="false">+(M83+N83)/2</f>
        <v>70</v>
      </c>
      <c r="P83" s="24" t="n">
        <f aca="false">IF(O83&lt;65,65-O83,0)</f>
        <v>0</v>
      </c>
      <c r="Q83" s="24" t="n">
        <f aca="false">+Q82+P83</f>
        <v>450.5</v>
      </c>
      <c r="R83" s="25" t="n">
        <f aca="false">+M83-N83</f>
        <v>22</v>
      </c>
      <c r="S83" s="17"/>
      <c r="T83" s="38" t="n">
        <f aca="false">[1]Sheet1!AK420</f>
        <v>81</v>
      </c>
      <c r="U83" s="39" t="n">
        <f aca="false">[1]Sheet1!AL420</f>
        <v>64</v>
      </c>
      <c r="V83" s="31" t="n">
        <f aca="false">D83-B83</f>
        <v>20</v>
      </c>
      <c r="W83" s="31" t="n">
        <f aca="false">E83-C83</f>
        <v>24</v>
      </c>
      <c r="X83" s="32" t="n">
        <f aca="false">[2]Sheet1!BO420</f>
        <v>81</v>
      </c>
      <c r="Y83" s="33" t="n">
        <f aca="false">[2]Sheet1!BP420</f>
        <v>59</v>
      </c>
      <c r="Z83" s="34" t="n">
        <f aca="false">M83-K83</f>
        <v>19.6129032258065</v>
      </c>
      <c r="AA83" s="34" t="n">
        <f aca="false">N83-L83</f>
        <v>15.6451612903226</v>
      </c>
      <c r="AB83" s="35"/>
      <c r="AC83" s="1"/>
      <c r="AD83" s="37" t="n">
        <f aca="false">AD82</f>
        <v>0.387096774193548</v>
      </c>
      <c r="AE83" s="37" t="n">
        <f aca="false">AE82</f>
        <v>3.35483870967742</v>
      </c>
    </row>
    <row r="84" customFormat="false" ht="12.75" hidden="false" customHeight="false" outlineLevel="0" collapsed="false">
      <c r="A84" s="20" t="n">
        <v>36545</v>
      </c>
      <c r="B84" s="21" t="n">
        <v>61</v>
      </c>
      <c r="C84" s="22" t="n">
        <v>40</v>
      </c>
      <c r="D84" s="23" t="n">
        <f aca="false">IF(ISNUMBER(T84),T84,B84+V84)</f>
        <v>65</v>
      </c>
      <c r="E84" s="23" t="n">
        <f aca="false">IF(ISNUMBER(U84),U84,C84+W84)</f>
        <v>42</v>
      </c>
      <c r="F84" s="24" t="n">
        <f aca="false">+(D84+E84)/2</f>
        <v>53.5</v>
      </c>
      <c r="G84" s="24" t="n">
        <f aca="false">IF(F84&lt;65,65-F84,0)</f>
        <v>11.5</v>
      </c>
      <c r="H84" s="24" t="n">
        <f aca="false">+H83+G84</f>
        <v>596.5</v>
      </c>
      <c r="I84" s="25" t="n">
        <f aca="false">+D84-E84</f>
        <v>23</v>
      </c>
      <c r="J84" s="26"/>
      <c r="K84" s="27" t="n">
        <f aca="false">B84+AD84</f>
        <v>61.3870967741936</v>
      </c>
      <c r="L84" s="28" t="n">
        <f aca="false">C84+AE84</f>
        <v>43.3548387096774</v>
      </c>
      <c r="M84" s="23" t="n">
        <f aca="false">IF(ISNUMBER(X84),X84,K84+Z84)</f>
        <v>67</v>
      </c>
      <c r="N84" s="23" t="n">
        <f aca="false">IF(ISNUMBER(Y84),Y84,L84+AA84)</f>
        <v>50</v>
      </c>
      <c r="O84" s="24" t="n">
        <f aca="false">+(M84+N84)/2</f>
        <v>58.5</v>
      </c>
      <c r="P84" s="24" t="n">
        <f aca="false">IF(O84&lt;65,65-O84,0)</f>
        <v>6.5</v>
      </c>
      <c r="Q84" s="24" t="n">
        <f aca="false">+Q83+P84</f>
        <v>457</v>
      </c>
      <c r="R84" s="25" t="n">
        <f aca="false">+M84-N84</f>
        <v>17</v>
      </c>
      <c r="S84" s="17"/>
      <c r="T84" s="38" t="n">
        <f aca="false">[1]Sheet1!AK421</f>
        <v>65</v>
      </c>
      <c r="U84" s="39" t="n">
        <f aca="false">[1]Sheet1!AL421</f>
        <v>42</v>
      </c>
      <c r="V84" s="31" t="n">
        <f aca="false">D84-B84</f>
        <v>4</v>
      </c>
      <c r="W84" s="31" t="n">
        <f aca="false">E84-C84</f>
        <v>2</v>
      </c>
      <c r="X84" s="32" t="n">
        <f aca="false">[2]Sheet1!BO421</f>
        <v>67</v>
      </c>
      <c r="Y84" s="33" t="n">
        <f aca="false">[2]Sheet1!BP421</f>
        <v>50</v>
      </c>
      <c r="Z84" s="34" t="n">
        <f aca="false">M84-K84</f>
        <v>5.61290322580645</v>
      </c>
      <c r="AA84" s="34" t="n">
        <f aca="false">N84-L84</f>
        <v>6.64516129032258</v>
      </c>
      <c r="AB84" s="35"/>
      <c r="AC84" s="1"/>
      <c r="AD84" s="37" t="n">
        <f aca="false">AD83</f>
        <v>0.387096774193548</v>
      </c>
      <c r="AE84" s="37" t="n">
        <f aca="false">AE83</f>
        <v>3.35483870967742</v>
      </c>
    </row>
    <row r="85" customFormat="false" ht="12.75" hidden="false" customHeight="false" outlineLevel="0" collapsed="false">
      <c r="A85" s="20" t="n">
        <v>36546</v>
      </c>
      <c r="B85" s="21" t="n">
        <v>61</v>
      </c>
      <c r="C85" s="22" t="n">
        <v>40</v>
      </c>
      <c r="D85" s="23" t="n">
        <f aca="false">IF(ISNUMBER(T85),T85,B85+V85)</f>
        <v>59</v>
      </c>
      <c r="E85" s="23" t="n">
        <f aca="false">IF(ISNUMBER(U85),U85,C85+W85)</f>
        <v>41</v>
      </c>
      <c r="F85" s="24" t="n">
        <f aca="false">+(D85+E85)/2</f>
        <v>50</v>
      </c>
      <c r="G85" s="24" t="n">
        <f aca="false">IF(F85&lt;65,65-F85,0)</f>
        <v>15</v>
      </c>
      <c r="H85" s="24" t="n">
        <f aca="false">+H84+G85</f>
        <v>611.5</v>
      </c>
      <c r="I85" s="25" t="n">
        <f aca="false">+D85-E85</f>
        <v>18</v>
      </c>
      <c r="J85" s="26"/>
      <c r="K85" s="27" t="n">
        <f aca="false">B85+AD85</f>
        <v>61.3870967741936</v>
      </c>
      <c r="L85" s="28" t="n">
        <f aca="false">C85+AE85</f>
        <v>43.3548387096774</v>
      </c>
      <c r="M85" s="23" t="n">
        <f aca="false">IF(ISNUMBER(X85),X85,K85+Z85)</f>
        <v>63</v>
      </c>
      <c r="N85" s="23" t="n">
        <f aca="false">IF(ISNUMBER(Y85),Y85,L85+AA85)</f>
        <v>48</v>
      </c>
      <c r="O85" s="24" t="n">
        <f aca="false">+(M85+N85)/2</f>
        <v>55.5</v>
      </c>
      <c r="P85" s="24" t="n">
        <f aca="false">IF(O85&lt;65,65-O85,0)</f>
        <v>9.5</v>
      </c>
      <c r="Q85" s="24" t="n">
        <f aca="false">+Q84+P85</f>
        <v>466.5</v>
      </c>
      <c r="R85" s="25" t="n">
        <f aca="false">+M85-N85</f>
        <v>15</v>
      </c>
      <c r="S85" s="17"/>
      <c r="T85" s="38" t="n">
        <f aca="false">[1]Sheet1!AK422</f>
        <v>59</v>
      </c>
      <c r="U85" s="39" t="n">
        <f aca="false">[1]Sheet1!AL422</f>
        <v>41</v>
      </c>
      <c r="V85" s="31" t="n">
        <f aca="false">D85-B85</f>
        <v>-2</v>
      </c>
      <c r="W85" s="31" t="n">
        <f aca="false">E85-C85</f>
        <v>1</v>
      </c>
      <c r="X85" s="32" t="n">
        <f aca="false">[2]Sheet1!BO422</f>
        <v>63</v>
      </c>
      <c r="Y85" s="33" t="n">
        <f aca="false">[2]Sheet1!BP422</f>
        <v>48</v>
      </c>
      <c r="Z85" s="34" t="n">
        <f aca="false">M85-K85</f>
        <v>1.61290322580645</v>
      </c>
      <c r="AA85" s="34" t="n">
        <f aca="false">N85-L85</f>
        <v>4.64516129032258</v>
      </c>
      <c r="AB85" s="35"/>
      <c r="AC85" s="1"/>
      <c r="AD85" s="37" t="n">
        <f aca="false">AD84</f>
        <v>0.387096774193548</v>
      </c>
      <c r="AE85" s="37" t="n">
        <f aca="false">AE84</f>
        <v>3.35483870967742</v>
      </c>
    </row>
    <row r="86" customFormat="false" ht="12.75" hidden="false" customHeight="false" outlineLevel="0" collapsed="false">
      <c r="A86" s="20" t="n">
        <v>36547</v>
      </c>
      <c r="B86" s="21" t="n">
        <v>61</v>
      </c>
      <c r="C86" s="22" t="n">
        <v>40</v>
      </c>
      <c r="D86" s="23" t="n">
        <f aca="false">IF(ISNUMBER(T86),T86,B86+V86)</f>
        <v>77</v>
      </c>
      <c r="E86" s="23" t="n">
        <f aca="false">IF(ISNUMBER(U86),U86,C86+W86)</f>
        <v>55</v>
      </c>
      <c r="F86" s="24" t="n">
        <f aca="false">+(D86+E86)/2</f>
        <v>66</v>
      </c>
      <c r="G86" s="24" t="n">
        <f aca="false">IF(F86&lt;65,65-F86,0)</f>
        <v>0</v>
      </c>
      <c r="H86" s="24" t="n">
        <f aca="false">+H85+G86</f>
        <v>611.5</v>
      </c>
      <c r="I86" s="25" t="n">
        <f aca="false">+D86-E86</f>
        <v>22</v>
      </c>
      <c r="J86" s="26"/>
      <c r="K86" s="27" t="n">
        <f aca="false">B86+AD86</f>
        <v>61.3870967741936</v>
      </c>
      <c r="L86" s="28" t="n">
        <f aca="false">C86+AE86</f>
        <v>43.3548387096774</v>
      </c>
      <c r="M86" s="23" t="n">
        <f aca="false">IF(ISNUMBER(X86),X86,K86+Z86)</f>
        <v>79</v>
      </c>
      <c r="N86" s="23" t="n">
        <f aca="false">IF(ISNUMBER(Y86),Y86,L86+AA86)</f>
        <v>59</v>
      </c>
      <c r="O86" s="24" t="n">
        <f aca="false">+(M86+N86)/2</f>
        <v>69</v>
      </c>
      <c r="P86" s="24" t="n">
        <f aca="false">IF(O86&lt;65,65-O86,0)</f>
        <v>0</v>
      </c>
      <c r="Q86" s="24" t="n">
        <f aca="false">+Q85+P86</f>
        <v>466.5</v>
      </c>
      <c r="R86" s="25" t="n">
        <f aca="false">+M86-N86</f>
        <v>20</v>
      </c>
      <c r="S86" s="17"/>
      <c r="T86" s="38" t="n">
        <f aca="false">[1]Sheet1!AK423</f>
        <v>77</v>
      </c>
      <c r="U86" s="39" t="n">
        <f aca="false">[1]Sheet1!AL423</f>
        <v>55</v>
      </c>
      <c r="V86" s="31" t="n">
        <f aca="false">D86-B86</f>
        <v>16</v>
      </c>
      <c r="W86" s="31" t="n">
        <f aca="false">E86-C86</f>
        <v>15</v>
      </c>
      <c r="X86" s="32" t="n">
        <f aca="false">[2]Sheet1!BO423</f>
        <v>79</v>
      </c>
      <c r="Y86" s="33" t="n">
        <f aca="false">[2]Sheet1!BP423</f>
        <v>59</v>
      </c>
      <c r="Z86" s="34" t="n">
        <f aca="false">M86-K86</f>
        <v>17.6129032258065</v>
      </c>
      <c r="AA86" s="34" t="n">
        <f aca="false">N86-L86</f>
        <v>15.6451612903226</v>
      </c>
      <c r="AB86" s="35"/>
      <c r="AC86" s="1"/>
      <c r="AD86" s="37" t="n">
        <f aca="false">AD85</f>
        <v>0.387096774193548</v>
      </c>
      <c r="AE86" s="37" t="n">
        <f aca="false">AE85</f>
        <v>3.35483870967742</v>
      </c>
    </row>
    <row r="87" customFormat="false" ht="12.75" hidden="false" customHeight="false" outlineLevel="0" collapsed="false">
      <c r="A87" s="20" t="n">
        <v>36548</v>
      </c>
      <c r="B87" s="21" t="n">
        <v>62</v>
      </c>
      <c r="C87" s="22" t="n">
        <v>40</v>
      </c>
      <c r="D87" s="23" t="n">
        <f aca="false">IF(ISNUMBER(T87),T87,B87+V87)</f>
        <v>74</v>
      </c>
      <c r="E87" s="23" t="n">
        <f aca="false">IF(ISNUMBER(U87),U87,C87+W87)</f>
        <v>55</v>
      </c>
      <c r="F87" s="24" t="n">
        <f aca="false">+(D87+E87)/2</f>
        <v>64.5</v>
      </c>
      <c r="G87" s="24" t="n">
        <f aca="false">IF(F87&lt;65,65-F87,0)</f>
        <v>0.5</v>
      </c>
      <c r="H87" s="24" t="n">
        <f aca="false">+H86+G87</f>
        <v>612</v>
      </c>
      <c r="I87" s="25" t="n">
        <f aca="false">+D87-E87</f>
        <v>19</v>
      </c>
      <c r="J87" s="26"/>
      <c r="K87" s="27" t="n">
        <f aca="false">B87+AD87</f>
        <v>62.3870967741936</v>
      </c>
      <c r="L87" s="28" t="n">
        <f aca="false">C87+AE87</f>
        <v>43.3548387096774</v>
      </c>
      <c r="M87" s="23" t="n">
        <f aca="false">IF(ISNUMBER(X87),X87,K87+Z87)</f>
        <v>76</v>
      </c>
      <c r="N87" s="23" t="n">
        <f aca="false">IF(ISNUMBER(Y87),Y87,L87+AA87)</f>
        <v>58</v>
      </c>
      <c r="O87" s="24" t="n">
        <f aca="false">+(M87+N87)/2</f>
        <v>67</v>
      </c>
      <c r="P87" s="24" t="n">
        <f aca="false">IF(O87&lt;65,65-O87,0)</f>
        <v>0</v>
      </c>
      <c r="Q87" s="24" t="n">
        <f aca="false">+Q86+P87</f>
        <v>466.5</v>
      </c>
      <c r="R87" s="25" t="n">
        <f aca="false">+M87-N87</f>
        <v>18</v>
      </c>
      <c r="S87" s="17"/>
      <c r="T87" s="38" t="n">
        <f aca="false">[1]Sheet1!AK424</f>
        <v>74</v>
      </c>
      <c r="U87" s="39" t="n">
        <f aca="false">[1]Sheet1!AL424</f>
        <v>55</v>
      </c>
      <c r="V87" s="31" t="n">
        <f aca="false">D87-B87</f>
        <v>12</v>
      </c>
      <c r="W87" s="31" t="n">
        <f aca="false">E87-C87</f>
        <v>15</v>
      </c>
      <c r="X87" s="32" t="n">
        <f aca="false">[2]Sheet1!BO424</f>
        <v>76</v>
      </c>
      <c r="Y87" s="33" t="n">
        <f aca="false">[2]Sheet1!BP424</f>
        <v>58</v>
      </c>
      <c r="Z87" s="34" t="n">
        <f aca="false">M87-K87</f>
        <v>13.6129032258064</v>
      </c>
      <c r="AA87" s="34" t="n">
        <f aca="false">N87-L87</f>
        <v>14.6451612903226</v>
      </c>
      <c r="AB87" s="35"/>
      <c r="AC87" s="1"/>
      <c r="AD87" s="37" t="n">
        <f aca="false">AD86</f>
        <v>0.387096774193548</v>
      </c>
      <c r="AE87" s="37" t="n">
        <f aca="false">AE86</f>
        <v>3.35483870967742</v>
      </c>
    </row>
    <row r="88" customFormat="false" ht="12.75" hidden="false" customHeight="false" outlineLevel="0" collapsed="false">
      <c r="A88" s="20" t="n">
        <v>36549</v>
      </c>
      <c r="B88" s="21" t="n">
        <v>62</v>
      </c>
      <c r="C88" s="22" t="n">
        <v>40</v>
      </c>
      <c r="D88" s="23" t="n">
        <f aca="false">IF(ISNUMBER(T88),T88,B88+V88)</f>
        <v>56</v>
      </c>
      <c r="E88" s="23" t="n">
        <f aca="false">IF(ISNUMBER(U88),U88,C88+W88)</f>
        <v>36</v>
      </c>
      <c r="F88" s="24" t="n">
        <f aca="false">+(D88+E88)/2</f>
        <v>46</v>
      </c>
      <c r="G88" s="24" t="n">
        <f aca="false">IF(F88&lt;65,65-F88,0)</f>
        <v>19</v>
      </c>
      <c r="H88" s="24" t="n">
        <f aca="false">+H87+G88</f>
        <v>631</v>
      </c>
      <c r="I88" s="25" t="n">
        <f aca="false">+D88-E88</f>
        <v>20</v>
      </c>
      <c r="J88" s="26"/>
      <c r="K88" s="27" t="n">
        <f aca="false">B88+AD88</f>
        <v>62.3870967741936</v>
      </c>
      <c r="L88" s="28" t="n">
        <f aca="false">C88+AE88</f>
        <v>43.3548387096774</v>
      </c>
      <c r="M88" s="23" t="n">
        <f aca="false">IF(ISNUMBER(X88),X88,K88+Z88)</f>
        <v>59</v>
      </c>
      <c r="N88" s="23" t="n">
        <f aca="false">IF(ISNUMBER(Y88),Y88,L88+AA88)</f>
        <v>43</v>
      </c>
      <c r="O88" s="24" t="n">
        <f aca="false">+(M88+N88)/2</f>
        <v>51</v>
      </c>
      <c r="P88" s="24" t="n">
        <f aca="false">IF(O88&lt;65,65-O88,0)</f>
        <v>14</v>
      </c>
      <c r="Q88" s="24" t="n">
        <f aca="false">+Q87+P88</f>
        <v>480.5</v>
      </c>
      <c r="R88" s="25" t="n">
        <f aca="false">+M88-N88</f>
        <v>16</v>
      </c>
      <c r="S88" s="17"/>
      <c r="T88" s="38" t="n">
        <f aca="false">[1]Sheet1!AK425</f>
        <v>56</v>
      </c>
      <c r="U88" s="39" t="n">
        <f aca="false">[1]Sheet1!AL425</f>
        <v>36</v>
      </c>
      <c r="V88" s="31" t="n">
        <f aca="false">D88-B88</f>
        <v>-6</v>
      </c>
      <c r="W88" s="31" t="n">
        <f aca="false">E88-C88</f>
        <v>-4</v>
      </c>
      <c r="X88" s="32" t="n">
        <f aca="false">[2]Sheet1!BO425</f>
        <v>59</v>
      </c>
      <c r="Y88" s="33" t="n">
        <f aca="false">[2]Sheet1!BP425</f>
        <v>43</v>
      </c>
      <c r="Z88" s="34" t="n">
        <f aca="false">M88-K88</f>
        <v>-3.38709677419355</v>
      </c>
      <c r="AA88" s="34" t="n">
        <f aca="false">N88-L88</f>
        <v>-0.354838709677416</v>
      </c>
      <c r="AB88" s="35"/>
      <c r="AC88" s="1"/>
      <c r="AD88" s="37" t="n">
        <f aca="false">AD87</f>
        <v>0.387096774193548</v>
      </c>
      <c r="AE88" s="37" t="n">
        <f aca="false">AE87</f>
        <v>3.35483870967742</v>
      </c>
    </row>
    <row r="89" customFormat="false" ht="12.75" hidden="false" customHeight="false" outlineLevel="0" collapsed="false">
      <c r="A89" s="20" t="n">
        <v>36550</v>
      </c>
      <c r="B89" s="21" t="n">
        <v>62</v>
      </c>
      <c r="C89" s="22" t="n">
        <v>40</v>
      </c>
      <c r="D89" s="23" t="n">
        <f aca="false">IF(ISNUMBER(T89),T89,B89+V89)</f>
        <v>64</v>
      </c>
      <c r="E89" s="23" t="n">
        <f aca="false">IF(ISNUMBER(U89),U89,C89+W89)</f>
        <v>33</v>
      </c>
      <c r="F89" s="24" t="n">
        <f aca="false">+(D89+E89)/2</f>
        <v>48.5</v>
      </c>
      <c r="G89" s="24" t="n">
        <f aca="false">IF(F89&lt;65,65-F89,0)</f>
        <v>16.5</v>
      </c>
      <c r="H89" s="24" t="n">
        <f aca="false">+H88+G89</f>
        <v>647.5</v>
      </c>
      <c r="I89" s="25" t="n">
        <f aca="false">+D89-E89</f>
        <v>31</v>
      </c>
      <c r="J89" s="26"/>
      <c r="K89" s="27" t="n">
        <f aca="false">B89+AD89</f>
        <v>62.3870967741936</v>
      </c>
      <c r="L89" s="28" t="n">
        <f aca="false">C89+AE89</f>
        <v>43.3548387096774</v>
      </c>
      <c r="M89" s="23" t="n">
        <f aca="false">IF(ISNUMBER(X89),X89,K89+Z89)</f>
        <v>63</v>
      </c>
      <c r="N89" s="23" t="n">
        <f aca="false">IF(ISNUMBER(Y89),Y89,L89+AA89)</f>
        <v>43</v>
      </c>
      <c r="O89" s="24" t="n">
        <f aca="false">+(M89+N89)/2</f>
        <v>53</v>
      </c>
      <c r="P89" s="24" t="n">
        <f aca="false">IF(O89&lt;65,65-O89,0)</f>
        <v>12</v>
      </c>
      <c r="Q89" s="24" t="n">
        <f aca="false">+Q88+P89</f>
        <v>492.5</v>
      </c>
      <c r="R89" s="25" t="n">
        <f aca="false">+M89-N89</f>
        <v>20</v>
      </c>
      <c r="S89" s="17"/>
      <c r="T89" s="38" t="n">
        <f aca="false">[1]Sheet1!AK426</f>
        <v>64</v>
      </c>
      <c r="U89" s="39" t="n">
        <f aca="false">[1]Sheet1!AL426</f>
        <v>33</v>
      </c>
      <c r="V89" s="31" t="n">
        <f aca="false">D89-B89</f>
        <v>2</v>
      </c>
      <c r="W89" s="31" t="n">
        <f aca="false">E89-C89</f>
        <v>-7</v>
      </c>
      <c r="X89" s="32" t="n">
        <f aca="false">[2]Sheet1!BO426</f>
        <v>63</v>
      </c>
      <c r="Y89" s="33" t="n">
        <f aca="false">[2]Sheet1!BP426</f>
        <v>43</v>
      </c>
      <c r="Z89" s="34" t="n">
        <f aca="false">M89-K89</f>
        <v>0.612903225806448</v>
      </c>
      <c r="AA89" s="34" t="n">
        <f aca="false">N89-L89</f>
        <v>-0.354838709677416</v>
      </c>
      <c r="AB89" s="35"/>
      <c r="AC89" s="1"/>
      <c r="AD89" s="37" t="n">
        <f aca="false">AD88</f>
        <v>0.387096774193548</v>
      </c>
      <c r="AE89" s="37" t="n">
        <f aca="false">AE88</f>
        <v>3.35483870967742</v>
      </c>
    </row>
    <row r="90" customFormat="false" ht="12.75" hidden="false" customHeight="false" outlineLevel="0" collapsed="false">
      <c r="A90" s="20" t="n">
        <v>36551</v>
      </c>
      <c r="B90" s="21" t="n">
        <v>62</v>
      </c>
      <c r="C90" s="22" t="n">
        <v>40</v>
      </c>
      <c r="D90" s="23" t="n">
        <f aca="false">IF(ISNUMBER(T90),T90,B90+V90)</f>
        <v>48</v>
      </c>
      <c r="E90" s="23" t="n">
        <f aca="false">IF(ISNUMBER(U90),U90,C90+W90)</f>
        <v>36</v>
      </c>
      <c r="F90" s="24" t="n">
        <f aca="false">+(D90+E90)/2</f>
        <v>42</v>
      </c>
      <c r="G90" s="24" t="n">
        <f aca="false">IF(F90&lt;65,65-F90,0)</f>
        <v>23</v>
      </c>
      <c r="H90" s="24" t="n">
        <f aca="false">+H89+G90</f>
        <v>670.5</v>
      </c>
      <c r="I90" s="25" t="n">
        <f aca="false">+D90-E90</f>
        <v>12</v>
      </c>
      <c r="J90" s="26"/>
      <c r="K90" s="27" t="n">
        <f aca="false">B90+AD90</f>
        <v>62.3870967741936</v>
      </c>
      <c r="L90" s="28" t="n">
        <f aca="false">C90+AE90</f>
        <v>43.3548387096774</v>
      </c>
      <c r="M90" s="23" t="n">
        <f aca="false">IF(ISNUMBER(X90),X90,K90+Z90)</f>
        <v>48</v>
      </c>
      <c r="N90" s="23" t="n">
        <f aca="false">IF(ISNUMBER(Y90),Y90,L90+AA90)</f>
        <v>36</v>
      </c>
      <c r="O90" s="24" t="n">
        <f aca="false">+(M90+N90)/2</f>
        <v>42</v>
      </c>
      <c r="P90" s="24" t="n">
        <f aca="false">IF(O90&lt;65,65-O90,0)</f>
        <v>23</v>
      </c>
      <c r="Q90" s="24" t="n">
        <f aca="false">+Q89+P90</f>
        <v>515.5</v>
      </c>
      <c r="R90" s="25" t="n">
        <f aca="false">+M90-N90</f>
        <v>12</v>
      </c>
      <c r="S90" s="17"/>
      <c r="T90" s="38" t="n">
        <f aca="false">[1]Sheet1!AK427</f>
        <v>48</v>
      </c>
      <c r="U90" s="39" t="n">
        <f aca="false">[1]Sheet1!AL427</f>
        <v>36</v>
      </c>
      <c r="V90" s="31" t="n">
        <f aca="false">D90-B90</f>
        <v>-14</v>
      </c>
      <c r="W90" s="31" t="n">
        <f aca="false">E90-C90</f>
        <v>-4</v>
      </c>
      <c r="X90" s="32" t="n">
        <f aca="false">[2]Sheet1!BO427</f>
        <v>48</v>
      </c>
      <c r="Y90" s="33" t="n">
        <f aca="false">[2]Sheet1!BP427</f>
        <v>36</v>
      </c>
      <c r="Z90" s="34" t="n">
        <f aca="false">M90-K90</f>
        <v>-14.3870967741936</v>
      </c>
      <c r="AA90" s="34" t="n">
        <f aca="false">N90-L90</f>
        <v>-7.35483870967742</v>
      </c>
      <c r="AB90" s="35"/>
      <c r="AC90" s="1"/>
      <c r="AD90" s="37" t="n">
        <f aca="false">AD89</f>
        <v>0.387096774193548</v>
      </c>
      <c r="AE90" s="37" t="n">
        <f aca="false">AE89</f>
        <v>3.35483870967742</v>
      </c>
    </row>
    <row r="91" customFormat="false" ht="12.75" hidden="false" customHeight="false" outlineLevel="0" collapsed="false">
      <c r="A91" s="20" t="n">
        <v>36552</v>
      </c>
      <c r="B91" s="21" t="n">
        <v>63</v>
      </c>
      <c r="C91" s="22" t="n">
        <v>40</v>
      </c>
      <c r="D91" s="23" t="n">
        <f aca="false">IF(ISNUMBER(T91),T91,B91+V91)</f>
        <v>48</v>
      </c>
      <c r="E91" s="23" t="n">
        <f aca="false">IF(ISNUMBER(U91),U91,C91+W91)</f>
        <v>35</v>
      </c>
      <c r="F91" s="24" t="n">
        <f aca="false">+(D91+E91)/2</f>
        <v>41.5</v>
      </c>
      <c r="G91" s="24" t="n">
        <f aca="false">IF(F91&lt;65,65-F91,0)</f>
        <v>23.5</v>
      </c>
      <c r="H91" s="24" t="n">
        <f aca="false">+H90+G91</f>
        <v>694</v>
      </c>
      <c r="I91" s="25" t="n">
        <f aca="false">+D91-E91</f>
        <v>13</v>
      </c>
      <c r="J91" s="26"/>
      <c r="K91" s="27" t="n">
        <f aca="false">B91+AD91</f>
        <v>63.3870967741936</v>
      </c>
      <c r="L91" s="28" t="n">
        <f aca="false">C91+AE91</f>
        <v>43.3548387096774</v>
      </c>
      <c r="M91" s="23" t="n">
        <f aca="false">IF(ISNUMBER(X91),X91,K91+Z91)</f>
        <v>48</v>
      </c>
      <c r="N91" s="23" t="n">
        <f aca="false">IF(ISNUMBER(Y91),Y91,L91+AA91)</f>
        <v>35</v>
      </c>
      <c r="O91" s="24" t="n">
        <f aca="false">+(M91+N91)/2</f>
        <v>41.5</v>
      </c>
      <c r="P91" s="24" t="n">
        <f aca="false">IF(O91&lt;65,65-O91,0)</f>
        <v>23.5</v>
      </c>
      <c r="Q91" s="24" t="n">
        <f aca="false">+Q90+P91</f>
        <v>539</v>
      </c>
      <c r="R91" s="25" t="n">
        <f aca="false">+M91-N91</f>
        <v>13</v>
      </c>
      <c r="S91" s="17"/>
      <c r="T91" s="38" t="n">
        <f aca="false">[1]Sheet1!AK428</f>
        <v>48</v>
      </c>
      <c r="U91" s="39" t="n">
        <f aca="false">[1]Sheet1!AL428</f>
        <v>35</v>
      </c>
      <c r="V91" s="31" t="n">
        <f aca="false">D91-B91</f>
        <v>-15</v>
      </c>
      <c r="W91" s="31" t="n">
        <f aca="false">E91-C91</f>
        <v>-5</v>
      </c>
      <c r="X91" s="32" t="n">
        <f aca="false">[2]Sheet1!BO428</f>
        <v>48</v>
      </c>
      <c r="Y91" s="33" t="n">
        <f aca="false">[2]Sheet1!BP428</f>
        <v>35</v>
      </c>
      <c r="Z91" s="34" t="n">
        <f aca="false">M91-K91</f>
        <v>-15.3870967741936</v>
      </c>
      <c r="AA91" s="34" t="n">
        <f aca="false">N91-L91</f>
        <v>-8.35483870967742</v>
      </c>
      <c r="AB91" s="35"/>
      <c r="AC91" s="1"/>
      <c r="AD91" s="37" t="n">
        <f aca="false">AD90</f>
        <v>0.387096774193548</v>
      </c>
      <c r="AE91" s="37" t="n">
        <f aca="false">AE90</f>
        <v>3.35483870967742</v>
      </c>
    </row>
    <row r="92" customFormat="false" ht="12.75" hidden="false" customHeight="false" outlineLevel="0" collapsed="false">
      <c r="A92" s="20" t="n">
        <v>36553</v>
      </c>
      <c r="B92" s="21" t="n">
        <v>63</v>
      </c>
      <c r="C92" s="22" t="n">
        <v>40</v>
      </c>
      <c r="D92" s="23" t="n">
        <f aca="false">IF(ISNUMBER(T92),T92,B92+V92)</f>
        <v>40</v>
      </c>
      <c r="E92" s="23" t="n">
        <f aca="false">IF(ISNUMBER(U92),U92,C92+W92)</f>
        <v>34</v>
      </c>
      <c r="F92" s="24" t="n">
        <f aca="false">+(D92+E92)/2</f>
        <v>37</v>
      </c>
      <c r="G92" s="24" t="n">
        <f aca="false">IF(F92&lt;65,65-F92,0)</f>
        <v>28</v>
      </c>
      <c r="H92" s="24" t="n">
        <f aca="false">+H91+G92</f>
        <v>722</v>
      </c>
      <c r="I92" s="25" t="n">
        <f aca="false">+D92-E92</f>
        <v>6</v>
      </c>
      <c r="J92" s="26"/>
      <c r="K92" s="27" t="n">
        <f aca="false">B92+AD92</f>
        <v>63.3870967741936</v>
      </c>
      <c r="L92" s="28" t="n">
        <f aca="false">C92+AE92</f>
        <v>43.3548387096774</v>
      </c>
      <c r="M92" s="23" t="n">
        <f aca="false">IF(ISNUMBER(X92),X92,K92+Z92)</f>
        <v>40</v>
      </c>
      <c r="N92" s="23" t="n">
        <f aca="false">IF(ISNUMBER(Y92),Y92,L92+AA92)</f>
        <v>34</v>
      </c>
      <c r="O92" s="24" t="n">
        <f aca="false">+(M92+N92)/2</f>
        <v>37</v>
      </c>
      <c r="P92" s="24" t="n">
        <f aca="false">IF(O92&lt;65,65-O92,0)</f>
        <v>28</v>
      </c>
      <c r="Q92" s="24" t="n">
        <f aca="false">+Q91+P92</f>
        <v>567</v>
      </c>
      <c r="R92" s="25" t="n">
        <f aca="false">+M92-N92</f>
        <v>6</v>
      </c>
      <c r="S92" s="17"/>
      <c r="T92" s="38" t="n">
        <f aca="false">[1]Sheet1!AK429</f>
        <v>40</v>
      </c>
      <c r="U92" s="39" t="n">
        <f aca="false">[1]Sheet1!AL429</f>
        <v>34</v>
      </c>
      <c r="V92" s="31" t="n">
        <f aca="false">D92-B92</f>
        <v>-23</v>
      </c>
      <c r="W92" s="31" t="n">
        <f aca="false">E92-C92</f>
        <v>-6</v>
      </c>
      <c r="X92" s="32" t="n">
        <f aca="false">[2]Sheet1!BO429</f>
        <v>40</v>
      </c>
      <c r="Y92" s="33" t="n">
        <f aca="false">[2]Sheet1!BP429</f>
        <v>34</v>
      </c>
      <c r="Z92" s="34" t="n">
        <f aca="false">M92-K92</f>
        <v>-23.3870967741936</v>
      </c>
      <c r="AA92" s="34" t="n">
        <f aca="false">N92-L92</f>
        <v>-9.35483870967742</v>
      </c>
      <c r="AB92" s="35"/>
      <c r="AC92" s="1"/>
      <c r="AD92" s="37" t="n">
        <f aca="false">AD91</f>
        <v>0.387096774193548</v>
      </c>
      <c r="AE92" s="37" t="n">
        <f aca="false">AE91</f>
        <v>3.35483870967742</v>
      </c>
    </row>
    <row r="93" customFormat="false" ht="12.75" hidden="false" customHeight="false" outlineLevel="0" collapsed="false">
      <c r="A93" s="20" t="n">
        <v>36554</v>
      </c>
      <c r="B93" s="21" t="n">
        <v>63</v>
      </c>
      <c r="C93" s="22" t="n">
        <v>40</v>
      </c>
      <c r="D93" s="23" t="n">
        <f aca="false">IF(ISNUMBER(T93),T93,B93+V93)</f>
        <v>44</v>
      </c>
      <c r="E93" s="23" t="n">
        <f aca="false">IF(ISNUMBER(U93),U93,C93+W93)</f>
        <v>33</v>
      </c>
      <c r="F93" s="24" t="n">
        <f aca="false">+(D93+E93)/2</f>
        <v>38.5</v>
      </c>
      <c r="G93" s="24" t="n">
        <f aca="false">IF(F93&lt;65,65-F93,0)</f>
        <v>26.5</v>
      </c>
      <c r="H93" s="24" t="n">
        <f aca="false">+H92+G93</f>
        <v>748.5</v>
      </c>
      <c r="I93" s="25" t="n">
        <f aca="false">+D93-E93</f>
        <v>11</v>
      </c>
      <c r="J93" s="26"/>
      <c r="K93" s="27" t="n">
        <f aca="false">B93+AD93</f>
        <v>63.3870967741936</v>
      </c>
      <c r="L93" s="28" t="n">
        <f aca="false">C93+AE93</f>
        <v>43.3548387096774</v>
      </c>
      <c r="M93" s="23" t="n">
        <f aca="false">IF(ISNUMBER(X93),X93,K93+Z93)</f>
        <v>44</v>
      </c>
      <c r="N93" s="23" t="n">
        <f aca="false">IF(ISNUMBER(Y93),Y93,L93+AA93)</f>
        <v>33</v>
      </c>
      <c r="O93" s="24" t="n">
        <f aca="false">+(M93+N93)/2</f>
        <v>38.5</v>
      </c>
      <c r="P93" s="24" t="n">
        <f aca="false">IF(O93&lt;65,65-O93,0)</f>
        <v>26.5</v>
      </c>
      <c r="Q93" s="24" t="n">
        <f aca="false">+Q92+P93</f>
        <v>593.5</v>
      </c>
      <c r="R93" s="25" t="n">
        <f aca="false">+M93-N93</f>
        <v>11</v>
      </c>
      <c r="S93" s="17"/>
      <c r="T93" s="38" t="n">
        <f aca="false">[1]Sheet1!AK430</f>
        <v>44</v>
      </c>
      <c r="U93" s="39" t="n">
        <f aca="false">[1]Sheet1!AL430</f>
        <v>33</v>
      </c>
      <c r="V93" s="31" t="n">
        <f aca="false">D93-B93</f>
        <v>-19</v>
      </c>
      <c r="W93" s="31" t="n">
        <f aca="false">E93-C93</f>
        <v>-7</v>
      </c>
      <c r="X93" s="32" t="n">
        <f aca="false">[2]Sheet1!BO430</f>
        <v>44</v>
      </c>
      <c r="Y93" s="33" t="n">
        <f aca="false">[2]Sheet1!BP430</f>
        <v>33</v>
      </c>
      <c r="Z93" s="34" t="n">
        <f aca="false">M93-K93</f>
        <v>-19.3870967741936</v>
      </c>
      <c r="AA93" s="34" t="n">
        <f aca="false">N93-L93</f>
        <v>-10.3548387096774</v>
      </c>
      <c r="AB93" s="35"/>
      <c r="AC93" s="1"/>
      <c r="AD93" s="37" t="n">
        <f aca="false">AD92</f>
        <v>0.387096774193548</v>
      </c>
      <c r="AE93" s="37" t="n">
        <f aca="false">AE92</f>
        <v>3.35483870967742</v>
      </c>
    </row>
    <row r="94" customFormat="false" ht="12.75" hidden="false" customHeight="false" outlineLevel="0" collapsed="false">
      <c r="A94" s="20" t="n">
        <v>36555</v>
      </c>
      <c r="B94" s="21" t="n">
        <v>63</v>
      </c>
      <c r="C94" s="22" t="n">
        <v>40</v>
      </c>
      <c r="D94" s="23" t="n">
        <f aca="false">IF(ISNUMBER(T94),T94,B94+V94)</f>
        <v>53</v>
      </c>
      <c r="E94" s="23" t="n">
        <f aca="false">IF(ISNUMBER(U94),U94,C94+W94)</f>
        <v>32</v>
      </c>
      <c r="F94" s="24" t="n">
        <f aca="false">+(D94+E94)/2</f>
        <v>42.5</v>
      </c>
      <c r="G94" s="24" t="n">
        <f aca="false">IF(F94&lt;65,65-F94,0)</f>
        <v>22.5</v>
      </c>
      <c r="H94" s="24" t="n">
        <f aca="false">+H93+G94</f>
        <v>771</v>
      </c>
      <c r="I94" s="25" t="n">
        <f aca="false">+D94-E94</f>
        <v>21</v>
      </c>
      <c r="J94" s="26"/>
      <c r="K94" s="27" t="n">
        <f aca="false">B94+AD94</f>
        <v>63.3870967741936</v>
      </c>
      <c r="L94" s="28" t="n">
        <f aca="false">C94+AE94</f>
        <v>43.3548387096774</v>
      </c>
      <c r="M94" s="23" t="n">
        <f aca="false">IF(ISNUMBER(X94),X94,K94+Z94)</f>
        <v>53</v>
      </c>
      <c r="N94" s="23" t="n">
        <f aca="false">IF(ISNUMBER(Y94),Y94,L94+AA94)</f>
        <v>32</v>
      </c>
      <c r="O94" s="24" t="n">
        <f aca="false">+(M94+N94)/2</f>
        <v>42.5</v>
      </c>
      <c r="P94" s="24" t="n">
        <f aca="false">IF(O94&lt;65,65-O94,0)</f>
        <v>22.5</v>
      </c>
      <c r="Q94" s="24" t="n">
        <f aca="false">+Q93+P94</f>
        <v>616</v>
      </c>
      <c r="R94" s="25" t="n">
        <f aca="false">+M94-N94</f>
        <v>21</v>
      </c>
      <c r="S94" s="17"/>
      <c r="T94" s="38" t="n">
        <f aca="false">[1]Sheet1!AK431</f>
        <v>53</v>
      </c>
      <c r="U94" s="39" t="n">
        <f aca="false">[1]Sheet1!AL431</f>
        <v>32</v>
      </c>
      <c r="V94" s="31" t="n">
        <f aca="false">D94-B94</f>
        <v>-10</v>
      </c>
      <c r="W94" s="31" t="n">
        <f aca="false">E94-C94</f>
        <v>-8</v>
      </c>
      <c r="X94" s="32" t="n">
        <f aca="false">[2]Sheet1!BO431</f>
        <v>53</v>
      </c>
      <c r="Y94" s="33" t="n">
        <f aca="false">[2]Sheet1!BP431</f>
        <v>32</v>
      </c>
      <c r="Z94" s="34" t="n">
        <f aca="false">M94-K94</f>
        <v>-10.3870967741936</v>
      </c>
      <c r="AA94" s="34" t="n">
        <f aca="false">N94-L94</f>
        <v>-11.3548387096774</v>
      </c>
      <c r="AB94" s="35"/>
      <c r="AC94" s="1"/>
      <c r="AD94" s="37" t="n">
        <f aca="false">AD93</f>
        <v>0.387096774193548</v>
      </c>
      <c r="AE94" s="37" t="n">
        <f aca="false">AE93</f>
        <v>3.35483870967742</v>
      </c>
    </row>
    <row r="95" customFormat="false" ht="12.75" hidden="false" customHeight="false" outlineLevel="0" collapsed="false">
      <c r="A95" s="20" t="n">
        <v>36556</v>
      </c>
      <c r="B95" s="21" t="n">
        <v>63</v>
      </c>
      <c r="C95" s="22" t="n">
        <v>40</v>
      </c>
      <c r="D95" s="23" t="n">
        <f aca="false">IF(ISNUMBER(T95),T95,B95+V95)</f>
        <v>58</v>
      </c>
      <c r="E95" s="23" t="n">
        <f aca="false">IF(ISNUMBER(U95),U95,C95+W95)</f>
        <v>41</v>
      </c>
      <c r="F95" s="24" t="n">
        <f aca="false">+(D95+E95)/2</f>
        <v>49.5</v>
      </c>
      <c r="G95" s="24" t="n">
        <f aca="false">IF(F95&lt;65,65-F95,0)</f>
        <v>15.5</v>
      </c>
      <c r="H95" s="24" t="n">
        <f aca="false">+H94+G95</f>
        <v>786.5</v>
      </c>
      <c r="I95" s="25" t="n">
        <f aca="false">+D95-E95</f>
        <v>17</v>
      </c>
      <c r="J95" s="26"/>
      <c r="K95" s="27" t="n">
        <f aca="false">B95+AD95</f>
        <v>63.3870967741936</v>
      </c>
      <c r="L95" s="28" t="n">
        <f aca="false">C95+AE95</f>
        <v>43.3548387096774</v>
      </c>
      <c r="M95" s="23" t="n">
        <f aca="false">IF(ISNUMBER(X95),X95,K95+Z95)</f>
        <v>58</v>
      </c>
      <c r="N95" s="23" t="n">
        <f aca="false">IF(ISNUMBER(Y95),Y95,L95+AA95)</f>
        <v>41</v>
      </c>
      <c r="O95" s="24" t="n">
        <f aca="false">+(M95+N95)/2</f>
        <v>49.5</v>
      </c>
      <c r="P95" s="24" t="n">
        <f aca="false">IF(O95&lt;65,65-O95,0)</f>
        <v>15.5</v>
      </c>
      <c r="Q95" s="24" t="n">
        <f aca="false">+Q94+P95</f>
        <v>631.5</v>
      </c>
      <c r="R95" s="25" t="n">
        <f aca="false">+M95-N95</f>
        <v>17</v>
      </c>
      <c r="S95" s="17"/>
      <c r="T95" s="38" t="n">
        <f aca="false">[1]Sheet1!AK432</f>
        <v>58</v>
      </c>
      <c r="U95" s="39" t="n">
        <f aca="false">[1]Sheet1!AL432</f>
        <v>41</v>
      </c>
      <c r="V95" s="31" t="n">
        <f aca="false">D95-B95</f>
        <v>-5</v>
      </c>
      <c r="W95" s="31" t="n">
        <f aca="false">E95-C95</f>
        <v>1</v>
      </c>
      <c r="X95" s="32" t="n">
        <f aca="false">[2]Sheet1!BO432</f>
        <v>58</v>
      </c>
      <c r="Y95" s="33" t="n">
        <f aca="false">[2]Sheet1!BP432</f>
        <v>41</v>
      </c>
      <c r="Z95" s="34" t="n">
        <f aca="false">M95-K95</f>
        <v>-5.38709677419355</v>
      </c>
      <c r="AA95" s="34" t="n">
        <f aca="false">N95-L95</f>
        <v>-2.35483870967742</v>
      </c>
      <c r="AB95" s="35"/>
      <c r="AC95" s="1"/>
      <c r="AD95" s="37" t="n">
        <f aca="false">AD94</f>
        <v>0.387096774193548</v>
      </c>
      <c r="AE95" s="37" t="n">
        <f aca="false">AE94</f>
        <v>3.35483870967742</v>
      </c>
    </row>
    <row r="96" customFormat="false" ht="12.75" hidden="false" customHeight="false" outlineLevel="0" collapsed="false">
      <c r="A96" s="40" t="n">
        <v>36557</v>
      </c>
      <c r="B96" s="41" t="n">
        <v>63</v>
      </c>
      <c r="C96" s="42" t="n">
        <v>41</v>
      </c>
      <c r="D96" s="43" t="n">
        <f aca="false">IF(ISNUMBER(T96),T96,B96+V96)</f>
        <v>56</v>
      </c>
      <c r="E96" s="43" t="n">
        <f aca="false">IF(ISNUMBER(U96),U96,C96+W96)</f>
        <v>45</v>
      </c>
      <c r="F96" s="44" t="n">
        <f aca="false">+(D96+E96)/2</f>
        <v>50.5</v>
      </c>
      <c r="G96" s="44" t="n">
        <f aca="false">IF(F96&lt;65,65-F96,0)</f>
        <v>14.5</v>
      </c>
      <c r="H96" s="44" t="n">
        <f aca="false">+H95+G96</f>
        <v>801</v>
      </c>
      <c r="I96" s="45" t="n">
        <f aca="false">+D96-E96</f>
        <v>11</v>
      </c>
      <c r="J96" s="46"/>
      <c r="K96" s="47" t="n">
        <f aca="false">B96+AD96</f>
        <v>63</v>
      </c>
      <c r="L96" s="48" t="n">
        <f aca="false">C96+AE96</f>
        <v>41</v>
      </c>
      <c r="M96" s="43" t="n">
        <f aca="false">IF(ISNUMBER(X96),X96,K96+Z96)</f>
        <v>56</v>
      </c>
      <c r="N96" s="43" t="n">
        <f aca="false">IF(ISNUMBER(Y96),Y96,L96+AA96)</f>
        <v>45</v>
      </c>
      <c r="O96" s="44" t="n">
        <f aca="false">+(M96+N96)/2</f>
        <v>50.5</v>
      </c>
      <c r="P96" s="44" t="n">
        <f aca="false">IF(O96&lt;65,65-O96,0)</f>
        <v>14.5</v>
      </c>
      <c r="Q96" s="44" t="n">
        <f aca="false">+Q95+P96</f>
        <v>646</v>
      </c>
      <c r="R96" s="45" t="n">
        <f aca="false">+M96-N96</f>
        <v>11</v>
      </c>
      <c r="S96" s="17"/>
      <c r="T96" s="38" t="n">
        <f aca="false">[1]Sheet1!AK433</f>
        <v>56</v>
      </c>
      <c r="U96" s="39" t="n">
        <f aca="false">[1]Sheet1!AL433</f>
        <v>45</v>
      </c>
      <c r="V96" s="31" t="n">
        <f aca="false">D96-B96</f>
        <v>-7</v>
      </c>
      <c r="W96" s="31" t="n">
        <f aca="false">E96-C96</f>
        <v>4</v>
      </c>
      <c r="X96" s="32" t="n">
        <f aca="false">[2]Sheet1!BO433</f>
        <v>56</v>
      </c>
      <c r="Y96" s="33" t="n">
        <f aca="false">[2]Sheet1!BP433</f>
        <v>45</v>
      </c>
      <c r="Z96" s="34" t="n">
        <f aca="false">M96-K96</f>
        <v>-7</v>
      </c>
      <c r="AA96" s="34" t="n">
        <f aca="false">N96-L96</f>
        <v>4</v>
      </c>
      <c r="AB96" s="35"/>
      <c r="AC96" s="1"/>
      <c r="AD96" s="37" t="n">
        <v>0</v>
      </c>
      <c r="AE96" s="37" t="n">
        <v>0</v>
      </c>
    </row>
    <row r="97" customFormat="false" ht="12.75" hidden="false" customHeight="false" outlineLevel="0" collapsed="false">
      <c r="A97" s="40" t="n">
        <v>36558</v>
      </c>
      <c r="B97" s="41" t="n">
        <v>63</v>
      </c>
      <c r="C97" s="42" t="n">
        <v>41</v>
      </c>
      <c r="D97" s="43" t="n">
        <f aca="false">IF(ISNUMBER(T97),T97,B97+V97)</f>
        <v>58</v>
      </c>
      <c r="E97" s="43" t="n">
        <f aca="false">IF(ISNUMBER(U97),U97,C97+W97)</f>
        <v>44</v>
      </c>
      <c r="F97" s="44" t="n">
        <f aca="false">+(D97+E97)/2</f>
        <v>51</v>
      </c>
      <c r="G97" s="44" t="n">
        <f aca="false">IF(F97&lt;65,65-F97,0)</f>
        <v>14</v>
      </c>
      <c r="H97" s="44" t="n">
        <f aca="false">+H96+G97</f>
        <v>815</v>
      </c>
      <c r="I97" s="45" t="n">
        <f aca="false">+D97-E97</f>
        <v>14</v>
      </c>
      <c r="J97" s="46"/>
      <c r="K97" s="47" t="n">
        <f aca="false">B97+AD97</f>
        <v>63</v>
      </c>
      <c r="L97" s="48" t="n">
        <f aca="false">C97+AE97</f>
        <v>41</v>
      </c>
      <c r="M97" s="43" t="n">
        <f aca="false">IF(ISNUMBER(X97),X97,K97+Z97)</f>
        <v>58</v>
      </c>
      <c r="N97" s="43" t="n">
        <f aca="false">IF(ISNUMBER(Y97),Y97,L97+AA97)</f>
        <v>44</v>
      </c>
      <c r="O97" s="44" t="n">
        <f aca="false">+(M97+N97)/2</f>
        <v>51</v>
      </c>
      <c r="P97" s="44" t="n">
        <f aca="false">IF(O97&lt;65,65-O97,0)</f>
        <v>14</v>
      </c>
      <c r="Q97" s="44" t="n">
        <f aca="false">+Q96+P97</f>
        <v>660</v>
      </c>
      <c r="R97" s="45" t="n">
        <f aca="false">+M97-N97</f>
        <v>14</v>
      </c>
      <c r="S97" s="17"/>
      <c r="T97" s="38" t="n">
        <f aca="false">[1]Sheet1!AK434</f>
        <v>58</v>
      </c>
      <c r="U97" s="39" t="n">
        <f aca="false">[1]Sheet1!AL434</f>
        <v>44</v>
      </c>
      <c r="V97" s="31" t="n">
        <f aca="false">D97-B97</f>
        <v>-5</v>
      </c>
      <c r="W97" s="31" t="n">
        <f aca="false">E97-C97</f>
        <v>3</v>
      </c>
      <c r="X97" s="32" t="n">
        <f aca="false">[2]Sheet1!BO434</f>
        <v>58</v>
      </c>
      <c r="Y97" s="33" t="n">
        <f aca="false">[2]Sheet1!BP434</f>
        <v>44</v>
      </c>
      <c r="Z97" s="34" t="n">
        <f aca="false">M97-K97</f>
        <v>-5</v>
      </c>
      <c r="AA97" s="34" t="n">
        <f aca="false">N97-L97</f>
        <v>3</v>
      </c>
      <c r="AB97" s="35"/>
      <c r="AC97" s="1"/>
    </row>
    <row r="98" customFormat="false" ht="12.75" hidden="false" customHeight="false" outlineLevel="0" collapsed="false">
      <c r="A98" s="40" t="n">
        <v>36559</v>
      </c>
      <c r="B98" s="41" t="n">
        <v>63</v>
      </c>
      <c r="C98" s="42" t="n">
        <v>41</v>
      </c>
      <c r="D98" s="43" t="n">
        <f aca="false">IF(ISNUMBER(T98),T98,B98+V98)</f>
        <v>70</v>
      </c>
      <c r="E98" s="43" t="n">
        <f aca="false">IF(ISNUMBER(U98),U98,C98+W98)</f>
        <v>35</v>
      </c>
      <c r="F98" s="44" t="n">
        <f aca="false">+(D98+E98)/2</f>
        <v>52.5</v>
      </c>
      <c r="G98" s="44" t="n">
        <f aca="false">IF(F98&lt;65,65-F98,0)</f>
        <v>12.5</v>
      </c>
      <c r="H98" s="44" t="n">
        <f aca="false">+H97+G98</f>
        <v>827.5</v>
      </c>
      <c r="I98" s="45" t="n">
        <f aca="false">+D98-E98</f>
        <v>35</v>
      </c>
      <c r="J98" s="46"/>
      <c r="K98" s="47" t="n">
        <f aca="false">B98+AD98</f>
        <v>63</v>
      </c>
      <c r="L98" s="48" t="n">
        <f aca="false">C98+AE98</f>
        <v>41</v>
      </c>
      <c r="M98" s="43" t="n">
        <f aca="false">IF(ISNUMBER(X98),X98,K98+Z98)</f>
        <v>70</v>
      </c>
      <c r="N98" s="43" t="n">
        <f aca="false">IF(ISNUMBER(Y98),Y98,L98+AA98)</f>
        <v>35</v>
      </c>
      <c r="O98" s="44" t="n">
        <f aca="false">+(M98+N98)/2</f>
        <v>52.5</v>
      </c>
      <c r="P98" s="44" t="n">
        <f aca="false">IF(O98&lt;65,65-O98,0)</f>
        <v>12.5</v>
      </c>
      <c r="Q98" s="44" t="n">
        <f aca="false">+Q97+P98</f>
        <v>672.5</v>
      </c>
      <c r="R98" s="45" t="n">
        <f aca="false">+M98-N98</f>
        <v>35</v>
      </c>
      <c r="S98" s="17"/>
      <c r="T98" s="38" t="n">
        <f aca="false">[1]Sheet1!AK435</f>
        <v>70</v>
      </c>
      <c r="U98" s="39" t="n">
        <f aca="false">[1]Sheet1!AL435</f>
        <v>35</v>
      </c>
      <c r="V98" s="31" t="n">
        <f aca="false">D98-B98</f>
        <v>7</v>
      </c>
      <c r="W98" s="31" t="n">
        <f aca="false">E98-C98</f>
        <v>-6</v>
      </c>
      <c r="X98" s="32" t="n">
        <f aca="false">[2]Sheet1!BO435</f>
        <v>70</v>
      </c>
      <c r="Y98" s="33" t="n">
        <f aca="false">[2]Sheet1!BP435</f>
        <v>35</v>
      </c>
      <c r="Z98" s="34" t="n">
        <f aca="false">M98-K98</f>
        <v>7</v>
      </c>
      <c r="AA98" s="34" t="n">
        <f aca="false">N98-L98</f>
        <v>-6</v>
      </c>
      <c r="AB98" s="35"/>
      <c r="AC98" s="1"/>
    </row>
    <row r="99" customFormat="false" ht="12.75" hidden="false" customHeight="false" outlineLevel="0" collapsed="false">
      <c r="A99" s="40" t="n">
        <v>36560</v>
      </c>
      <c r="B99" s="41" t="n">
        <v>63</v>
      </c>
      <c r="C99" s="42" t="n">
        <v>41</v>
      </c>
      <c r="D99" s="43" t="n">
        <f aca="false">IF(ISNUMBER(T99),T99,B99+V99)</f>
        <v>63</v>
      </c>
      <c r="E99" s="43" t="n">
        <f aca="false">IF(ISNUMBER(U99),U99,C99+W99)</f>
        <v>44</v>
      </c>
      <c r="F99" s="44" t="n">
        <f aca="false">+(D99+E99)/2</f>
        <v>53.5</v>
      </c>
      <c r="G99" s="44" t="n">
        <f aca="false">IF(F99&lt;65,65-F99,0)</f>
        <v>11.5</v>
      </c>
      <c r="H99" s="44" t="n">
        <f aca="false">+H98+G99</f>
        <v>839</v>
      </c>
      <c r="I99" s="45" t="n">
        <f aca="false">+D99-E99</f>
        <v>19</v>
      </c>
      <c r="J99" s="46"/>
      <c r="K99" s="47" t="n">
        <f aca="false">B99+AD99</f>
        <v>63</v>
      </c>
      <c r="L99" s="48" t="n">
        <f aca="false">C99+AE99</f>
        <v>41</v>
      </c>
      <c r="M99" s="43" t="n">
        <f aca="false">IF(ISNUMBER(X99),X99,K99+Z99)</f>
        <v>63</v>
      </c>
      <c r="N99" s="43" t="n">
        <f aca="false">IF(ISNUMBER(Y99),Y99,L99+AA99)</f>
        <v>44</v>
      </c>
      <c r="O99" s="44" t="n">
        <f aca="false">+(M99+N99)/2</f>
        <v>53.5</v>
      </c>
      <c r="P99" s="44" t="n">
        <f aca="false">IF(O99&lt;65,65-O99,0)</f>
        <v>11.5</v>
      </c>
      <c r="Q99" s="44" t="n">
        <f aca="false">+Q98+P99</f>
        <v>684</v>
      </c>
      <c r="R99" s="45" t="n">
        <f aca="false">+M99-N99</f>
        <v>19</v>
      </c>
      <c r="S99" s="17"/>
      <c r="T99" s="38" t="n">
        <f aca="false">[1]Sheet1!AK436</f>
        <v>63</v>
      </c>
      <c r="U99" s="39" t="n">
        <f aca="false">[1]Sheet1!AL436</f>
        <v>44</v>
      </c>
      <c r="V99" s="31" t="n">
        <f aca="false">D99-B99</f>
        <v>0</v>
      </c>
      <c r="W99" s="31" t="n">
        <f aca="false">E99-C99</f>
        <v>3</v>
      </c>
      <c r="X99" s="32" t="n">
        <f aca="false">[2]Sheet1!BO436</f>
        <v>63</v>
      </c>
      <c r="Y99" s="33" t="n">
        <f aca="false">[2]Sheet1!BP436</f>
        <v>44</v>
      </c>
      <c r="Z99" s="34" t="n">
        <f aca="false">M99-K99</f>
        <v>0</v>
      </c>
      <c r="AA99" s="34" t="n">
        <f aca="false">N99-L99</f>
        <v>3</v>
      </c>
      <c r="AB99" s="35"/>
      <c r="AC99" s="1"/>
    </row>
    <row r="100" customFormat="false" ht="12.75" hidden="false" customHeight="false" outlineLevel="0" collapsed="false">
      <c r="A100" s="40" t="n">
        <v>36561</v>
      </c>
      <c r="B100" s="41" t="n">
        <v>63</v>
      </c>
      <c r="C100" s="42" t="n">
        <v>41</v>
      </c>
      <c r="D100" s="43" t="n">
        <f aca="false">IF(ISNUMBER(T100),T100,B100+V100)</f>
        <v>56</v>
      </c>
      <c r="E100" s="43" t="n">
        <f aca="false">IF(ISNUMBER(U100),U100,C100+W100)</f>
        <v>36</v>
      </c>
      <c r="F100" s="44" t="n">
        <f aca="false">+(D100+E100)/2</f>
        <v>46</v>
      </c>
      <c r="G100" s="44" t="n">
        <f aca="false">IF(F100&lt;65,65-F100,0)</f>
        <v>19</v>
      </c>
      <c r="H100" s="44" t="n">
        <f aca="false">+H99+G100</f>
        <v>858</v>
      </c>
      <c r="I100" s="45" t="n">
        <f aca="false">+D100-E100</f>
        <v>20</v>
      </c>
      <c r="J100" s="46"/>
      <c r="K100" s="47" t="n">
        <f aca="false">B100+AD100</f>
        <v>63</v>
      </c>
      <c r="L100" s="48" t="n">
        <f aca="false">C100+AE100</f>
        <v>41</v>
      </c>
      <c r="M100" s="43" t="n">
        <f aca="false">IF(ISNUMBER(X100),X100,K100+Z100)</f>
        <v>56</v>
      </c>
      <c r="N100" s="43" t="n">
        <f aca="false">IF(ISNUMBER(Y100),Y100,L100+AA100)</f>
        <v>36</v>
      </c>
      <c r="O100" s="44" t="n">
        <f aca="false">+(M100+N100)/2</f>
        <v>46</v>
      </c>
      <c r="P100" s="44" t="n">
        <f aca="false">IF(O100&lt;65,65-O100,0)</f>
        <v>19</v>
      </c>
      <c r="Q100" s="44" t="n">
        <f aca="false">+Q99+P100</f>
        <v>703</v>
      </c>
      <c r="R100" s="45" t="n">
        <f aca="false">+M100-N100</f>
        <v>20</v>
      </c>
      <c r="S100" s="17"/>
      <c r="T100" s="38" t="n">
        <f aca="false">[1]Sheet1!AK437</f>
        <v>56</v>
      </c>
      <c r="U100" s="39" t="n">
        <f aca="false">[1]Sheet1!AL437</f>
        <v>36</v>
      </c>
      <c r="V100" s="31" t="n">
        <f aca="false">D100-B100</f>
        <v>-7</v>
      </c>
      <c r="W100" s="31" t="n">
        <f aca="false">E100-C100</f>
        <v>-5</v>
      </c>
      <c r="X100" s="32" t="n">
        <f aca="false">[2]Sheet1!BO437</f>
        <v>56</v>
      </c>
      <c r="Y100" s="33" t="n">
        <f aca="false">[2]Sheet1!BP437</f>
        <v>36</v>
      </c>
      <c r="Z100" s="34" t="n">
        <f aca="false">M100-K100</f>
        <v>-7</v>
      </c>
      <c r="AA100" s="34" t="n">
        <f aca="false">N100-L100</f>
        <v>-5</v>
      </c>
      <c r="AB100" s="35"/>
      <c r="AC100" s="1"/>
    </row>
    <row r="101" customFormat="false" ht="12.75" hidden="false" customHeight="false" outlineLevel="0" collapsed="false">
      <c r="A101" s="40" t="n">
        <v>36562</v>
      </c>
      <c r="B101" s="41" t="n">
        <v>64</v>
      </c>
      <c r="C101" s="42" t="n">
        <v>42</v>
      </c>
      <c r="D101" s="43" t="n">
        <f aca="false">IF(ISNUMBER(T101),T101,B101+V101)</f>
        <v>69</v>
      </c>
      <c r="E101" s="43" t="n">
        <f aca="false">IF(ISNUMBER(U101),U101,C101+W101)</f>
        <v>36</v>
      </c>
      <c r="F101" s="44" t="n">
        <f aca="false">+(D101+E101)/2</f>
        <v>52.5</v>
      </c>
      <c r="G101" s="44" t="n">
        <f aca="false">IF(F101&lt;65,65-F101,0)</f>
        <v>12.5</v>
      </c>
      <c r="H101" s="44" t="n">
        <f aca="false">+H100+G101</f>
        <v>870.5</v>
      </c>
      <c r="I101" s="45" t="n">
        <f aca="false">+D101-E101</f>
        <v>33</v>
      </c>
      <c r="J101" s="46"/>
      <c r="K101" s="47" t="n">
        <f aca="false">B101+AD101</f>
        <v>64</v>
      </c>
      <c r="L101" s="48" t="n">
        <f aca="false">C101+AE101</f>
        <v>42</v>
      </c>
      <c r="M101" s="43" t="n">
        <f aca="false">IF(ISNUMBER(X101),X101,K101+Z101)</f>
        <v>69</v>
      </c>
      <c r="N101" s="43" t="n">
        <f aca="false">IF(ISNUMBER(Y101),Y101,L101+AA101)</f>
        <v>36</v>
      </c>
      <c r="O101" s="44" t="n">
        <f aca="false">+(M101+N101)/2</f>
        <v>52.5</v>
      </c>
      <c r="P101" s="44" t="n">
        <f aca="false">IF(O101&lt;65,65-O101,0)</f>
        <v>12.5</v>
      </c>
      <c r="Q101" s="44" t="n">
        <f aca="false">+Q100+P101</f>
        <v>715.5</v>
      </c>
      <c r="R101" s="45" t="n">
        <f aca="false">+M101-N101</f>
        <v>33</v>
      </c>
      <c r="S101" s="17"/>
      <c r="T101" s="38" t="n">
        <f aca="false">[1]Sheet1!AK438</f>
        <v>69</v>
      </c>
      <c r="U101" s="39" t="n">
        <f aca="false">[1]Sheet1!AL438</f>
        <v>36</v>
      </c>
      <c r="V101" s="31" t="n">
        <f aca="false">D101-B101</f>
        <v>5</v>
      </c>
      <c r="W101" s="31" t="n">
        <f aca="false">E101-C101</f>
        <v>-6</v>
      </c>
      <c r="X101" s="32" t="n">
        <f aca="false">[2]Sheet1!BO438</f>
        <v>69</v>
      </c>
      <c r="Y101" s="33" t="n">
        <f aca="false">[2]Sheet1!BP438</f>
        <v>36</v>
      </c>
      <c r="Z101" s="34" t="n">
        <f aca="false">M101-K101</f>
        <v>5</v>
      </c>
      <c r="AA101" s="34" t="n">
        <f aca="false">N101-L101</f>
        <v>-6</v>
      </c>
      <c r="AB101" s="35"/>
      <c r="AC101" s="1"/>
    </row>
    <row r="102" customFormat="false" ht="12.75" hidden="false" customHeight="false" outlineLevel="0" collapsed="false">
      <c r="A102" s="40" t="n">
        <v>36563</v>
      </c>
      <c r="B102" s="41" t="n">
        <v>64</v>
      </c>
      <c r="C102" s="42" t="n">
        <v>42</v>
      </c>
      <c r="D102" s="43" t="n">
        <f aca="false">IF(ISNUMBER(T102),T102,B102+V102)</f>
        <v>72</v>
      </c>
      <c r="E102" s="43" t="n">
        <f aca="false">IF(ISNUMBER(U102),U102,C102+W102)</f>
        <v>45</v>
      </c>
      <c r="F102" s="44" t="n">
        <f aca="false">+(D102+E102)/2</f>
        <v>58.5</v>
      </c>
      <c r="G102" s="44" t="n">
        <f aca="false">IF(F102&lt;65,65-F102,0)</f>
        <v>6.5</v>
      </c>
      <c r="H102" s="44" t="n">
        <f aca="false">+H101+G102</f>
        <v>877</v>
      </c>
      <c r="I102" s="45" t="n">
        <f aca="false">+D102-E102</f>
        <v>27</v>
      </c>
      <c r="J102" s="46"/>
      <c r="K102" s="47" t="n">
        <f aca="false">B102+AD102</f>
        <v>64</v>
      </c>
      <c r="L102" s="48" t="n">
        <f aca="false">C102+AE102</f>
        <v>42</v>
      </c>
      <c r="M102" s="43" t="n">
        <f aca="false">IF(ISNUMBER(X102),X102,K102+Z102)</f>
        <v>72</v>
      </c>
      <c r="N102" s="43" t="n">
        <f aca="false">IF(ISNUMBER(Y102),Y102,L102+AA102)</f>
        <v>45</v>
      </c>
      <c r="O102" s="44" t="n">
        <f aca="false">+(M102+N102)/2</f>
        <v>58.5</v>
      </c>
      <c r="P102" s="44" t="n">
        <f aca="false">IF(O102&lt;65,65-O102,0)</f>
        <v>6.5</v>
      </c>
      <c r="Q102" s="44" t="n">
        <f aca="false">+Q101+P102</f>
        <v>722</v>
      </c>
      <c r="R102" s="45" t="n">
        <f aca="false">+M102-N102</f>
        <v>27</v>
      </c>
      <c r="S102" s="17"/>
      <c r="T102" s="38" t="n">
        <f aca="false">[1]Sheet1!AK439</f>
        <v>72</v>
      </c>
      <c r="U102" s="39" t="n">
        <f aca="false">[1]Sheet1!AL439</f>
        <v>45</v>
      </c>
      <c r="V102" s="31" t="n">
        <f aca="false">D102-B102</f>
        <v>8</v>
      </c>
      <c r="W102" s="31" t="n">
        <f aca="false">E102-C102</f>
        <v>3</v>
      </c>
      <c r="X102" s="32" t="n">
        <f aca="false">[2]Sheet1!BO439</f>
        <v>72</v>
      </c>
      <c r="Y102" s="33" t="n">
        <f aca="false">[2]Sheet1!BP439</f>
        <v>45</v>
      </c>
      <c r="Z102" s="34" t="n">
        <f aca="false">M102-K102</f>
        <v>8</v>
      </c>
      <c r="AA102" s="34" t="n">
        <f aca="false">N102-L102</f>
        <v>3</v>
      </c>
      <c r="AB102" s="35"/>
      <c r="AC102" s="1"/>
    </row>
    <row r="103" customFormat="false" ht="12.75" hidden="false" customHeight="false" outlineLevel="0" collapsed="false">
      <c r="A103" s="40" t="n">
        <v>36564</v>
      </c>
      <c r="B103" s="41" t="n">
        <v>64</v>
      </c>
      <c r="C103" s="42" t="n">
        <v>42</v>
      </c>
      <c r="D103" s="43" t="n">
        <f aca="false">IF(ISNUMBER(T103),T103,B103+V103)</f>
        <v>69</v>
      </c>
      <c r="E103" s="43" t="n">
        <f aca="false">IF(ISNUMBER(U103),U103,C103+W103)</f>
        <v>45</v>
      </c>
      <c r="F103" s="44" t="n">
        <f aca="false">+(D103+E103)/2</f>
        <v>57</v>
      </c>
      <c r="G103" s="44" t="n">
        <f aca="false">IF(F103&lt;65,65-F103,0)</f>
        <v>8</v>
      </c>
      <c r="H103" s="44" t="n">
        <f aca="false">+H102+G103</f>
        <v>885</v>
      </c>
      <c r="I103" s="45" t="n">
        <f aca="false">+D103-E103</f>
        <v>24</v>
      </c>
      <c r="J103" s="46"/>
      <c r="K103" s="47" t="n">
        <f aca="false">B103+AD103</f>
        <v>64</v>
      </c>
      <c r="L103" s="48" t="n">
        <f aca="false">C103+AE103</f>
        <v>42</v>
      </c>
      <c r="M103" s="43" t="n">
        <f aca="false">IF(ISNUMBER(X103),X103,K103+Z103)</f>
        <v>69</v>
      </c>
      <c r="N103" s="43" t="n">
        <f aca="false">IF(ISNUMBER(Y103),Y103,L103+AA103)</f>
        <v>45</v>
      </c>
      <c r="O103" s="44" t="n">
        <f aca="false">+(M103+N103)/2</f>
        <v>57</v>
      </c>
      <c r="P103" s="44" t="n">
        <f aca="false">IF(O103&lt;65,65-O103,0)</f>
        <v>8</v>
      </c>
      <c r="Q103" s="44" t="n">
        <f aca="false">+Q102+P103</f>
        <v>730</v>
      </c>
      <c r="R103" s="45" t="n">
        <f aca="false">+M103-N103</f>
        <v>24</v>
      </c>
      <c r="S103" s="17"/>
      <c r="T103" s="38" t="n">
        <f aca="false">[1]Sheet1!AK440</f>
        <v>69</v>
      </c>
      <c r="U103" s="39" t="n">
        <f aca="false">[1]Sheet1!AL440</f>
        <v>45</v>
      </c>
      <c r="V103" s="31" t="n">
        <f aca="false">D103-B103</f>
        <v>5</v>
      </c>
      <c r="W103" s="31" t="n">
        <f aca="false">E103-C103</f>
        <v>3</v>
      </c>
      <c r="X103" s="32" t="n">
        <f aca="false">[2]Sheet1!BO440</f>
        <v>69</v>
      </c>
      <c r="Y103" s="33" t="n">
        <f aca="false">[2]Sheet1!BP440</f>
        <v>45</v>
      </c>
      <c r="Z103" s="34" t="n">
        <f aca="false">M103-K103</f>
        <v>5</v>
      </c>
      <c r="AA103" s="34" t="n">
        <f aca="false">N103-L103</f>
        <v>3</v>
      </c>
      <c r="AB103" s="35"/>
      <c r="AC103" s="1"/>
    </row>
    <row r="104" customFormat="false" ht="12.75" hidden="false" customHeight="false" outlineLevel="0" collapsed="false">
      <c r="A104" s="40" t="n">
        <v>36565</v>
      </c>
      <c r="B104" s="41" t="n">
        <v>64</v>
      </c>
      <c r="C104" s="42" t="n">
        <v>42</v>
      </c>
      <c r="D104" s="43" t="n">
        <f aca="false">IF(ISNUMBER(T104),T104,B104+V104)</f>
        <v>70</v>
      </c>
      <c r="E104" s="43" t="n">
        <f aca="false">IF(ISNUMBER(U104),U104,C104+W104)</f>
        <v>44</v>
      </c>
      <c r="F104" s="44" t="n">
        <f aca="false">+(D104+E104)/2</f>
        <v>57</v>
      </c>
      <c r="G104" s="44" t="n">
        <f aca="false">IF(F104&lt;65,65-F104,0)</f>
        <v>8</v>
      </c>
      <c r="H104" s="44" t="n">
        <f aca="false">+H103+G104</f>
        <v>893</v>
      </c>
      <c r="I104" s="45" t="n">
        <f aca="false">+D104-E104</f>
        <v>26</v>
      </c>
      <c r="J104" s="46"/>
      <c r="K104" s="47" t="n">
        <f aca="false">B104+AD104</f>
        <v>64</v>
      </c>
      <c r="L104" s="48" t="n">
        <f aca="false">C104+AE104</f>
        <v>42</v>
      </c>
      <c r="M104" s="43" t="n">
        <f aca="false">IF(ISNUMBER(X104),X104,K104+Z104)</f>
        <v>70</v>
      </c>
      <c r="N104" s="43" t="n">
        <f aca="false">IF(ISNUMBER(Y104),Y104,L104+AA104)</f>
        <v>44</v>
      </c>
      <c r="O104" s="44" t="n">
        <f aca="false">+(M104+N104)/2</f>
        <v>57</v>
      </c>
      <c r="P104" s="44" t="n">
        <f aca="false">IF(O104&lt;65,65-O104,0)</f>
        <v>8</v>
      </c>
      <c r="Q104" s="44" t="n">
        <f aca="false">+Q103+P104</f>
        <v>738</v>
      </c>
      <c r="R104" s="45" t="n">
        <f aca="false">+M104-N104</f>
        <v>26</v>
      </c>
      <c r="S104" s="17"/>
      <c r="T104" s="38" t="n">
        <f aca="false">[1]Sheet1!AK441</f>
        <v>70</v>
      </c>
      <c r="U104" s="39" t="n">
        <f aca="false">[1]Sheet1!AL441</f>
        <v>44</v>
      </c>
      <c r="V104" s="31" t="n">
        <f aca="false">D104-B104</f>
        <v>6</v>
      </c>
      <c r="W104" s="31" t="n">
        <f aca="false">E104-C104</f>
        <v>2</v>
      </c>
      <c r="X104" s="32" t="n">
        <f aca="false">[2]Sheet1!BO441</f>
        <v>70</v>
      </c>
      <c r="Y104" s="33" t="n">
        <f aca="false">[2]Sheet1!BP441</f>
        <v>44</v>
      </c>
      <c r="Z104" s="34" t="n">
        <f aca="false">M104-K104</f>
        <v>6</v>
      </c>
      <c r="AA104" s="34" t="n">
        <f aca="false">N104-L104</f>
        <v>2</v>
      </c>
      <c r="AB104" s="35"/>
      <c r="AC104" s="1"/>
    </row>
    <row r="105" customFormat="false" ht="12.75" hidden="false" customHeight="false" outlineLevel="0" collapsed="false">
      <c r="A105" s="40" t="n">
        <v>36566</v>
      </c>
      <c r="B105" s="41" t="n">
        <v>64</v>
      </c>
      <c r="C105" s="42" t="n">
        <v>42</v>
      </c>
      <c r="D105" s="43" t="n">
        <f aca="false">IF(ISNUMBER(T105),T105,B105+V105)</f>
        <v>66</v>
      </c>
      <c r="E105" s="43" t="n">
        <f aca="false">IF(ISNUMBER(U105),U105,C105+W105)</f>
        <v>49</v>
      </c>
      <c r="F105" s="44" t="n">
        <f aca="false">+(D105+E105)/2</f>
        <v>57.5</v>
      </c>
      <c r="G105" s="44" t="n">
        <f aca="false">IF(F105&lt;65,65-F105,0)</f>
        <v>7.5</v>
      </c>
      <c r="H105" s="44" t="n">
        <f aca="false">+H104+G105</f>
        <v>900.5</v>
      </c>
      <c r="I105" s="45" t="n">
        <f aca="false">+D105-E105</f>
        <v>17</v>
      </c>
      <c r="J105" s="46"/>
      <c r="K105" s="47" t="n">
        <f aca="false">B105+AD105</f>
        <v>64</v>
      </c>
      <c r="L105" s="48" t="n">
        <f aca="false">C105+AE105</f>
        <v>42</v>
      </c>
      <c r="M105" s="43" t="n">
        <f aca="false">IF(ISNUMBER(X105),X105,K105+Z105)</f>
        <v>66</v>
      </c>
      <c r="N105" s="43" t="n">
        <f aca="false">IF(ISNUMBER(Y105),Y105,L105+AA105)</f>
        <v>49</v>
      </c>
      <c r="O105" s="44" t="n">
        <f aca="false">+(M105+N105)/2</f>
        <v>57.5</v>
      </c>
      <c r="P105" s="44" t="n">
        <f aca="false">IF(O105&lt;65,65-O105,0)</f>
        <v>7.5</v>
      </c>
      <c r="Q105" s="44" t="n">
        <f aca="false">+Q104+P105</f>
        <v>745.5</v>
      </c>
      <c r="R105" s="45" t="n">
        <f aca="false">+M105-N105</f>
        <v>17</v>
      </c>
      <c r="S105" s="17"/>
      <c r="T105" s="38" t="n">
        <f aca="false">[1]Sheet1!AK442</f>
        <v>66</v>
      </c>
      <c r="U105" s="39" t="n">
        <f aca="false">[1]Sheet1!AL442</f>
        <v>49</v>
      </c>
      <c r="V105" s="31" t="n">
        <f aca="false">D105-B105</f>
        <v>2</v>
      </c>
      <c r="W105" s="31" t="n">
        <f aca="false">E105-C105</f>
        <v>7</v>
      </c>
      <c r="X105" s="32" t="n">
        <f aca="false">[2]Sheet1!BO442</f>
        <v>66</v>
      </c>
      <c r="Y105" s="33" t="n">
        <f aca="false">[2]Sheet1!BP442</f>
        <v>49</v>
      </c>
      <c r="Z105" s="34" t="n">
        <f aca="false">M105-K105</f>
        <v>2</v>
      </c>
      <c r="AA105" s="34" t="n">
        <f aca="false">N105-L105</f>
        <v>7</v>
      </c>
      <c r="AB105" s="35"/>
      <c r="AC105" s="1"/>
    </row>
    <row r="106" customFormat="false" ht="12.75" hidden="false" customHeight="false" outlineLevel="0" collapsed="false">
      <c r="A106" s="40" t="n">
        <v>36567</v>
      </c>
      <c r="B106" s="41" t="n">
        <v>65</v>
      </c>
      <c r="C106" s="42" t="n">
        <v>43</v>
      </c>
      <c r="D106" s="43" t="n">
        <f aca="false">IF(ISNUMBER(T106),T106,B106+V106)</f>
        <v>70</v>
      </c>
      <c r="E106" s="43" t="n">
        <f aca="false">IF(ISNUMBER(U106),U106,C106+W106)</f>
        <v>52</v>
      </c>
      <c r="F106" s="44" t="n">
        <f aca="false">+(D106+E106)/2</f>
        <v>61</v>
      </c>
      <c r="G106" s="44" t="n">
        <f aca="false">IF(F106&lt;65,65-F106,0)</f>
        <v>4</v>
      </c>
      <c r="H106" s="44" t="n">
        <f aca="false">+H105+G106</f>
        <v>904.5</v>
      </c>
      <c r="I106" s="45" t="n">
        <f aca="false">+D106-E106</f>
        <v>18</v>
      </c>
      <c r="J106" s="46"/>
      <c r="K106" s="47" t="n">
        <f aca="false">B106+AD106</f>
        <v>65</v>
      </c>
      <c r="L106" s="48" t="n">
        <f aca="false">C106+AE106</f>
        <v>43</v>
      </c>
      <c r="M106" s="43" t="n">
        <f aca="false">IF(ISNUMBER(X106),X106,K106+Z106)</f>
        <v>70</v>
      </c>
      <c r="N106" s="43" t="n">
        <f aca="false">IF(ISNUMBER(Y106),Y106,L106+AA106)</f>
        <v>52</v>
      </c>
      <c r="O106" s="44" t="n">
        <f aca="false">+(M106+N106)/2</f>
        <v>61</v>
      </c>
      <c r="P106" s="44" t="n">
        <f aca="false">IF(O106&lt;65,65-O106,0)</f>
        <v>4</v>
      </c>
      <c r="Q106" s="44" t="n">
        <f aca="false">+Q105+P106</f>
        <v>749.5</v>
      </c>
      <c r="R106" s="45" t="n">
        <f aca="false">+M106-N106</f>
        <v>18</v>
      </c>
      <c r="S106" s="17"/>
      <c r="T106" s="38" t="n">
        <f aca="false">[1]Sheet1!AK443</f>
        <v>70</v>
      </c>
      <c r="U106" s="39" t="n">
        <f aca="false">[1]Sheet1!AL443</f>
        <v>52</v>
      </c>
      <c r="V106" s="31" t="n">
        <f aca="false">D106-B106</f>
        <v>5</v>
      </c>
      <c r="W106" s="31" t="n">
        <f aca="false">E106-C106</f>
        <v>9</v>
      </c>
      <c r="X106" s="32" t="n">
        <f aca="false">[2]Sheet1!BO443</f>
        <v>70</v>
      </c>
      <c r="Y106" s="33" t="n">
        <f aca="false">[2]Sheet1!BP443</f>
        <v>52</v>
      </c>
      <c r="Z106" s="34" t="n">
        <f aca="false">M106-K106</f>
        <v>5</v>
      </c>
      <c r="AA106" s="34" t="n">
        <f aca="false">N106-L106</f>
        <v>9</v>
      </c>
      <c r="AB106" s="35"/>
      <c r="AC106" s="1"/>
    </row>
    <row r="107" customFormat="false" ht="12.75" hidden="false" customHeight="false" outlineLevel="0" collapsed="false">
      <c r="A107" s="40" t="n">
        <v>36568</v>
      </c>
      <c r="B107" s="41" t="n">
        <v>65</v>
      </c>
      <c r="C107" s="42" t="n">
        <v>43</v>
      </c>
      <c r="D107" s="43" t="n">
        <f aca="false">IF(ISNUMBER(T107),T107,B107+V107)</f>
        <v>67</v>
      </c>
      <c r="E107" s="43" t="n">
        <f aca="false">IF(ISNUMBER(U107),U107,C107+W107)</f>
        <v>45</v>
      </c>
      <c r="F107" s="44" t="n">
        <f aca="false">+(D107+E107)/2</f>
        <v>56</v>
      </c>
      <c r="G107" s="44" t="n">
        <f aca="false">IF(F107&lt;65,65-F107,0)</f>
        <v>9</v>
      </c>
      <c r="H107" s="44" t="n">
        <f aca="false">+H106+G107</f>
        <v>913.5</v>
      </c>
      <c r="I107" s="45" t="n">
        <f aca="false">+D107-E107</f>
        <v>22</v>
      </c>
      <c r="J107" s="46"/>
      <c r="K107" s="47" t="n">
        <f aca="false">B107+AD107</f>
        <v>65</v>
      </c>
      <c r="L107" s="48" t="n">
        <f aca="false">C107+AE107</f>
        <v>43</v>
      </c>
      <c r="M107" s="43" t="n">
        <f aca="false">IF(ISNUMBER(X107),X107,K107+Z107)</f>
        <v>67</v>
      </c>
      <c r="N107" s="43" t="n">
        <f aca="false">IF(ISNUMBER(Y107),Y107,L107+AA107)</f>
        <v>45</v>
      </c>
      <c r="O107" s="44" t="n">
        <f aca="false">+(M107+N107)/2</f>
        <v>56</v>
      </c>
      <c r="P107" s="44" t="n">
        <f aca="false">IF(O107&lt;65,65-O107,0)</f>
        <v>9</v>
      </c>
      <c r="Q107" s="44" t="n">
        <f aca="false">+Q106+P107</f>
        <v>758.5</v>
      </c>
      <c r="R107" s="45" t="n">
        <f aca="false">+M107-N107</f>
        <v>22</v>
      </c>
      <c r="S107" s="17"/>
      <c r="T107" s="38" t="str">
        <f aca="false">[1]Sheet1!AK444</f>
        <v/>
      </c>
      <c r="U107" s="39" t="str">
        <f aca="false">[1]Sheet1!AL444</f>
        <v/>
      </c>
      <c r="V107" s="49" t="n">
        <v>2</v>
      </c>
      <c r="W107" s="50" t="n">
        <f aca="false">V107</f>
        <v>2</v>
      </c>
      <c r="X107" s="32" t="str">
        <f aca="false">[2]Sheet1!BO444</f>
        <v/>
      </c>
      <c r="Y107" s="33" t="str">
        <f aca="false">[2]Sheet1!BP444</f>
        <v/>
      </c>
      <c r="Z107" s="51" t="n">
        <v>2</v>
      </c>
      <c r="AA107" s="52" t="n">
        <f aca="false">Z107</f>
        <v>2</v>
      </c>
      <c r="AB107" s="35"/>
      <c r="AC107" s="1"/>
    </row>
    <row r="108" customFormat="false" ht="12.75" hidden="false" customHeight="false" outlineLevel="0" collapsed="false">
      <c r="A108" s="40" t="n">
        <v>36569</v>
      </c>
      <c r="B108" s="41" t="n">
        <v>65</v>
      </c>
      <c r="C108" s="42" t="n">
        <v>43</v>
      </c>
      <c r="D108" s="43" t="n">
        <f aca="false">IF(ISNUMBER(T108),T108,B108+V108)</f>
        <v>67</v>
      </c>
      <c r="E108" s="43" t="n">
        <f aca="false">IF(ISNUMBER(U108),U108,C108+W108)</f>
        <v>45</v>
      </c>
      <c r="F108" s="44" t="n">
        <f aca="false">+(D108+E108)/2</f>
        <v>56</v>
      </c>
      <c r="G108" s="44" t="n">
        <f aca="false">IF(F108&lt;65,65-F108,0)</f>
        <v>9</v>
      </c>
      <c r="H108" s="44" t="n">
        <f aca="false">+H107+G108</f>
        <v>922.5</v>
      </c>
      <c r="I108" s="45" t="n">
        <f aca="false">+D108-E108</f>
        <v>22</v>
      </c>
      <c r="J108" s="46"/>
      <c r="K108" s="47" t="n">
        <f aca="false">B108+AD108</f>
        <v>65</v>
      </c>
      <c r="L108" s="48" t="n">
        <f aca="false">C108+AE108</f>
        <v>43</v>
      </c>
      <c r="M108" s="43" t="n">
        <f aca="false">IF(ISNUMBER(X108),X108,K108+Z108)</f>
        <v>67</v>
      </c>
      <c r="N108" s="43" t="n">
        <f aca="false">IF(ISNUMBER(Y108),Y108,L108+AA108)</f>
        <v>45</v>
      </c>
      <c r="O108" s="44" t="n">
        <f aca="false">+(M108+N108)/2</f>
        <v>56</v>
      </c>
      <c r="P108" s="44" t="n">
        <f aca="false">IF(O108&lt;65,65-O108,0)</f>
        <v>9</v>
      </c>
      <c r="Q108" s="44" t="n">
        <f aca="false">+Q107+P108</f>
        <v>767.5</v>
      </c>
      <c r="R108" s="45" t="n">
        <f aca="false">+M108-N108</f>
        <v>22</v>
      </c>
      <c r="S108" s="17"/>
      <c r="T108" s="38" t="str">
        <f aca="false">[1]Sheet1!AK445</f>
        <v/>
      </c>
      <c r="U108" s="39" t="str">
        <f aca="false">[1]Sheet1!AL445</f>
        <v/>
      </c>
      <c r="V108" s="49" t="n">
        <v>2</v>
      </c>
      <c r="W108" s="50" t="n">
        <f aca="false">V108</f>
        <v>2</v>
      </c>
      <c r="X108" s="32" t="str">
        <f aca="false">[2]Sheet1!BO445</f>
        <v/>
      </c>
      <c r="Y108" s="33" t="str">
        <f aca="false">[2]Sheet1!BP445</f>
        <v/>
      </c>
      <c r="Z108" s="51" t="n">
        <v>2</v>
      </c>
      <c r="AA108" s="52" t="n">
        <f aca="false">Z108</f>
        <v>2</v>
      </c>
      <c r="AB108" s="35"/>
      <c r="AC108" s="1"/>
    </row>
    <row r="109" customFormat="false" ht="12.75" hidden="false" customHeight="false" outlineLevel="0" collapsed="false">
      <c r="A109" s="40" t="n">
        <v>36570</v>
      </c>
      <c r="B109" s="41" t="n">
        <v>65</v>
      </c>
      <c r="C109" s="42" t="n">
        <v>43</v>
      </c>
      <c r="D109" s="43" t="n">
        <f aca="false">IF(ISNUMBER(T109),T109,B109+V109)</f>
        <v>67</v>
      </c>
      <c r="E109" s="43" t="n">
        <f aca="false">IF(ISNUMBER(U109),U109,C109+W109)</f>
        <v>45</v>
      </c>
      <c r="F109" s="44" t="n">
        <f aca="false">+(D109+E109)/2</f>
        <v>56</v>
      </c>
      <c r="G109" s="44" t="n">
        <f aca="false">IF(F109&lt;65,65-F109,0)</f>
        <v>9</v>
      </c>
      <c r="H109" s="44" t="n">
        <f aca="false">+H108+G109</f>
        <v>931.5</v>
      </c>
      <c r="I109" s="45" t="n">
        <f aca="false">+D109-E109</f>
        <v>22</v>
      </c>
      <c r="J109" s="46"/>
      <c r="K109" s="47" t="n">
        <f aca="false">B109+AD109</f>
        <v>65</v>
      </c>
      <c r="L109" s="48" t="n">
        <f aca="false">C109+AE109</f>
        <v>43</v>
      </c>
      <c r="M109" s="43" t="n">
        <f aca="false">IF(ISNUMBER(X109),X109,K109+Z109)</f>
        <v>67</v>
      </c>
      <c r="N109" s="43" t="n">
        <f aca="false">IF(ISNUMBER(Y109),Y109,L109+AA109)</f>
        <v>45</v>
      </c>
      <c r="O109" s="44" t="n">
        <f aca="false">+(M109+N109)/2</f>
        <v>56</v>
      </c>
      <c r="P109" s="44" t="n">
        <f aca="false">IF(O109&lt;65,65-O109,0)</f>
        <v>9</v>
      </c>
      <c r="Q109" s="44" t="n">
        <f aca="false">+Q108+P109</f>
        <v>776.5</v>
      </c>
      <c r="R109" s="45" t="n">
        <f aca="false">+M109-N109</f>
        <v>22</v>
      </c>
      <c r="S109" s="17"/>
      <c r="T109" s="38" t="str">
        <f aca="false">[1]Sheet1!AK446</f>
        <v/>
      </c>
      <c r="U109" s="39" t="str">
        <f aca="false">[1]Sheet1!AL446</f>
        <v/>
      </c>
      <c r="V109" s="49" t="n">
        <v>2</v>
      </c>
      <c r="W109" s="50" t="n">
        <f aca="false">V109</f>
        <v>2</v>
      </c>
      <c r="X109" s="32" t="str">
        <f aca="false">[2]Sheet1!BO446</f>
        <v/>
      </c>
      <c r="Y109" s="33" t="str">
        <f aca="false">[2]Sheet1!BP446</f>
        <v/>
      </c>
      <c r="Z109" s="51" t="n">
        <v>2</v>
      </c>
      <c r="AA109" s="52" t="n">
        <f aca="false">Z109</f>
        <v>2</v>
      </c>
      <c r="AB109" s="35"/>
      <c r="AC109" s="1"/>
    </row>
    <row r="110" customFormat="false" ht="12.75" hidden="false" customHeight="false" outlineLevel="0" collapsed="false">
      <c r="A110" s="40" t="n">
        <v>36571</v>
      </c>
      <c r="B110" s="41" t="n">
        <v>65</v>
      </c>
      <c r="C110" s="42" t="n">
        <v>43</v>
      </c>
      <c r="D110" s="43" t="n">
        <f aca="false">IF(ISNUMBER(T110),T110,B110+V110)</f>
        <v>67</v>
      </c>
      <c r="E110" s="43" t="n">
        <f aca="false">IF(ISNUMBER(U110),U110,C110+W110)</f>
        <v>45</v>
      </c>
      <c r="F110" s="44" t="n">
        <f aca="false">+(D110+E110)/2</f>
        <v>56</v>
      </c>
      <c r="G110" s="44" t="n">
        <f aca="false">IF(F110&lt;65,65-F110,0)</f>
        <v>9</v>
      </c>
      <c r="H110" s="44" t="n">
        <f aca="false">+H109+G110</f>
        <v>940.5</v>
      </c>
      <c r="I110" s="45" t="n">
        <f aca="false">+D110-E110</f>
        <v>22</v>
      </c>
      <c r="J110" s="46"/>
      <c r="K110" s="47" t="n">
        <f aca="false">B110+AD110</f>
        <v>65</v>
      </c>
      <c r="L110" s="48" t="n">
        <f aca="false">C110+AE110</f>
        <v>43</v>
      </c>
      <c r="M110" s="43" t="n">
        <f aca="false">IF(ISNUMBER(X110),X110,K110+Z110)</f>
        <v>67</v>
      </c>
      <c r="N110" s="43" t="n">
        <f aca="false">IF(ISNUMBER(Y110),Y110,L110+AA110)</f>
        <v>45</v>
      </c>
      <c r="O110" s="44" t="n">
        <f aca="false">+(M110+N110)/2</f>
        <v>56</v>
      </c>
      <c r="P110" s="44" t="n">
        <f aca="false">IF(O110&lt;65,65-O110,0)</f>
        <v>9</v>
      </c>
      <c r="Q110" s="44" t="n">
        <f aca="false">+Q109+P110</f>
        <v>785.5</v>
      </c>
      <c r="R110" s="45" t="n">
        <f aca="false">+M110-N110</f>
        <v>22</v>
      </c>
      <c r="S110" s="17"/>
      <c r="T110" s="38" t="str">
        <f aca="false">[1]Sheet1!AK447</f>
        <v/>
      </c>
      <c r="U110" s="39" t="str">
        <f aca="false">[1]Sheet1!AL447</f>
        <v/>
      </c>
      <c r="V110" s="49" t="n">
        <v>2</v>
      </c>
      <c r="W110" s="50" t="n">
        <f aca="false">V110</f>
        <v>2</v>
      </c>
      <c r="X110" s="32" t="str">
        <f aca="false">[2]Sheet1!BO447</f>
        <v/>
      </c>
      <c r="Y110" s="33" t="str">
        <f aca="false">[2]Sheet1!BP447</f>
        <v/>
      </c>
      <c r="Z110" s="51" t="n">
        <v>2</v>
      </c>
      <c r="AA110" s="52" t="n">
        <f aca="false">Z110</f>
        <v>2</v>
      </c>
      <c r="AB110" s="35"/>
      <c r="AC110" s="1"/>
    </row>
    <row r="111" customFormat="false" ht="12.75" hidden="false" customHeight="false" outlineLevel="0" collapsed="false">
      <c r="A111" s="40" t="n">
        <v>36572</v>
      </c>
      <c r="B111" s="41" t="n">
        <v>66</v>
      </c>
      <c r="C111" s="42" t="n">
        <v>44</v>
      </c>
      <c r="D111" s="43" t="n">
        <f aca="false">IF(ISNUMBER(T111),T111,B111+V111)</f>
        <v>68</v>
      </c>
      <c r="E111" s="43" t="n">
        <f aca="false">IF(ISNUMBER(U111),U111,C111+W111)</f>
        <v>46</v>
      </c>
      <c r="F111" s="44" t="n">
        <f aca="false">+(D111+E111)/2</f>
        <v>57</v>
      </c>
      <c r="G111" s="44" t="n">
        <f aca="false">IF(F111&lt;65,65-F111,0)</f>
        <v>8</v>
      </c>
      <c r="H111" s="44" t="n">
        <f aca="false">+H110+G111</f>
        <v>948.5</v>
      </c>
      <c r="I111" s="45" t="n">
        <f aca="false">+D111-E111</f>
        <v>22</v>
      </c>
      <c r="J111" s="46"/>
      <c r="K111" s="47" t="n">
        <f aca="false">B111+AD111</f>
        <v>66</v>
      </c>
      <c r="L111" s="48" t="n">
        <f aca="false">C111+AE111</f>
        <v>44</v>
      </c>
      <c r="M111" s="43" t="n">
        <f aca="false">IF(ISNUMBER(X111),X111,K111+Z111)</f>
        <v>68</v>
      </c>
      <c r="N111" s="43" t="n">
        <f aca="false">IF(ISNUMBER(Y111),Y111,L111+AA111)</f>
        <v>46</v>
      </c>
      <c r="O111" s="44" t="n">
        <f aca="false">+(M111+N111)/2</f>
        <v>57</v>
      </c>
      <c r="P111" s="44" t="n">
        <f aca="false">IF(O111&lt;65,65-O111,0)</f>
        <v>8</v>
      </c>
      <c r="Q111" s="44" t="n">
        <f aca="false">+Q110+P111</f>
        <v>793.5</v>
      </c>
      <c r="R111" s="45" t="n">
        <f aca="false">+M111-N111</f>
        <v>22</v>
      </c>
      <c r="S111" s="17"/>
      <c r="T111" s="38" t="str">
        <f aca="false">[1]Sheet1!AK448</f>
        <v/>
      </c>
      <c r="U111" s="39" t="str">
        <f aca="false">[1]Sheet1!AL448</f>
        <v/>
      </c>
      <c r="V111" s="49" t="n">
        <v>2</v>
      </c>
      <c r="W111" s="50" t="n">
        <f aca="false">V111</f>
        <v>2</v>
      </c>
      <c r="X111" s="32" t="str">
        <f aca="false">[2]Sheet1!BO448</f>
        <v/>
      </c>
      <c r="Y111" s="33" t="str">
        <f aca="false">[2]Sheet1!BP448</f>
        <v/>
      </c>
      <c r="Z111" s="51" t="n">
        <v>2</v>
      </c>
      <c r="AA111" s="52" t="n">
        <f aca="false">Z111</f>
        <v>2</v>
      </c>
      <c r="AB111" s="35"/>
      <c r="AC111" s="1"/>
    </row>
    <row r="112" customFormat="false" ht="12.75" hidden="false" customHeight="false" outlineLevel="0" collapsed="false">
      <c r="A112" s="40" t="n">
        <v>36573</v>
      </c>
      <c r="B112" s="41" t="n">
        <v>66</v>
      </c>
      <c r="C112" s="42" t="n">
        <v>44</v>
      </c>
      <c r="D112" s="43" t="n">
        <f aca="false">IF(ISNUMBER(T112),T112,B112+V112)</f>
        <v>68</v>
      </c>
      <c r="E112" s="43" t="n">
        <f aca="false">IF(ISNUMBER(U112),U112,C112+W112)</f>
        <v>46</v>
      </c>
      <c r="F112" s="44" t="n">
        <f aca="false">+(D112+E112)/2</f>
        <v>57</v>
      </c>
      <c r="G112" s="44" t="n">
        <f aca="false">IF(F112&lt;65,65-F112,0)</f>
        <v>8</v>
      </c>
      <c r="H112" s="44" t="n">
        <f aca="false">+H111+G112</f>
        <v>956.5</v>
      </c>
      <c r="I112" s="45" t="n">
        <f aca="false">+D112-E112</f>
        <v>22</v>
      </c>
      <c r="J112" s="46"/>
      <c r="K112" s="47" t="n">
        <f aca="false">B112+AD112</f>
        <v>66</v>
      </c>
      <c r="L112" s="48" t="n">
        <f aca="false">C112+AE112</f>
        <v>44</v>
      </c>
      <c r="M112" s="43" t="n">
        <f aca="false">IF(ISNUMBER(X112),X112,K112+Z112)</f>
        <v>68</v>
      </c>
      <c r="N112" s="43" t="n">
        <f aca="false">IF(ISNUMBER(Y112),Y112,L112+AA112)</f>
        <v>46</v>
      </c>
      <c r="O112" s="44" t="n">
        <f aca="false">+(M112+N112)/2</f>
        <v>57</v>
      </c>
      <c r="P112" s="44" t="n">
        <f aca="false">IF(O112&lt;65,65-O112,0)</f>
        <v>8</v>
      </c>
      <c r="Q112" s="44" t="n">
        <f aca="false">+Q111+P112</f>
        <v>801.5</v>
      </c>
      <c r="R112" s="45" t="n">
        <f aca="false">+M112-N112</f>
        <v>22</v>
      </c>
      <c r="S112" s="17"/>
      <c r="T112" s="38" t="str">
        <f aca="false">[1]Sheet1!AK449</f>
        <v/>
      </c>
      <c r="U112" s="39" t="str">
        <f aca="false">[1]Sheet1!AL449</f>
        <v/>
      </c>
      <c r="V112" s="49" t="n">
        <v>2</v>
      </c>
      <c r="W112" s="50" t="n">
        <f aca="false">V112</f>
        <v>2</v>
      </c>
      <c r="X112" s="32" t="str">
        <f aca="false">[2]Sheet1!BO449</f>
        <v/>
      </c>
      <c r="Y112" s="33" t="str">
        <f aca="false">[2]Sheet1!BP449</f>
        <v/>
      </c>
      <c r="Z112" s="51" t="n">
        <v>2</v>
      </c>
      <c r="AA112" s="52" t="n">
        <f aca="false">Z112</f>
        <v>2</v>
      </c>
      <c r="AB112" s="35"/>
      <c r="AC112" s="1"/>
    </row>
    <row r="113" customFormat="false" ht="12.75" hidden="false" customHeight="false" outlineLevel="0" collapsed="false">
      <c r="A113" s="40" t="n">
        <v>36574</v>
      </c>
      <c r="B113" s="41" t="n">
        <v>66</v>
      </c>
      <c r="C113" s="42" t="n">
        <v>44</v>
      </c>
      <c r="D113" s="43" t="n">
        <f aca="false">IF(ISNUMBER(T113),T113,B113+V113)</f>
        <v>68</v>
      </c>
      <c r="E113" s="43" t="n">
        <f aca="false">IF(ISNUMBER(U113),U113,C113+W113)</f>
        <v>46</v>
      </c>
      <c r="F113" s="44" t="n">
        <f aca="false">+(D113+E113)/2</f>
        <v>57</v>
      </c>
      <c r="G113" s="44" t="n">
        <f aca="false">IF(F113&lt;65,65-F113,0)</f>
        <v>8</v>
      </c>
      <c r="H113" s="44" t="n">
        <f aca="false">+H112+G113</f>
        <v>964.5</v>
      </c>
      <c r="I113" s="45" t="n">
        <f aca="false">+D113-E113</f>
        <v>22</v>
      </c>
      <c r="J113" s="46"/>
      <c r="K113" s="47" t="n">
        <f aca="false">B113+AD113</f>
        <v>66</v>
      </c>
      <c r="L113" s="48" t="n">
        <f aca="false">C113+AE113</f>
        <v>44</v>
      </c>
      <c r="M113" s="43" t="n">
        <f aca="false">IF(ISNUMBER(X113),X113,K113+Z113)</f>
        <v>68</v>
      </c>
      <c r="N113" s="43" t="n">
        <f aca="false">IF(ISNUMBER(Y113),Y113,L113+AA113)</f>
        <v>46</v>
      </c>
      <c r="O113" s="44" t="n">
        <f aca="false">+(M113+N113)/2</f>
        <v>57</v>
      </c>
      <c r="P113" s="44" t="n">
        <f aca="false">IF(O113&lt;65,65-O113,0)</f>
        <v>8</v>
      </c>
      <c r="Q113" s="44" t="n">
        <f aca="false">+Q112+P113</f>
        <v>809.5</v>
      </c>
      <c r="R113" s="45" t="n">
        <f aca="false">+M113-N113</f>
        <v>22</v>
      </c>
      <c r="S113" s="17"/>
      <c r="T113" s="38" t="str">
        <f aca="false">[1]Sheet1!AK450</f>
        <v/>
      </c>
      <c r="U113" s="39" t="str">
        <f aca="false">[1]Sheet1!AL450</f>
        <v/>
      </c>
      <c r="V113" s="49" t="n">
        <v>2</v>
      </c>
      <c r="W113" s="50" t="n">
        <f aca="false">V113</f>
        <v>2</v>
      </c>
      <c r="X113" s="32" t="str">
        <f aca="false">[2]Sheet1!BO450</f>
        <v/>
      </c>
      <c r="Y113" s="33" t="str">
        <f aca="false">[2]Sheet1!BP450</f>
        <v/>
      </c>
      <c r="Z113" s="51" t="n">
        <v>2</v>
      </c>
      <c r="AA113" s="52" t="n">
        <f aca="false">Z113</f>
        <v>2</v>
      </c>
      <c r="AB113" s="35"/>
      <c r="AC113" s="1"/>
    </row>
    <row r="114" customFormat="false" ht="12.75" hidden="false" customHeight="false" outlineLevel="0" collapsed="false">
      <c r="A114" s="40" t="n">
        <v>36575</v>
      </c>
      <c r="B114" s="41" t="n">
        <v>66</v>
      </c>
      <c r="C114" s="42" t="n">
        <v>44</v>
      </c>
      <c r="D114" s="43" t="n">
        <f aca="false">IF(ISNUMBER(T114),T114,B114+V114)</f>
        <v>68</v>
      </c>
      <c r="E114" s="43" t="n">
        <f aca="false">IF(ISNUMBER(U114),U114,C114+W114)</f>
        <v>46</v>
      </c>
      <c r="F114" s="44" t="n">
        <f aca="false">+(D114+E114)/2</f>
        <v>57</v>
      </c>
      <c r="G114" s="44" t="n">
        <f aca="false">IF(F114&lt;65,65-F114,0)</f>
        <v>8</v>
      </c>
      <c r="H114" s="44" t="n">
        <f aca="false">+H113+G114</f>
        <v>972.5</v>
      </c>
      <c r="I114" s="45" t="n">
        <f aca="false">+D114-E114</f>
        <v>22</v>
      </c>
      <c r="J114" s="46"/>
      <c r="K114" s="47" t="n">
        <f aca="false">B114+AD114</f>
        <v>66</v>
      </c>
      <c r="L114" s="48" t="n">
        <f aca="false">C114+AE114</f>
        <v>44</v>
      </c>
      <c r="M114" s="43" t="n">
        <f aca="false">IF(ISNUMBER(X114),X114,K114+Z114)</f>
        <v>68</v>
      </c>
      <c r="N114" s="43" t="n">
        <f aca="false">IF(ISNUMBER(Y114),Y114,L114+AA114)</f>
        <v>46</v>
      </c>
      <c r="O114" s="44" t="n">
        <f aca="false">+(M114+N114)/2</f>
        <v>57</v>
      </c>
      <c r="P114" s="44" t="n">
        <f aca="false">IF(O114&lt;65,65-O114,0)</f>
        <v>8</v>
      </c>
      <c r="Q114" s="44" t="n">
        <f aca="false">+Q113+P114</f>
        <v>817.5</v>
      </c>
      <c r="R114" s="45" t="n">
        <f aca="false">+M114-N114</f>
        <v>22</v>
      </c>
      <c r="S114" s="17"/>
      <c r="T114" s="38" t="str">
        <f aca="false">[1]Sheet1!AK451</f>
        <v/>
      </c>
      <c r="U114" s="39" t="str">
        <f aca="false">[1]Sheet1!AL451</f>
        <v/>
      </c>
      <c r="V114" s="49" t="n">
        <v>2</v>
      </c>
      <c r="W114" s="50" t="n">
        <f aca="false">V114</f>
        <v>2</v>
      </c>
      <c r="X114" s="32" t="str">
        <f aca="false">[2]Sheet1!BO451</f>
        <v/>
      </c>
      <c r="Y114" s="33" t="str">
        <f aca="false">[2]Sheet1!BP451</f>
        <v/>
      </c>
      <c r="Z114" s="51" t="n">
        <v>2</v>
      </c>
      <c r="AA114" s="52" t="n">
        <f aca="false">Z114</f>
        <v>2</v>
      </c>
      <c r="AB114" s="35"/>
      <c r="AC114" s="1"/>
    </row>
    <row r="115" customFormat="false" ht="12.75" hidden="false" customHeight="false" outlineLevel="0" collapsed="false">
      <c r="A115" s="40" t="n">
        <v>36576</v>
      </c>
      <c r="B115" s="41" t="n">
        <v>66</v>
      </c>
      <c r="C115" s="42" t="n">
        <v>44</v>
      </c>
      <c r="D115" s="43" t="n">
        <f aca="false">IF(ISNUMBER(T115),T115,B115+V115)</f>
        <v>68</v>
      </c>
      <c r="E115" s="43" t="n">
        <f aca="false">IF(ISNUMBER(U115),U115,C115+W115)</f>
        <v>46</v>
      </c>
      <c r="F115" s="44" t="n">
        <f aca="false">+(D115+E115)/2</f>
        <v>57</v>
      </c>
      <c r="G115" s="44" t="n">
        <f aca="false">IF(F115&lt;65,65-F115,0)</f>
        <v>8</v>
      </c>
      <c r="H115" s="44" t="n">
        <f aca="false">+H114+G115</f>
        <v>980.5</v>
      </c>
      <c r="I115" s="45" t="n">
        <f aca="false">+D115-E115</f>
        <v>22</v>
      </c>
      <c r="J115" s="46"/>
      <c r="K115" s="47" t="n">
        <f aca="false">B115+AD115</f>
        <v>66</v>
      </c>
      <c r="L115" s="48" t="n">
        <f aca="false">C115+AE115</f>
        <v>44</v>
      </c>
      <c r="M115" s="43" t="n">
        <f aca="false">IF(ISNUMBER(X115),X115,K115+Z115)</f>
        <v>68</v>
      </c>
      <c r="N115" s="43" t="n">
        <f aca="false">IF(ISNUMBER(Y115),Y115,L115+AA115)</f>
        <v>46</v>
      </c>
      <c r="O115" s="44" t="n">
        <f aca="false">+(M115+N115)/2</f>
        <v>57</v>
      </c>
      <c r="P115" s="44" t="n">
        <f aca="false">IF(O115&lt;65,65-O115,0)</f>
        <v>8</v>
      </c>
      <c r="Q115" s="44" t="n">
        <f aca="false">+Q114+P115</f>
        <v>825.5</v>
      </c>
      <c r="R115" s="45" t="n">
        <f aca="false">+M115-N115</f>
        <v>22</v>
      </c>
      <c r="S115" s="17"/>
      <c r="T115" s="38" t="str">
        <f aca="false">[1]Sheet1!AK452</f>
        <v/>
      </c>
      <c r="U115" s="39" t="str">
        <f aca="false">[1]Sheet1!AL452</f>
        <v/>
      </c>
      <c r="V115" s="49" t="n">
        <v>2</v>
      </c>
      <c r="W115" s="50" t="n">
        <f aca="false">V115</f>
        <v>2</v>
      </c>
      <c r="X115" s="32" t="str">
        <f aca="false">[2]Sheet1!BO452</f>
        <v/>
      </c>
      <c r="Y115" s="33" t="str">
        <f aca="false">[2]Sheet1!BP452</f>
        <v/>
      </c>
      <c r="Z115" s="51" t="n">
        <v>2</v>
      </c>
      <c r="AA115" s="52" t="n">
        <f aca="false">Z115</f>
        <v>2</v>
      </c>
      <c r="AB115" s="35"/>
      <c r="AC115" s="1"/>
    </row>
    <row r="116" customFormat="false" ht="12.75" hidden="false" customHeight="false" outlineLevel="0" collapsed="false">
      <c r="A116" s="40" t="n">
        <v>36577</v>
      </c>
      <c r="B116" s="41" t="n">
        <v>67</v>
      </c>
      <c r="C116" s="42" t="n">
        <v>45</v>
      </c>
      <c r="D116" s="43" t="n">
        <f aca="false">IF(ISNUMBER(T116),T116,B116+V116)</f>
        <v>69</v>
      </c>
      <c r="E116" s="43" t="n">
        <f aca="false">IF(ISNUMBER(U116),U116,C116+W116)</f>
        <v>47</v>
      </c>
      <c r="F116" s="44" t="n">
        <f aca="false">+(D116+E116)/2</f>
        <v>58</v>
      </c>
      <c r="G116" s="44" t="n">
        <f aca="false">IF(F116&lt;65,65-F116,0)</f>
        <v>7</v>
      </c>
      <c r="H116" s="44" t="n">
        <f aca="false">+H115+G116</f>
        <v>987.5</v>
      </c>
      <c r="I116" s="45" t="n">
        <f aca="false">+D116-E116</f>
        <v>22</v>
      </c>
      <c r="J116" s="46"/>
      <c r="K116" s="47" t="n">
        <f aca="false">B116+AD116</f>
        <v>67</v>
      </c>
      <c r="L116" s="48" t="n">
        <f aca="false">C116+AE116</f>
        <v>45</v>
      </c>
      <c r="M116" s="43" t="n">
        <f aca="false">IF(ISNUMBER(X116),X116,K116+Z116)</f>
        <v>69</v>
      </c>
      <c r="N116" s="43" t="n">
        <f aca="false">IF(ISNUMBER(Y116),Y116,L116+AA116)</f>
        <v>47</v>
      </c>
      <c r="O116" s="44" t="n">
        <f aca="false">+(M116+N116)/2</f>
        <v>58</v>
      </c>
      <c r="P116" s="44" t="n">
        <f aca="false">IF(O116&lt;65,65-O116,0)</f>
        <v>7</v>
      </c>
      <c r="Q116" s="44" t="n">
        <f aca="false">+Q115+P116</f>
        <v>832.5</v>
      </c>
      <c r="R116" s="45" t="n">
        <f aca="false">+M116-N116</f>
        <v>22</v>
      </c>
      <c r="S116" s="17"/>
      <c r="T116" s="38" t="str">
        <f aca="false">[1]Sheet1!AK453</f>
        <v/>
      </c>
      <c r="U116" s="39" t="str">
        <f aca="false">[1]Sheet1!AL453</f>
        <v/>
      </c>
      <c r="V116" s="49" t="n">
        <v>2</v>
      </c>
      <c r="W116" s="50" t="n">
        <f aca="false">V116</f>
        <v>2</v>
      </c>
      <c r="X116" s="32" t="str">
        <f aca="false">[2]Sheet1!BO453</f>
        <v/>
      </c>
      <c r="Y116" s="33" t="str">
        <f aca="false">[2]Sheet1!BP453</f>
        <v/>
      </c>
      <c r="Z116" s="51" t="n">
        <v>2</v>
      </c>
      <c r="AA116" s="52" t="n">
        <f aca="false">Z116</f>
        <v>2</v>
      </c>
      <c r="AB116" s="35"/>
      <c r="AC116" s="1"/>
    </row>
    <row r="117" customFormat="false" ht="12.75" hidden="false" customHeight="false" outlineLevel="0" collapsed="false">
      <c r="A117" s="40" t="n">
        <v>36578</v>
      </c>
      <c r="B117" s="41" t="n">
        <v>67</v>
      </c>
      <c r="C117" s="42" t="n">
        <v>45</v>
      </c>
      <c r="D117" s="43" t="n">
        <f aca="false">IF(ISNUMBER(T117),T117,B117+V117)</f>
        <v>69</v>
      </c>
      <c r="E117" s="43" t="n">
        <f aca="false">IF(ISNUMBER(U117),U117,C117+W117)</f>
        <v>47</v>
      </c>
      <c r="F117" s="44" t="n">
        <f aca="false">+(D117+E117)/2</f>
        <v>58</v>
      </c>
      <c r="G117" s="44" t="n">
        <f aca="false">IF(F117&lt;65,65-F117,0)</f>
        <v>7</v>
      </c>
      <c r="H117" s="44" t="n">
        <f aca="false">+H116+G117</f>
        <v>994.5</v>
      </c>
      <c r="I117" s="45" t="n">
        <f aca="false">+D117-E117</f>
        <v>22</v>
      </c>
      <c r="J117" s="46"/>
      <c r="K117" s="47" t="n">
        <f aca="false">B117+AD117</f>
        <v>67</v>
      </c>
      <c r="L117" s="48" t="n">
        <f aca="false">C117+AE117</f>
        <v>45</v>
      </c>
      <c r="M117" s="43" t="n">
        <f aca="false">IF(ISNUMBER(X117),X117,K117+Z117)</f>
        <v>69</v>
      </c>
      <c r="N117" s="43" t="n">
        <f aca="false">IF(ISNUMBER(Y117),Y117,L117+AA117)</f>
        <v>47</v>
      </c>
      <c r="O117" s="44" t="n">
        <f aca="false">+(M117+N117)/2</f>
        <v>58</v>
      </c>
      <c r="P117" s="44" t="n">
        <f aca="false">IF(O117&lt;65,65-O117,0)</f>
        <v>7</v>
      </c>
      <c r="Q117" s="44" t="n">
        <f aca="false">+Q116+P117</f>
        <v>839.5</v>
      </c>
      <c r="R117" s="45" t="n">
        <f aca="false">+M117-N117</f>
        <v>22</v>
      </c>
      <c r="S117" s="17"/>
      <c r="T117" s="38" t="str">
        <f aca="false">[1]Sheet1!AK454</f>
        <v/>
      </c>
      <c r="U117" s="39" t="str">
        <f aca="false">[1]Sheet1!AL454</f>
        <v/>
      </c>
      <c r="V117" s="49" t="n">
        <v>2</v>
      </c>
      <c r="W117" s="50" t="n">
        <f aca="false">V117</f>
        <v>2</v>
      </c>
      <c r="X117" s="32" t="str">
        <f aca="false">[2]Sheet1!BO454</f>
        <v/>
      </c>
      <c r="Y117" s="33" t="str">
        <f aca="false">[2]Sheet1!BP454</f>
        <v/>
      </c>
      <c r="Z117" s="51" t="n">
        <v>2</v>
      </c>
      <c r="AA117" s="52" t="n">
        <f aca="false">Z117</f>
        <v>2</v>
      </c>
      <c r="AB117" s="35"/>
      <c r="AC117" s="1"/>
    </row>
    <row r="118" customFormat="false" ht="12.75" hidden="false" customHeight="false" outlineLevel="0" collapsed="false">
      <c r="A118" s="40" t="n">
        <v>36579</v>
      </c>
      <c r="B118" s="41" t="n">
        <v>67</v>
      </c>
      <c r="C118" s="42" t="n">
        <v>45</v>
      </c>
      <c r="D118" s="43" t="n">
        <f aca="false">IF(ISNUMBER(T118),T118,B118+V118)</f>
        <v>69</v>
      </c>
      <c r="E118" s="43" t="n">
        <f aca="false">IF(ISNUMBER(U118),U118,C118+W118)</f>
        <v>47</v>
      </c>
      <c r="F118" s="44" t="n">
        <f aca="false">+(D118+E118)/2</f>
        <v>58</v>
      </c>
      <c r="G118" s="44" t="n">
        <f aca="false">IF(F118&lt;65,65-F118,0)</f>
        <v>7</v>
      </c>
      <c r="H118" s="44" t="n">
        <f aca="false">+H117+G118</f>
        <v>1001.5</v>
      </c>
      <c r="I118" s="45" t="n">
        <f aca="false">+D118-E118</f>
        <v>22</v>
      </c>
      <c r="J118" s="46"/>
      <c r="K118" s="47" t="n">
        <f aca="false">B118+AD118</f>
        <v>67</v>
      </c>
      <c r="L118" s="48" t="n">
        <f aca="false">C118+AE118</f>
        <v>45</v>
      </c>
      <c r="M118" s="43" t="n">
        <f aca="false">IF(ISNUMBER(X118),X118,K118+Z118)</f>
        <v>69</v>
      </c>
      <c r="N118" s="43" t="n">
        <f aca="false">IF(ISNUMBER(Y118),Y118,L118+AA118)</f>
        <v>47</v>
      </c>
      <c r="O118" s="44" t="n">
        <f aca="false">+(M118+N118)/2</f>
        <v>58</v>
      </c>
      <c r="P118" s="44" t="n">
        <f aca="false">IF(O118&lt;65,65-O118,0)</f>
        <v>7</v>
      </c>
      <c r="Q118" s="44" t="n">
        <f aca="false">+Q117+P118</f>
        <v>846.5</v>
      </c>
      <c r="R118" s="45" t="n">
        <f aca="false">+M118-N118</f>
        <v>22</v>
      </c>
      <c r="S118" s="17"/>
      <c r="T118" s="38" t="str">
        <f aca="false">[1]Sheet1!AK455</f>
        <v/>
      </c>
      <c r="U118" s="39" t="str">
        <f aca="false">[1]Sheet1!AL455</f>
        <v/>
      </c>
      <c r="V118" s="49" t="n">
        <v>2</v>
      </c>
      <c r="W118" s="50" t="n">
        <f aca="false">V118</f>
        <v>2</v>
      </c>
      <c r="X118" s="32" t="str">
        <f aca="false">[2]Sheet1!BO455</f>
        <v/>
      </c>
      <c r="Y118" s="33" t="str">
        <f aca="false">[2]Sheet1!BP455</f>
        <v/>
      </c>
      <c r="Z118" s="51" t="n">
        <v>2</v>
      </c>
      <c r="AA118" s="52" t="n">
        <f aca="false">Z118</f>
        <v>2</v>
      </c>
      <c r="AB118" s="35"/>
      <c r="AC118" s="1"/>
    </row>
    <row r="119" customFormat="false" ht="12.75" hidden="false" customHeight="false" outlineLevel="0" collapsed="false">
      <c r="A119" s="40" t="n">
        <v>36580</v>
      </c>
      <c r="B119" s="41" t="n">
        <v>67</v>
      </c>
      <c r="C119" s="42" t="n">
        <v>45</v>
      </c>
      <c r="D119" s="43" t="n">
        <f aca="false">IF(ISNUMBER(T119),T119,B119+V119)</f>
        <v>69</v>
      </c>
      <c r="E119" s="43" t="n">
        <f aca="false">IF(ISNUMBER(U119),U119,C119+W119)</f>
        <v>47</v>
      </c>
      <c r="F119" s="44" t="n">
        <f aca="false">+(D119+E119)/2</f>
        <v>58</v>
      </c>
      <c r="G119" s="44" t="n">
        <f aca="false">IF(F119&lt;65,65-F119,0)</f>
        <v>7</v>
      </c>
      <c r="H119" s="44" t="n">
        <f aca="false">+H118+G119</f>
        <v>1008.5</v>
      </c>
      <c r="I119" s="45" t="n">
        <f aca="false">+D119-E119</f>
        <v>22</v>
      </c>
      <c r="J119" s="46"/>
      <c r="K119" s="47" t="n">
        <f aca="false">B119+AD119</f>
        <v>67</v>
      </c>
      <c r="L119" s="48" t="n">
        <f aca="false">C119+AE119</f>
        <v>45</v>
      </c>
      <c r="M119" s="43" t="n">
        <f aca="false">IF(ISNUMBER(X119),X119,K119+Z119)</f>
        <v>69</v>
      </c>
      <c r="N119" s="43" t="n">
        <f aca="false">IF(ISNUMBER(Y119),Y119,L119+AA119)</f>
        <v>47</v>
      </c>
      <c r="O119" s="44" t="n">
        <f aca="false">+(M119+N119)/2</f>
        <v>58</v>
      </c>
      <c r="P119" s="44" t="n">
        <f aca="false">IF(O119&lt;65,65-O119,0)</f>
        <v>7</v>
      </c>
      <c r="Q119" s="44" t="n">
        <f aca="false">+Q118+P119</f>
        <v>853.5</v>
      </c>
      <c r="R119" s="45" t="n">
        <f aca="false">+M119-N119</f>
        <v>22</v>
      </c>
      <c r="S119" s="17"/>
      <c r="T119" s="38" t="str">
        <f aca="false">[1]Sheet1!AK456</f>
        <v/>
      </c>
      <c r="U119" s="39" t="str">
        <f aca="false">[1]Sheet1!AL456</f>
        <v/>
      </c>
      <c r="V119" s="49" t="n">
        <v>2</v>
      </c>
      <c r="W119" s="50" t="n">
        <f aca="false">V119</f>
        <v>2</v>
      </c>
      <c r="X119" s="32" t="str">
        <f aca="false">[2]Sheet1!BO456</f>
        <v/>
      </c>
      <c r="Y119" s="33" t="str">
        <f aca="false">[2]Sheet1!BP456</f>
        <v/>
      </c>
      <c r="Z119" s="51" t="n">
        <v>2</v>
      </c>
      <c r="AA119" s="52" t="n">
        <f aca="false">Z119</f>
        <v>2</v>
      </c>
      <c r="AB119" s="35"/>
      <c r="AC119" s="1"/>
    </row>
    <row r="120" customFormat="false" ht="12.75" hidden="false" customHeight="false" outlineLevel="0" collapsed="false">
      <c r="A120" s="40" t="n">
        <v>36581</v>
      </c>
      <c r="B120" s="41" t="n">
        <v>67</v>
      </c>
      <c r="C120" s="42" t="n">
        <v>45</v>
      </c>
      <c r="D120" s="43" t="n">
        <f aca="false">IF(ISNUMBER(T120),T120,B120+V120)</f>
        <v>69</v>
      </c>
      <c r="E120" s="43" t="n">
        <f aca="false">IF(ISNUMBER(U120),U120,C120+W120)</f>
        <v>47</v>
      </c>
      <c r="F120" s="44" t="n">
        <f aca="false">+(D120+E120)/2</f>
        <v>58</v>
      </c>
      <c r="G120" s="44" t="n">
        <f aca="false">IF(F120&lt;65,65-F120,0)</f>
        <v>7</v>
      </c>
      <c r="H120" s="44" t="n">
        <f aca="false">+H119+G120</f>
        <v>1015.5</v>
      </c>
      <c r="I120" s="45" t="n">
        <f aca="false">+D120-E120</f>
        <v>22</v>
      </c>
      <c r="J120" s="46"/>
      <c r="K120" s="47" t="n">
        <f aca="false">B120+AD120</f>
        <v>67</v>
      </c>
      <c r="L120" s="48" t="n">
        <f aca="false">C120+AE120</f>
        <v>45</v>
      </c>
      <c r="M120" s="43" t="n">
        <f aca="false">IF(ISNUMBER(X120),X120,K120+Z120)</f>
        <v>69</v>
      </c>
      <c r="N120" s="43" t="n">
        <f aca="false">IF(ISNUMBER(Y120),Y120,L120+AA120)</f>
        <v>47</v>
      </c>
      <c r="O120" s="44" t="n">
        <f aca="false">+(M120+N120)/2</f>
        <v>58</v>
      </c>
      <c r="P120" s="44" t="n">
        <f aca="false">IF(O120&lt;65,65-O120,0)</f>
        <v>7</v>
      </c>
      <c r="Q120" s="44" t="n">
        <f aca="false">+Q119+P120</f>
        <v>860.5</v>
      </c>
      <c r="R120" s="45" t="n">
        <f aca="false">+M120-N120</f>
        <v>22</v>
      </c>
      <c r="S120" s="17"/>
      <c r="T120" s="38" t="str">
        <f aca="false">[1]Sheet1!AK457</f>
        <v/>
      </c>
      <c r="U120" s="39" t="str">
        <f aca="false">[1]Sheet1!AL457</f>
        <v/>
      </c>
      <c r="V120" s="49" t="n">
        <v>2</v>
      </c>
      <c r="W120" s="50" t="n">
        <f aca="false">V120</f>
        <v>2</v>
      </c>
      <c r="X120" s="32" t="str">
        <f aca="false">[2]Sheet1!BO457</f>
        <v/>
      </c>
      <c r="Y120" s="33" t="str">
        <f aca="false">[2]Sheet1!BP457</f>
        <v/>
      </c>
      <c r="Z120" s="51" t="n">
        <v>2</v>
      </c>
      <c r="AA120" s="52" t="n">
        <f aca="false">Z120</f>
        <v>2</v>
      </c>
      <c r="AB120" s="35"/>
      <c r="AC120" s="1"/>
    </row>
    <row r="121" customFormat="false" ht="12.75" hidden="false" customHeight="false" outlineLevel="0" collapsed="false">
      <c r="A121" s="40" t="n">
        <v>36582</v>
      </c>
      <c r="B121" s="41" t="n">
        <v>68</v>
      </c>
      <c r="C121" s="42" t="n">
        <v>46</v>
      </c>
      <c r="D121" s="43" t="n">
        <f aca="false">IF(ISNUMBER(T121),T121,B121+V121)</f>
        <v>70</v>
      </c>
      <c r="E121" s="43" t="n">
        <f aca="false">IF(ISNUMBER(U121),U121,C121+W121)</f>
        <v>48</v>
      </c>
      <c r="F121" s="44" t="n">
        <f aca="false">+(D121+E121)/2</f>
        <v>59</v>
      </c>
      <c r="G121" s="44" t="n">
        <f aca="false">IF(F121&lt;65,65-F121,0)</f>
        <v>6</v>
      </c>
      <c r="H121" s="44" t="n">
        <f aca="false">+H120+G121</f>
        <v>1021.5</v>
      </c>
      <c r="I121" s="45" t="n">
        <f aca="false">+D121-E121</f>
        <v>22</v>
      </c>
      <c r="J121" s="46"/>
      <c r="K121" s="47" t="n">
        <f aca="false">B121+AD121</f>
        <v>68</v>
      </c>
      <c r="L121" s="48" t="n">
        <f aca="false">C121+AE121</f>
        <v>46</v>
      </c>
      <c r="M121" s="43" t="n">
        <f aca="false">IF(ISNUMBER(X121),X121,K121+Z121)</f>
        <v>70</v>
      </c>
      <c r="N121" s="43" t="n">
        <f aca="false">IF(ISNUMBER(Y121),Y121,L121+AA121)</f>
        <v>48</v>
      </c>
      <c r="O121" s="44" t="n">
        <f aca="false">+(M121+N121)/2</f>
        <v>59</v>
      </c>
      <c r="P121" s="44" t="n">
        <f aca="false">IF(O121&lt;65,65-O121,0)</f>
        <v>6</v>
      </c>
      <c r="Q121" s="44" t="n">
        <f aca="false">+Q120+P121</f>
        <v>866.5</v>
      </c>
      <c r="R121" s="45" t="n">
        <f aca="false">+M121-N121</f>
        <v>22</v>
      </c>
      <c r="S121" s="17"/>
      <c r="T121" s="38" t="str">
        <f aca="false">[1]Sheet1!AK458</f>
        <v/>
      </c>
      <c r="U121" s="39" t="str">
        <f aca="false">[1]Sheet1!AL458</f>
        <v/>
      </c>
      <c r="V121" s="49" t="n">
        <v>2</v>
      </c>
      <c r="W121" s="50" t="n">
        <f aca="false">V121</f>
        <v>2</v>
      </c>
      <c r="X121" s="32" t="str">
        <f aca="false">[2]Sheet1!BO458</f>
        <v/>
      </c>
      <c r="Y121" s="33" t="str">
        <f aca="false">[2]Sheet1!BP458</f>
        <v/>
      </c>
      <c r="Z121" s="51" t="n">
        <v>2</v>
      </c>
      <c r="AA121" s="52" t="n">
        <f aca="false">Z121</f>
        <v>2</v>
      </c>
      <c r="AB121" s="35"/>
      <c r="AC121" s="1"/>
    </row>
    <row r="122" customFormat="false" ht="12.75" hidden="false" customHeight="false" outlineLevel="0" collapsed="false">
      <c r="A122" s="40" t="n">
        <v>36583</v>
      </c>
      <c r="B122" s="41" t="n">
        <v>68</v>
      </c>
      <c r="C122" s="42" t="n">
        <v>46</v>
      </c>
      <c r="D122" s="43" t="n">
        <f aca="false">IF(ISNUMBER(T122),T122,B122+V122)</f>
        <v>70</v>
      </c>
      <c r="E122" s="43" t="n">
        <f aca="false">IF(ISNUMBER(U122),U122,C122+W122)</f>
        <v>48</v>
      </c>
      <c r="F122" s="44" t="n">
        <f aca="false">+(D122+E122)/2</f>
        <v>59</v>
      </c>
      <c r="G122" s="44" t="n">
        <f aca="false">IF(F122&lt;65,65-F122,0)</f>
        <v>6</v>
      </c>
      <c r="H122" s="44" t="n">
        <f aca="false">+H121+G122</f>
        <v>1027.5</v>
      </c>
      <c r="I122" s="45" t="n">
        <f aca="false">+D122-E122</f>
        <v>22</v>
      </c>
      <c r="J122" s="46"/>
      <c r="K122" s="47" t="n">
        <f aca="false">B122+AD122</f>
        <v>68</v>
      </c>
      <c r="L122" s="48" t="n">
        <f aca="false">C122+AE122</f>
        <v>46</v>
      </c>
      <c r="M122" s="43" t="n">
        <f aca="false">IF(ISNUMBER(X122),X122,K122+Z122)</f>
        <v>70</v>
      </c>
      <c r="N122" s="43" t="n">
        <f aca="false">IF(ISNUMBER(Y122),Y122,L122+AA122)</f>
        <v>48</v>
      </c>
      <c r="O122" s="44" t="n">
        <f aca="false">+(M122+N122)/2</f>
        <v>59</v>
      </c>
      <c r="P122" s="44" t="n">
        <f aca="false">IF(O122&lt;65,65-O122,0)</f>
        <v>6</v>
      </c>
      <c r="Q122" s="44" t="n">
        <f aca="false">+Q121+P122</f>
        <v>872.5</v>
      </c>
      <c r="R122" s="45" t="n">
        <f aca="false">+M122-N122</f>
        <v>22</v>
      </c>
      <c r="S122" s="17"/>
      <c r="T122" s="38" t="str">
        <f aca="false">[1]Sheet1!AK459</f>
        <v/>
      </c>
      <c r="U122" s="39" t="str">
        <f aca="false">[1]Sheet1!AL459</f>
        <v/>
      </c>
      <c r="V122" s="49" t="n">
        <v>2</v>
      </c>
      <c r="W122" s="50" t="n">
        <f aca="false">V122</f>
        <v>2</v>
      </c>
      <c r="X122" s="32" t="str">
        <f aca="false">[2]Sheet1!BO459</f>
        <v/>
      </c>
      <c r="Y122" s="33" t="str">
        <f aca="false">[2]Sheet1!BP459</f>
        <v/>
      </c>
      <c r="Z122" s="51" t="n">
        <v>2</v>
      </c>
      <c r="AA122" s="52" t="n">
        <f aca="false">Z122</f>
        <v>2</v>
      </c>
      <c r="AB122" s="35"/>
      <c r="AC122" s="1"/>
    </row>
    <row r="123" customFormat="false" ht="12.75" hidden="false" customHeight="false" outlineLevel="0" collapsed="false">
      <c r="A123" s="40" t="n">
        <v>36584</v>
      </c>
      <c r="B123" s="41" t="n">
        <v>68</v>
      </c>
      <c r="C123" s="42" t="n">
        <v>46</v>
      </c>
      <c r="D123" s="43" t="n">
        <f aca="false">IF(ISNUMBER(T123),T123,B123+V123)</f>
        <v>70</v>
      </c>
      <c r="E123" s="43" t="n">
        <f aca="false">IF(ISNUMBER(U123),U123,C123+W123)</f>
        <v>48</v>
      </c>
      <c r="F123" s="44" t="n">
        <f aca="false">+(D123+E123)/2</f>
        <v>59</v>
      </c>
      <c r="G123" s="44" t="n">
        <f aca="false">IF(F123&lt;65,65-F123,0)</f>
        <v>6</v>
      </c>
      <c r="H123" s="44" t="n">
        <f aca="false">+H122+G123</f>
        <v>1033.5</v>
      </c>
      <c r="I123" s="45" t="n">
        <f aca="false">+D123-E123</f>
        <v>22</v>
      </c>
      <c r="J123" s="46"/>
      <c r="K123" s="47" t="n">
        <f aca="false">B123+AD123</f>
        <v>68</v>
      </c>
      <c r="L123" s="48" t="n">
        <f aca="false">C123+AE123</f>
        <v>46</v>
      </c>
      <c r="M123" s="43" t="n">
        <f aca="false">IF(ISNUMBER(X123),X123,K123+Z123)</f>
        <v>70</v>
      </c>
      <c r="N123" s="43" t="n">
        <f aca="false">IF(ISNUMBER(Y123),Y123,L123+AA123)</f>
        <v>48</v>
      </c>
      <c r="O123" s="44" t="n">
        <f aca="false">+(M123+N123)/2</f>
        <v>59</v>
      </c>
      <c r="P123" s="44" t="n">
        <f aca="false">IF(O123&lt;65,65-O123,0)</f>
        <v>6</v>
      </c>
      <c r="Q123" s="44" t="n">
        <f aca="false">+Q122+P123</f>
        <v>878.5</v>
      </c>
      <c r="R123" s="45" t="n">
        <f aca="false">+M123-N123</f>
        <v>22</v>
      </c>
      <c r="S123" s="17"/>
      <c r="T123" s="38" t="str">
        <f aca="false">[1]Sheet1!AK460</f>
        <v/>
      </c>
      <c r="U123" s="39" t="str">
        <f aca="false">[1]Sheet1!AL460</f>
        <v/>
      </c>
      <c r="V123" s="49" t="n">
        <v>2</v>
      </c>
      <c r="W123" s="50" t="n">
        <f aca="false">V123</f>
        <v>2</v>
      </c>
      <c r="X123" s="32" t="str">
        <f aca="false">[2]Sheet1!BO460</f>
        <v/>
      </c>
      <c r="Y123" s="33" t="str">
        <f aca="false">[2]Sheet1!BP460</f>
        <v/>
      </c>
      <c r="Z123" s="51" t="n">
        <v>2</v>
      </c>
      <c r="AA123" s="52" t="n">
        <f aca="false">Z123</f>
        <v>2</v>
      </c>
      <c r="AB123" s="35"/>
      <c r="AC123" s="1"/>
    </row>
    <row r="124" customFormat="false" ht="12.75" hidden="false" customHeight="false" outlineLevel="0" collapsed="false">
      <c r="A124" s="40" t="n">
        <v>36585</v>
      </c>
      <c r="B124" s="41" t="n">
        <v>68</v>
      </c>
      <c r="C124" s="42" t="n">
        <v>46</v>
      </c>
      <c r="D124" s="43" t="n">
        <f aca="false">IF(ISNUMBER(T124),T124,B124+V124)</f>
        <v>70</v>
      </c>
      <c r="E124" s="43" t="n">
        <f aca="false">IF(ISNUMBER(U124),U124,C124+W124)</f>
        <v>48</v>
      </c>
      <c r="F124" s="44" t="n">
        <f aca="false">+(D124+E124)/2</f>
        <v>59</v>
      </c>
      <c r="G124" s="44" t="n">
        <f aca="false">IF(F124&lt;65,65-F124,0)</f>
        <v>6</v>
      </c>
      <c r="H124" s="44" t="n">
        <f aca="false">+H123+G124</f>
        <v>1039.5</v>
      </c>
      <c r="I124" s="45" t="n">
        <f aca="false">+D124-E124</f>
        <v>22</v>
      </c>
      <c r="J124" s="46"/>
      <c r="K124" s="47" t="n">
        <f aca="false">B124+AD124</f>
        <v>68</v>
      </c>
      <c r="L124" s="48" t="n">
        <f aca="false">C124+AE124</f>
        <v>46</v>
      </c>
      <c r="M124" s="43" t="n">
        <f aca="false">IF(ISNUMBER(X124),X124,K124+Z124)</f>
        <v>70</v>
      </c>
      <c r="N124" s="43" t="n">
        <f aca="false">IF(ISNUMBER(Y124),Y124,L124+AA124)</f>
        <v>48</v>
      </c>
      <c r="O124" s="44" t="n">
        <f aca="false">+(M124+N124)/2</f>
        <v>59</v>
      </c>
      <c r="P124" s="44" t="n">
        <f aca="false">IF(O124&lt;65,65-O124,0)</f>
        <v>6</v>
      </c>
      <c r="Q124" s="44" t="n">
        <f aca="false">+Q123+P124</f>
        <v>884.5</v>
      </c>
      <c r="R124" s="45" t="n">
        <f aca="false">+M124-N124</f>
        <v>22</v>
      </c>
      <c r="S124" s="17"/>
      <c r="T124" s="38" t="str">
        <f aca="false">[1]Sheet1!AK461</f>
        <v/>
      </c>
      <c r="U124" s="39" t="str">
        <f aca="false">[1]Sheet1!AL461</f>
        <v/>
      </c>
      <c r="V124" s="49" t="n">
        <v>2</v>
      </c>
      <c r="W124" s="50" t="n">
        <f aca="false">V124</f>
        <v>2</v>
      </c>
      <c r="X124" s="32" t="str">
        <f aca="false">[2]Sheet1!BO461</f>
        <v/>
      </c>
      <c r="Y124" s="33" t="str">
        <f aca="false">[2]Sheet1!BP461</f>
        <v/>
      </c>
      <c r="Z124" s="51" t="n">
        <v>2</v>
      </c>
      <c r="AA124" s="52" t="n">
        <f aca="false">Z124</f>
        <v>2</v>
      </c>
      <c r="AB124" s="35"/>
      <c r="AC124" s="1"/>
    </row>
    <row r="125" customFormat="false" ht="12.75" hidden="false" customHeight="false" outlineLevel="0" collapsed="false">
      <c r="A125" s="20" t="n">
        <v>36586</v>
      </c>
      <c r="B125" s="21" t="n">
        <v>68</v>
      </c>
      <c r="C125" s="22" t="n">
        <v>46</v>
      </c>
      <c r="D125" s="23" t="n">
        <f aca="false">IF(ISNUMBER(T125),T125,B125+V125)</f>
        <v>71</v>
      </c>
      <c r="E125" s="23" t="n">
        <f aca="false">IF(ISNUMBER(U125),U125,C125+W125)</f>
        <v>49</v>
      </c>
      <c r="F125" s="24" t="n">
        <f aca="false">+(D125+E125)/2</f>
        <v>60</v>
      </c>
      <c r="G125" s="24" t="n">
        <f aca="false">IF(F125&lt;65,65-F125,0)</f>
        <v>5</v>
      </c>
      <c r="H125" s="24" t="n">
        <f aca="false">+H124+G125</f>
        <v>1044.5</v>
      </c>
      <c r="I125" s="25" t="n">
        <f aca="false">+D125-E125</f>
        <v>22</v>
      </c>
      <c r="J125" s="26"/>
      <c r="K125" s="27" t="n">
        <f aca="false">B125+AD125</f>
        <v>68</v>
      </c>
      <c r="L125" s="28" t="n">
        <f aca="false">C125+AE125</f>
        <v>46</v>
      </c>
      <c r="M125" s="23" t="n">
        <f aca="false">IF(ISNUMBER(X125),X125,K125+Z125)</f>
        <v>71</v>
      </c>
      <c r="N125" s="23" t="n">
        <f aca="false">IF(ISNUMBER(Y125),Y125,L125+AA125)</f>
        <v>49</v>
      </c>
      <c r="O125" s="24" t="n">
        <f aca="false">+(M125+N125)/2</f>
        <v>60</v>
      </c>
      <c r="P125" s="24" t="n">
        <f aca="false">IF(O125&lt;65,65-O125,0)</f>
        <v>5</v>
      </c>
      <c r="Q125" s="24" t="n">
        <f aca="false">+Q124+P125</f>
        <v>889.5</v>
      </c>
      <c r="R125" s="25" t="n">
        <f aca="false">+M125-N125</f>
        <v>22</v>
      </c>
      <c r="S125" s="17"/>
      <c r="T125" s="38" t="str">
        <f aca="false">[1]Sheet1!AK462</f>
        <v/>
      </c>
      <c r="U125" s="39" t="str">
        <f aca="false">[1]Sheet1!AL462</f>
        <v/>
      </c>
      <c r="V125" s="49" t="n">
        <v>3</v>
      </c>
      <c r="W125" s="50" t="n">
        <f aca="false">V125</f>
        <v>3</v>
      </c>
      <c r="X125" s="32" t="str">
        <f aca="false">[2]Sheet1!BO462</f>
        <v/>
      </c>
      <c r="Y125" s="33" t="str">
        <f aca="false">[2]Sheet1!BP462</f>
        <v/>
      </c>
      <c r="Z125" s="51" t="n">
        <v>3</v>
      </c>
      <c r="AA125" s="52" t="n">
        <f aca="false">Z125</f>
        <v>3</v>
      </c>
      <c r="AB125" s="35"/>
      <c r="AC125" s="1"/>
    </row>
    <row r="126" customFormat="false" ht="12.75" hidden="false" customHeight="false" outlineLevel="0" collapsed="false">
      <c r="A126" s="20" t="n">
        <v>36587</v>
      </c>
      <c r="B126" s="21" t="n">
        <v>68</v>
      </c>
      <c r="C126" s="22" t="n">
        <v>46</v>
      </c>
      <c r="D126" s="23" t="n">
        <f aca="false">IF(ISNUMBER(T126),T126,B126+V126)</f>
        <v>71</v>
      </c>
      <c r="E126" s="23" t="n">
        <f aca="false">IF(ISNUMBER(U126),U126,C126+W126)</f>
        <v>49</v>
      </c>
      <c r="F126" s="24" t="n">
        <f aca="false">+(D126+E126)/2</f>
        <v>60</v>
      </c>
      <c r="G126" s="24" t="n">
        <f aca="false">IF(F126&lt;65,65-F126,0)</f>
        <v>5</v>
      </c>
      <c r="H126" s="24" t="n">
        <f aca="false">+H125+G126</f>
        <v>1049.5</v>
      </c>
      <c r="I126" s="25" t="n">
        <f aca="false">+D126-E126</f>
        <v>22</v>
      </c>
      <c r="J126" s="26"/>
      <c r="K126" s="27" t="n">
        <f aca="false">B126+AD126</f>
        <v>68</v>
      </c>
      <c r="L126" s="28" t="n">
        <f aca="false">C126+AE126</f>
        <v>46</v>
      </c>
      <c r="M126" s="23" t="n">
        <f aca="false">IF(ISNUMBER(X126),X126,K126+Z126)</f>
        <v>71</v>
      </c>
      <c r="N126" s="23" t="n">
        <f aca="false">IF(ISNUMBER(Y126),Y126,L126+AA126)</f>
        <v>49</v>
      </c>
      <c r="O126" s="24" t="n">
        <f aca="false">+(M126+N126)/2</f>
        <v>60</v>
      </c>
      <c r="P126" s="24" t="n">
        <f aca="false">IF(O126&lt;65,65-O126,0)</f>
        <v>5</v>
      </c>
      <c r="Q126" s="24" t="n">
        <f aca="false">+Q125+P126</f>
        <v>894.5</v>
      </c>
      <c r="R126" s="25" t="n">
        <f aca="false">+M126-N126</f>
        <v>22</v>
      </c>
      <c r="S126" s="17"/>
      <c r="T126" s="38" t="str">
        <f aca="false">[1]Sheet1!AK463</f>
        <v/>
      </c>
      <c r="U126" s="39" t="str">
        <f aca="false">[1]Sheet1!AL463</f>
        <v/>
      </c>
      <c r="V126" s="49" t="n">
        <v>3</v>
      </c>
      <c r="W126" s="50" t="n">
        <f aca="false">V126</f>
        <v>3</v>
      </c>
      <c r="X126" s="32" t="str">
        <f aca="false">[2]Sheet1!BO463</f>
        <v/>
      </c>
      <c r="Y126" s="33" t="str">
        <f aca="false">[2]Sheet1!BP463</f>
        <v/>
      </c>
      <c r="Z126" s="51" t="n">
        <v>3</v>
      </c>
      <c r="AA126" s="52" t="n">
        <f aca="false">Z126</f>
        <v>3</v>
      </c>
      <c r="AB126" s="35"/>
      <c r="AC126" s="1"/>
    </row>
    <row r="127" customFormat="false" ht="12.75" hidden="false" customHeight="false" outlineLevel="0" collapsed="false">
      <c r="A127" s="20" t="n">
        <v>36588</v>
      </c>
      <c r="B127" s="21" t="n">
        <v>68</v>
      </c>
      <c r="C127" s="22" t="n">
        <v>46</v>
      </c>
      <c r="D127" s="23" t="n">
        <f aca="false">IF(ISNUMBER(T127),T127,B127+V127)</f>
        <v>71</v>
      </c>
      <c r="E127" s="23" t="n">
        <f aca="false">IF(ISNUMBER(U127),U127,C127+W127)</f>
        <v>49</v>
      </c>
      <c r="F127" s="24" t="n">
        <f aca="false">+(D127+E127)/2</f>
        <v>60</v>
      </c>
      <c r="G127" s="24" t="n">
        <f aca="false">IF(F127&lt;65,65-F127,0)</f>
        <v>5</v>
      </c>
      <c r="H127" s="24" t="n">
        <f aca="false">+H126+G127</f>
        <v>1054.5</v>
      </c>
      <c r="I127" s="25" t="n">
        <f aca="false">+D127-E127</f>
        <v>22</v>
      </c>
      <c r="J127" s="26"/>
      <c r="K127" s="27" t="n">
        <f aca="false">B127+AD127</f>
        <v>68</v>
      </c>
      <c r="L127" s="28" t="n">
        <f aca="false">C127+AE127</f>
        <v>46</v>
      </c>
      <c r="M127" s="23" t="n">
        <f aca="false">IF(ISNUMBER(X127),X127,K127+Z127)</f>
        <v>71</v>
      </c>
      <c r="N127" s="23" t="n">
        <f aca="false">IF(ISNUMBER(Y127),Y127,L127+AA127)</f>
        <v>49</v>
      </c>
      <c r="O127" s="24" t="n">
        <f aca="false">+(M127+N127)/2</f>
        <v>60</v>
      </c>
      <c r="P127" s="24" t="n">
        <f aca="false">IF(O127&lt;65,65-O127,0)</f>
        <v>5</v>
      </c>
      <c r="Q127" s="24" t="n">
        <f aca="false">+Q126+P127</f>
        <v>899.5</v>
      </c>
      <c r="R127" s="25" t="n">
        <f aca="false">+M127-N127</f>
        <v>22</v>
      </c>
      <c r="S127" s="17"/>
      <c r="T127" s="38" t="str">
        <f aca="false">[1]Sheet1!AK464</f>
        <v/>
      </c>
      <c r="U127" s="39" t="str">
        <f aca="false">[1]Sheet1!AL464</f>
        <v/>
      </c>
      <c r="V127" s="49" t="n">
        <v>3</v>
      </c>
      <c r="W127" s="50" t="n">
        <f aca="false">V127</f>
        <v>3</v>
      </c>
      <c r="X127" s="32" t="str">
        <f aca="false">[2]Sheet1!BO464</f>
        <v/>
      </c>
      <c r="Y127" s="33" t="str">
        <f aca="false">[2]Sheet1!BP464</f>
        <v/>
      </c>
      <c r="Z127" s="51" t="n">
        <v>3</v>
      </c>
      <c r="AA127" s="52" t="n">
        <f aca="false">Z127</f>
        <v>3</v>
      </c>
      <c r="AB127" s="35"/>
      <c r="AC127" s="1"/>
    </row>
    <row r="128" customFormat="false" ht="12.75" hidden="false" customHeight="false" outlineLevel="0" collapsed="false">
      <c r="A128" s="20" t="n">
        <v>36589</v>
      </c>
      <c r="B128" s="21" t="n">
        <v>68</v>
      </c>
      <c r="C128" s="22" t="n">
        <v>46</v>
      </c>
      <c r="D128" s="23" t="n">
        <f aca="false">IF(ISNUMBER(T128),T128,B128+V128)</f>
        <v>71</v>
      </c>
      <c r="E128" s="23" t="n">
        <f aca="false">IF(ISNUMBER(U128),U128,C128+W128)</f>
        <v>49</v>
      </c>
      <c r="F128" s="24" t="n">
        <f aca="false">+(D128+E128)/2</f>
        <v>60</v>
      </c>
      <c r="G128" s="24" t="n">
        <f aca="false">IF(F128&lt;65,65-F128,0)</f>
        <v>5</v>
      </c>
      <c r="H128" s="24" t="n">
        <f aca="false">+H127+G128</f>
        <v>1059.5</v>
      </c>
      <c r="I128" s="25" t="n">
        <f aca="false">+D128-E128</f>
        <v>22</v>
      </c>
      <c r="J128" s="26"/>
      <c r="K128" s="27" t="n">
        <f aca="false">B128+AD128</f>
        <v>68</v>
      </c>
      <c r="L128" s="28" t="n">
        <f aca="false">C128+AE128</f>
        <v>46</v>
      </c>
      <c r="M128" s="23" t="n">
        <f aca="false">IF(ISNUMBER(X128),X128,K128+Z128)</f>
        <v>71</v>
      </c>
      <c r="N128" s="23" t="n">
        <f aca="false">IF(ISNUMBER(Y128),Y128,L128+AA128)</f>
        <v>49</v>
      </c>
      <c r="O128" s="24" t="n">
        <f aca="false">+(M128+N128)/2</f>
        <v>60</v>
      </c>
      <c r="P128" s="24" t="n">
        <f aca="false">IF(O128&lt;65,65-O128,0)</f>
        <v>5</v>
      </c>
      <c r="Q128" s="24" t="n">
        <f aca="false">+Q127+P128</f>
        <v>904.5</v>
      </c>
      <c r="R128" s="25" t="n">
        <f aca="false">+M128-N128</f>
        <v>22</v>
      </c>
      <c r="S128" s="17"/>
      <c r="T128" s="38" t="str">
        <f aca="false">[1]Sheet1!AK465</f>
        <v/>
      </c>
      <c r="U128" s="39" t="str">
        <f aca="false">[1]Sheet1!AL465</f>
        <v/>
      </c>
      <c r="V128" s="49" t="n">
        <v>3</v>
      </c>
      <c r="W128" s="50" t="n">
        <f aca="false">V128</f>
        <v>3</v>
      </c>
      <c r="X128" s="32" t="str">
        <f aca="false">[2]Sheet1!BO465</f>
        <v/>
      </c>
      <c r="Y128" s="33" t="str">
        <f aca="false">[2]Sheet1!BP465</f>
        <v/>
      </c>
      <c r="Z128" s="51" t="n">
        <v>3</v>
      </c>
      <c r="AA128" s="52" t="n">
        <f aca="false">Z128</f>
        <v>3</v>
      </c>
      <c r="AB128" s="35"/>
      <c r="AC128" s="1"/>
    </row>
    <row r="129" customFormat="false" ht="12.75" hidden="false" customHeight="false" outlineLevel="0" collapsed="false">
      <c r="A129" s="20" t="n">
        <v>36590</v>
      </c>
      <c r="B129" s="21" t="n">
        <v>68</v>
      </c>
      <c r="C129" s="22" t="n">
        <v>46</v>
      </c>
      <c r="D129" s="23" t="n">
        <f aca="false">IF(ISNUMBER(T129),T129,B129+V129)</f>
        <v>71</v>
      </c>
      <c r="E129" s="23" t="n">
        <f aca="false">IF(ISNUMBER(U129),U129,C129+W129)</f>
        <v>49</v>
      </c>
      <c r="F129" s="24" t="n">
        <f aca="false">+(D129+E129)/2</f>
        <v>60</v>
      </c>
      <c r="G129" s="24" t="n">
        <f aca="false">IF(F129&lt;65,65-F129,0)</f>
        <v>5</v>
      </c>
      <c r="H129" s="24" t="n">
        <f aca="false">+H128+G129</f>
        <v>1064.5</v>
      </c>
      <c r="I129" s="25" t="n">
        <f aca="false">+D129-E129</f>
        <v>22</v>
      </c>
      <c r="J129" s="26"/>
      <c r="K129" s="27" t="n">
        <f aca="false">B129+AD129</f>
        <v>68</v>
      </c>
      <c r="L129" s="28" t="n">
        <f aca="false">C129+AE129</f>
        <v>46</v>
      </c>
      <c r="M129" s="23" t="n">
        <f aca="false">IF(ISNUMBER(X129),X129,K129+Z129)</f>
        <v>71</v>
      </c>
      <c r="N129" s="23" t="n">
        <f aca="false">IF(ISNUMBER(Y129),Y129,L129+AA129)</f>
        <v>49</v>
      </c>
      <c r="O129" s="24" t="n">
        <f aca="false">+(M129+N129)/2</f>
        <v>60</v>
      </c>
      <c r="P129" s="24" t="n">
        <f aca="false">IF(O129&lt;65,65-O129,0)</f>
        <v>5</v>
      </c>
      <c r="Q129" s="24" t="n">
        <f aca="false">+Q128+P129</f>
        <v>909.5</v>
      </c>
      <c r="R129" s="25" t="n">
        <f aca="false">+M129-N129</f>
        <v>22</v>
      </c>
      <c r="S129" s="17"/>
      <c r="T129" s="38" t="str">
        <f aca="false">[1]Sheet1!AK466</f>
        <v/>
      </c>
      <c r="U129" s="39" t="str">
        <f aca="false">[1]Sheet1!AL466</f>
        <v/>
      </c>
      <c r="V129" s="49" t="n">
        <v>3</v>
      </c>
      <c r="W129" s="50" t="n">
        <f aca="false">V129</f>
        <v>3</v>
      </c>
      <c r="X129" s="32" t="str">
        <f aca="false">[2]Sheet1!BO466</f>
        <v/>
      </c>
      <c r="Y129" s="33" t="str">
        <f aca="false">[2]Sheet1!BP466</f>
        <v/>
      </c>
      <c r="Z129" s="51" t="n">
        <v>3</v>
      </c>
      <c r="AA129" s="52" t="n">
        <f aca="false">Z129</f>
        <v>3</v>
      </c>
      <c r="AB129" s="35"/>
      <c r="AC129" s="1"/>
    </row>
    <row r="130" customFormat="false" ht="12.75" hidden="false" customHeight="false" outlineLevel="0" collapsed="false">
      <c r="A130" s="20" t="n">
        <v>36591</v>
      </c>
      <c r="B130" s="21" t="n">
        <v>68</v>
      </c>
      <c r="C130" s="22" t="n">
        <v>46</v>
      </c>
      <c r="D130" s="23" t="n">
        <f aca="false">IF(ISNUMBER(T130),T130,B130+V130)</f>
        <v>71</v>
      </c>
      <c r="E130" s="23" t="n">
        <f aca="false">IF(ISNUMBER(U130),U130,C130+W130)</f>
        <v>49</v>
      </c>
      <c r="F130" s="24" t="n">
        <f aca="false">+(D130+E130)/2</f>
        <v>60</v>
      </c>
      <c r="G130" s="24" t="n">
        <f aca="false">IF(F130&lt;65,65-F130,0)</f>
        <v>5</v>
      </c>
      <c r="H130" s="24" t="n">
        <f aca="false">+H129+G130</f>
        <v>1069.5</v>
      </c>
      <c r="I130" s="25" t="n">
        <f aca="false">+D130-E130</f>
        <v>22</v>
      </c>
      <c r="J130" s="26"/>
      <c r="K130" s="27" t="n">
        <f aca="false">B130+AD130</f>
        <v>68</v>
      </c>
      <c r="L130" s="28" t="n">
        <f aca="false">C130+AE130</f>
        <v>46</v>
      </c>
      <c r="M130" s="23" t="n">
        <f aca="false">IF(ISNUMBER(X130),X130,K130+Z130)</f>
        <v>71</v>
      </c>
      <c r="N130" s="23" t="n">
        <f aca="false">IF(ISNUMBER(Y130),Y130,L130+AA130)</f>
        <v>49</v>
      </c>
      <c r="O130" s="24" t="n">
        <f aca="false">+(M130+N130)/2</f>
        <v>60</v>
      </c>
      <c r="P130" s="24" t="n">
        <f aca="false">IF(O130&lt;65,65-O130,0)</f>
        <v>5</v>
      </c>
      <c r="Q130" s="24" t="n">
        <f aca="false">+Q129+P130</f>
        <v>914.5</v>
      </c>
      <c r="R130" s="25" t="n">
        <f aca="false">+M130-N130</f>
        <v>22</v>
      </c>
      <c r="S130" s="17"/>
      <c r="T130" s="38" t="str">
        <f aca="false">[1]Sheet1!AK467</f>
        <v/>
      </c>
      <c r="U130" s="39" t="str">
        <f aca="false">[1]Sheet1!AL467</f>
        <v/>
      </c>
      <c r="V130" s="49" t="n">
        <v>3</v>
      </c>
      <c r="W130" s="50" t="n">
        <f aca="false">V130</f>
        <v>3</v>
      </c>
      <c r="X130" s="32" t="str">
        <f aca="false">[2]Sheet1!BO467</f>
        <v/>
      </c>
      <c r="Y130" s="33" t="str">
        <f aca="false">[2]Sheet1!BP467</f>
        <v/>
      </c>
      <c r="Z130" s="51" t="n">
        <v>3</v>
      </c>
      <c r="AA130" s="52" t="n">
        <f aca="false">Z130</f>
        <v>3</v>
      </c>
      <c r="AB130" s="35"/>
      <c r="AC130" s="1"/>
    </row>
    <row r="131" customFormat="false" ht="12.75" hidden="false" customHeight="false" outlineLevel="0" collapsed="false">
      <c r="A131" s="20" t="n">
        <v>36592</v>
      </c>
      <c r="B131" s="21" t="n">
        <v>68</v>
      </c>
      <c r="C131" s="22" t="n">
        <v>46</v>
      </c>
      <c r="D131" s="23" t="n">
        <f aca="false">IF(ISNUMBER(T131),T131,B131+V131)</f>
        <v>71</v>
      </c>
      <c r="E131" s="23" t="n">
        <f aca="false">IF(ISNUMBER(U131),U131,C131+W131)</f>
        <v>49</v>
      </c>
      <c r="F131" s="24" t="n">
        <f aca="false">+(D131+E131)/2</f>
        <v>60</v>
      </c>
      <c r="G131" s="24" t="n">
        <f aca="false">IF(F131&lt;65,65-F131,0)</f>
        <v>5</v>
      </c>
      <c r="H131" s="24" t="n">
        <f aca="false">+H130+G131</f>
        <v>1074.5</v>
      </c>
      <c r="I131" s="25" t="n">
        <f aca="false">+D131-E131</f>
        <v>22</v>
      </c>
      <c r="J131" s="26"/>
      <c r="K131" s="27" t="n">
        <f aca="false">B131+AD131</f>
        <v>68</v>
      </c>
      <c r="L131" s="28" t="n">
        <f aca="false">C131+AE131</f>
        <v>46</v>
      </c>
      <c r="M131" s="23" t="n">
        <f aca="false">IF(ISNUMBER(X131),X131,K131+Z131)</f>
        <v>71</v>
      </c>
      <c r="N131" s="23" t="n">
        <f aca="false">IF(ISNUMBER(Y131),Y131,L131+AA131)</f>
        <v>49</v>
      </c>
      <c r="O131" s="24" t="n">
        <f aca="false">+(M131+N131)/2</f>
        <v>60</v>
      </c>
      <c r="P131" s="24" t="n">
        <f aca="false">IF(O131&lt;65,65-O131,0)</f>
        <v>5</v>
      </c>
      <c r="Q131" s="24" t="n">
        <f aca="false">+Q130+P131</f>
        <v>919.5</v>
      </c>
      <c r="R131" s="25" t="n">
        <f aca="false">+M131-N131</f>
        <v>22</v>
      </c>
      <c r="S131" s="17"/>
      <c r="T131" s="38" t="str">
        <f aca="false">[1]Sheet1!AK468</f>
        <v/>
      </c>
      <c r="U131" s="39" t="str">
        <f aca="false">[1]Sheet1!AL468</f>
        <v/>
      </c>
      <c r="V131" s="49" t="n">
        <v>3</v>
      </c>
      <c r="W131" s="50" t="n">
        <f aca="false">V131</f>
        <v>3</v>
      </c>
      <c r="X131" s="32" t="str">
        <f aca="false">[2]Sheet1!BO468</f>
        <v/>
      </c>
      <c r="Y131" s="33" t="str">
        <f aca="false">[2]Sheet1!BP468</f>
        <v/>
      </c>
      <c r="Z131" s="51" t="n">
        <v>3</v>
      </c>
      <c r="AA131" s="52" t="n">
        <f aca="false">Z131</f>
        <v>3</v>
      </c>
      <c r="AB131" s="35"/>
      <c r="AC131" s="1"/>
    </row>
    <row r="132" customFormat="false" ht="12.75" hidden="false" customHeight="false" outlineLevel="0" collapsed="false">
      <c r="A132" s="20" t="n">
        <v>36593</v>
      </c>
      <c r="B132" s="21" t="n">
        <v>68</v>
      </c>
      <c r="C132" s="22" t="n">
        <v>46</v>
      </c>
      <c r="D132" s="23" t="n">
        <f aca="false">IF(ISNUMBER(T132),T132,B132+V132)</f>
        <v>71</v>
      </c>
      <c r="E132" s="23" t="n">
        <f aca="false">IF(ISNUMBER(U132),U132,C132+W132)</f>
        <v>49</v>
      </c>
      <c r="F132" s="24" t="n">
        <f aca="false">+(D132+E132)/2</f>
        <v>60</v>
      </c>
      <c r="G132" s="24" t="n">
        <f aca="false">IF(F132&lt;65,65-F132,0)</f>
        <v>5</v>
      </c>
      <c r="H132" s="24" t="n">
        <f aca="false">+H131+G132</f>
        <v>1079.5</v>
      </c>
      <c r="I132" s="25" t="n">
        <f aca="false">+D132-E132</f>
        <v>22</v>
      </c>
      <c r="J132" s="26"/>
      <c r="K132" s="27" t="n">
        <f aca="false">B132+AD132</f>
        <v>68</v>
      </c>
      <c r="L132" s="28" t="n">
        <f aca="false">C132+AE132</f>
        <v>46</v>
      </c>
      <c r="M132" s="23" t="n">
        <f aca="false">IF(ISNUMBER(X132),X132,K132+Z132)</f>
        <v>71</v>
      </c>
      <c r="N132" s="23" t="n">
        <f aca="false">IF(ISNUMBER(Y132),Y132,L132+AA132)</f>
        <v>49</v>
      </c>
      <c r="O132" s="24" t="n">
        <f aca="false">+(M132+N132)/2</f>
        <v>60</v>
      </c>
      <c r="P132" s="24" t="n">
        <f aca="false">IF(O132&lt;65,65-O132,0)</f>
        <v>5</v>
      </c>
      <c r="Q132" s="24" t="n">
        <f aca="false">+Q131+P132</f>
        <v>924.5</v>
      </c>
      <c r="R132" s="25" t="n">
        <f aca="false">+M132-N132</f>
        <v>22</v>
      </c>
      <c r="S132" s="17"/>
      <c r="T132" s="38" t="str">
        <f aca="false">[1]Sheet1!AK469</f>
        <v/>
      </c>
      <c r="U132" s="39" t="str">
        <f aca="false">[1]Sheet1!AL469</f>
        <v/>
      </c>
      <c r="V132" s="49" t="n">
        <v>3</v>
      </c>
      <c r="W132" s="50" t="n">
        <f aca="false">V132</f>
        <v>3</v>
      </c>
      <c r="X132" s="32" t="str">
        <f aca="false">[2]Sheet1!BO469</f>
        <v/>
      </c>
      <c r="Y132" s="33" t="str">
        <f aca="false">[2]Sheet1!BP469</f>
        <v/>
      </c>
      <c r="Z132" s="51" t="n">
        <v>3</v>
      </c>
      <c r="AA132" s="52" t="n">
        <f aca="false">Z132</f>
        <v>3</v>
      </c>
      <c r="AB132" s="35"/>
      <c r="AC132" s="1"/>
    </row>
    <row r="133" customFormat="false" ht="12.75" hidden="false" customHeight="false" outlineLevel="0" collapsed="false">
      <c r="A133" s="20" t="n">
        <v>36594</v>
      </c>
      <c r="B133" s="21" t="n">
        <v>68</v>
      </c>
      <c r="C133" s="22" t="n">
        <v>46</v>
      </c>
      <c r="D133" s="23" t="n">
        <f aca="false">IF(ISNUMBER(T133),T133,B133+V133)</f>
        <v>71</v>
      </c>
      <c r="E133" s="23" t="n">
        <f aca="false">IF(ISNUMBER(U133),U133,C133+W133)</f>
        <v>49</v>
      </c>
      <c r="F133" s="24" t="n">
        <f aca="false">+(D133+E133)/2</f>
        <v>60</v>
      </c>
      <c r="G133" s="24" t="n">
        <f aca="false">IF(F133&lt;65,65-F133,0)</f>
        <v>5</v>
      </c>
      <c r="H133" s="24" t="n">
        <f aca="false">+H132+G133</f>
        <v>1084.5</v>
      </c>
      <c r="I133" s="25" t="n">
        <f aca="false">+D133-E133</f>
        <v>22</v>
      </c>
      <c r="J133" s="26"/>
      <c r="K133" s="27" t="n">
        <f aca="false">B133+AD133</f>
        <v>68</v>
      </c>
      <c r="L133" s="28" t="n">
        <f aca="false">C133+AE133</f>
        <v>46</v>
      </c>
      <c r="M133" s="23" t="n">
        <f aca="false">IF(ISNUMBER(X133),X133,K133+Z133)</f>
        <v>71</v>
      </c>
      <c r="N133" s="23" t="n">
        <f aca="false">IF(ISNUMBER(Y133),Y133,L133+AA133)</f>
        <v>49</v>
      </c>
      <c r="O133" s="24" t="n">
        <f aca="false">+(M133+N133)/2</f>
        <v>60</v>
      </c>
      <c r="P133" s="24" t="n">
        <f aca="false">IF(O133&lt;65,65-O133,0)</f>
        <v>5</v>
      </c>
      <c r="Q133" s="24" t="n">
        <f aca="false">+Q132+P133</f>
        <v>929.5</v>
      </c>
      <c r="R133" s="25" t="n">
        <f aca="false">+M133-N133</f>
        <v>22</v>
      </c>
      <c r="S133" s="17"/>
      <c r="T133" s="38" t="str">
        <f aca="false">[1]Sheet1!AK470</f>
        <v/>
      </c>
      <c r="U133" s="39" t="str">
        <f aca="false">[1]Sheet1!AL470</f>
        <v/>
      </c>
      <c r="V133" s="49" t="n">
        <v>3</v>
      </c>
      <c r="W133" s="50" t="n">
        <f aca="false">V133</f>
        <v>3</v>
      </c>
      <c r="X133" s="32" t="str">
        <f aca="false">[2]Sheet1!BO470</f>
        <v/>
      </c>
      <c r="Y133" s="33" t="str">
        <f aca="false">[2]Sheet1!BP470</f>
        <v/>
      </c>
      <c r="Z133" s="51" t="n">
        <v>3</v>
      </c>
      <c r="AA133" s="52" t="n">
        <f aca="false">Z133</f>
        <v>3</v>
      </c>
      <c r="AB133" s="35"/>
      <c r="AC133" s="1"/>
    </row>
    <row r="134" customFormat="false" ht="12.75" hidden="false" customHeight="false" outlineLevel="0" collapsed="false">
      <c r="A134" s="20" t="n">
        <v>36595</v>
      </c>
      <c r="B134" s="21" t="n">
        <v>68</v>
      </c>
      <c r="C134" s="22" t="n">
        <v>46</v>
      </c>
      <c r="D134" s="23" t="n">
        <f aca="false">IF(ISNUMBER(T134),T134,B134+V134)</f>
        <v>71</v>
      </c>
      <c r="E134" s="23" t="n">
        <f aca="false">IF(ISNUMBER(U134),U134,C134+W134)</f>
        <v>49</v>
      </c>
      <c r="F134" s="24" t="n">
        <f aca="false">+(D134+E134)/2</f>
        <v>60</v>
      </c>
      <c r="G134" s="24" t="n">
        <f aca="false">IF(F134&lt;65,65-F134,0)</f>
        <v>5</v>
      </c>
      <c r="H134" s="24" t="n">
        <f aca="false">+H133+G134</f>
        <v>1089.5</v>
      </c>
      <c r="I134" s="25" t="n">
        <f aca="false">+D134-E134</f>
        <v>22</v>
      </c>
      <c r="J134" s="26"/>
      <c r="K134" s="27" t="n">
        <f aca="false">B134+AD134</f>
        <v>68</v>
      </c>
      <c r="L134" s="28" t="n">
        <f aca="false">C134+AE134</f>
        <v>46</v>
      </c>
      <c r="M134" s="23" t="n">
        <f aca="false">IF(ISNUMBER(X134),X134,K134+Z134)</f>
        <v>71</v>
      </c>
      <c r="N134" s="23" t="n">
        <f aca="false">IF(ISNUMBER(Y134),Y134,L134+AA134)</f>
        <v>49</v>
      </c>
      <c r="O134" s="24" t="n">
        <f aca="false">+(M134+N134)/2</f>
        <v>60</v>
      </c>
      <c r="P134" s="24" t="n">
        <f aca="false">IF(O134&lt;65,65-O134,0)</f>
        <v>5</v>
      </c>
      <c r="Q134" s="24" t="n">
        <f aca="false">+Q133+P134</f>
        <v>934.5</v>
      </c>
      <c r="R134" s="25" t="n">
        <f aca="false">+M134-N134</f>
        <v>22</v>
      </c>
      <c r="S134" s="17"/>
      <c r="T134" s="38" t="str">
        <f aca="false">[1]Sheet1!AK471</f>
        <v/>
      </c>
      <c r="U134" s="39" t="str">
        <f aca="false">[1]Sheet1!AL471</f>
        <v/>
      </c>
      <c r="V134" s="49" t="n">
        <v>3</v>
      </c>
      <c r="W134" s="50" t="n">
        <f aca="false">V134</f>
        <v>3</v>
      </c>
      <c r="X134" s="32" t="str">
        <f aca="false">[2]Sheet1!BO471</f>
        <v/>
      </c>
      <c r="Y134" s="33" t="str">
        <f aca="false">[2]Sheet1!BP471</f>
        <v/>
      </c>
      <c r="Z134" s="51" t="n">
        <v>3</v>
      </c>
      <c r="AA134" s="52" t="n">
        <f aca="false">Z134</f>
        <v>3</v>
      </c>
      <c r="AB134" s="35"/>
      <c r="AC134" s="1"/>
    </row>
    <row r="135" customFormat="false" ht="12.75" hidden="false" customHeight="false" outlineLevel="0" collapsed="false">
      <c r="A135" s="20" t="n">
        <v>36596</v>
      </c>
      <c r="B135" s="21" t="n">
        <v>68</v>
      </c>
      <c r="C135" s="22" t="n">
        <v>46</v>
      </c>
      <c r="D135" s="23" t="n">
        <f aca="false">IF(ISNUMBER(T135),T135,B135+V135)</f>
        <v>71</v>
      </c>
      <c r="E135" s="23" t="n">
        <f aca="false">IF(ISNUMBER(U135),U135,C135+W135)</f>
        <v>49</v>
      </c>
      <c r="F135" s="24" t="n">
        <f aca="false">+(D135+E135)/2</f>
        <v>60</v>
      </c>
      <c r="G135" s="24" t="n">
        <f aca="false">IF(F135&lt;65,65-F135,0)</f>
        <v>5</v>
      </c>
      <c r="H135" s="24" t="n">
        <f aca="false">+H134+G135</f>
        <v>1094.5</v>
      </c>
      <c r="I135" s="25" t="n">
        <f aca="false">+D135-E135</f>
        <v>22</v>
      </c>
      <c r="J135" s="26"/>
      <c r="K135" s="27" t="n">
        <f aca="false">B135+AD135</f>
        <v>68</v>
      </c>
      <c r="L135" s="28" t="n">
        <f aca="false">C135+AE135</f>
        <v>46</v>
      </c>
      <c r="M135" s="23" t="n">
        <f aca="false">IF(ISNUMBER(X135),X135,K135+Z135)</f>
        <v>71</v>
      </c>
      <c r="N135" s="23" t="n">
        <f aca="false">IF(ISNUMBER(Y135),Y135,L135+AA135)</f>
        <v>49</v>
      </c>
      <c r="O135" s="24" t="n">
        <f aca="false">+(M135+N135)/2</f>
        <v>60</v>
      </c>
      <c r="P135" s="24" t="n">
        <f aca="false">IF(O135&lt;65,65-O135,0)</f>
        <v>5</v>
      </c>
      <c r="Q135" s="24" t="n">
        <f aca="false">+Q134+P135</f>
        <v>939.5</v>
      </c>
      <c r="R135" s="25" t="n">
        <f aca="false">+M135-N135</f>
        <v>22</v>
      </c>
      <c r="S135" s="17"/>
      <c r="T135" s="38" t="str">
        <f aca="false">[1]Sheet1!AK472</f>
        <v/>
      </c>
      <c r="U135" s="39" t="str">
        <f aca="false">[1]Sheet1!AL472</f>
        <v/>
      </c>
      <c r="V135" s="49" t="n">
        <v>3</v>
      </c>
      <c r="W135" s="50" t="n">
        <f aca="false">V135</f>
        <v>3</v>
      </c>
      <c r="X135" s="32" t="str">
        <f aca="false">[2]Sheet1!BO472</f>
        <v/>
      </c>
      <c r="Y135" s="33" t="str">
        <f aca="false">[2]Sheet1!BP472</f>
        <v/>
      </c>
      <c r="Z135" s="51" t="n">
        <v>3</v>
      </c>
      <c r="AA135" s="52" t="n">
        <f aca="false">Z135</f>
        <v>3</v>
      </c>
      <c r="AB135" s="35"/>
      <c r="AC135" s="1"/>
    </row>
    <row r="136" customFormat="false" ht="12.75" hidden="false" customHeight="false" outlineLevel="0" collapsed="false">
      <c r="A136" s="20" t="n">
        <v>36597</v>
      </c>
      <c r="B136" s="21" t="n">
        <v>68</v>
      </c>
      <c r="C136" s="22" t="n">
        <v>46</v>
      </c>
      <c r="D136" s="23" t="n">
        <f aca="false">IF(ISNUMBER(T136),T136,B136+V136)</f>
        <v>71</v>
      </c>
      <c r="E136" s="23" t="n">
        <f aca="false">IF(ISNUMBER(U136),U136,C136+W136)</f>
        <v>49</v>
      </c>
      <c r="F136" s="24" t="n">
        <f aca="false">+(D136+E136)/2</f>
        <v>60</v>
      </c>
      <c r="G136" s="24" t="n">
        <f aca="false">IF(F136&lt;65,65-F136,0)</f>
        <v>5</v>
      </c>
      <c r="H136" s="24" t="n">
        <f aca="false">+H135+G136</f>
        <v>1099.5</v>
      </c>
      <c r="I136" s="25" t="n">
        <f aca="false">+D136-E136</f>
        <v>22</v>
      </c>
      <c r="J136" s="26"/>
      <c r="K136" s="27" t="n">
        <f aca="false">B136+AD136</f>
        <v>68</v>
      </c>
      <c r="L136" s="28" t="n">
        <f aca="false">C136+AE136</f>
        <v>46</v>
      </c>
      <c r="M136" s="23" t="n">
        <f aca="false">IF(ISNUMBER(X136),X136,K136+Z136)</f>
        <v>71</v>
      </c>
      <c r="N136" s="23" t="n">
        <f aca="false">IF(ISNUMBER(Y136),Y136,L136+AA136)</f>
        <v>49</v>
      </c>
      <c r="O136" s="24" t="n">
        <f aca="false">+(M136+N136)/2</f>
        <v>60</v>
      </c>
      <c r="P136" s="24" t="n">
        <f aca="false">IF(O136&lt;65,65-O136,0)</f>
        <v>5</v>
      </c>
      <c r="Q136" s="24" t="n">
        <f aca="false">+Q135+P136</f>
        <v>944.5</v>
      </c>
      <c r="R136" s="25" t="n">
        <f aca="false">+M136-N136</f>
        <v>22</v>
      </c>
      <c r="S136" s="17"/>
      <c r="T136" s="38" t="str">
        <f aca="false">[1]Sheet1!AK473</f>
        <v/>
      </c>
      <c r="U136" s="39" t="str">
        <f aca="false">[1]Sheet1!AL473</f>
        <v/>
      </c>
      <c r="V136" s="49" t="n">
        <v>3</v>
      </c>
      <c r="W136" s="50" t="n">
        <f aca="false">V136</f>
        <v>3</v>
      </c>
      <c r="X136" s="32" t="str">
        <f aca="false">[2]Sheet1!BO473</f>
        <v/>
      </c>
      <c r="Y136" s="33" t="str">
        <f aca="false">[2]Sheet1!BP473</f>
        <v/>
      </c>
      <c r="Z136" s="51" t="n">
        <v>3</v>
      </c>
      <c r="AA136" s="52" t="n">
        <f aca="false">Z136</f>
        <v>3</v>
      </c>
      <c r="AB136" s="35"/>
      <c r="AC136" s="1"/>
    </row>
    <row r="137" customFormat="false" ht="12.75" hidden="false" customHeight="false" outlineLevel="0" collapsed="false">
      <c r="A137" s="20" t="n">
        <v>36598</v>
      </c>
      <c r="B137" s="21" t="n">
        <v>68</v>
      </c>
      <c r="C137" s="22" t="n">
        <v>46</v>
      </c>
      <c r="D137" s="23" t="n">
        <f aca="false">IF(ISNUMBER(T137),T137,B137+V137)</f>
        <v>71</v>
      </c>
      <c r="E137" s="23" t="n">
        <f aca="false">IF(ISNUMBER(U137),U137,C137+W137)</f>
        <v>49</v>
      </c>
      <c r="F137" s="24" t="n">
        <f aca="false">+(D137+E137)/2</f>
        <v>60</v>
      </c>
      <c r="G137" s="24" t="n">
        <f aca="false">IF(F137&lt;65,65-F137,0)</f>
        <v>5</v>
      </c>
      <c r="H137" s="24" t="n">
        <f aca="false">+H136+G137</f>
        <v>1104.5</v>
      </c>
      <c r="I137" s="25" t="n">
        <f aca="false">+D137-E137</f>
        <v>22</v>
      </c>
      <c r="J137" s="26"/>
      <c r="K137" s="27" t="n">
        <f aca="false">B137+AD137</f>
        <v>68</v>
      </c>
      <c r="L137" s="28" t="n">
        <f aca="false">C137+AE137</f>
        <v>46</v>
      </c>
      <c r="M137" s="23" t="n">
        <f aca="false">IF(ISNUMBER(X137),X137,K137+Z137)</f>
        <v>71</v>
      </c>
      <c r="N137" s="23" t="n">
        <f aca="false">IF(ISNUMBER(Y137),Y137,L137+AA137)</f>
        <v>49</v>
      </c>
      <c r="O137" s="24" t="n">
        <f aca="false">+(M137+N137)/2</f>
        <v>60</v>
      </c>
      <c r="P137" s="24" t="n">
        <f aca="false">IF(O137&lt;65,65-O137,0)</f>
        <v>5</v>
      </c>
      <c r="Q137" s="24" t="n">
        <f aca="false">+Q136+P137</f>
        <v>949.5</v>
      </c>
      <c r="R137" s="25" t="n">
        <f aca="false">+M137-N137</f>
        <v>22</v>
      </c>
      <c r="S137" s="17"/>
      <c r="T137" s="38" t="str">
        <f aca="false">[1]Sheet1!AK474</f>
        <v/>
      </c>
      <c r="U137" s="39" t="str">
        <f aca="false">[1]Sheet1!AL474</f>
        <v/>
      </c>
      <c r="V137" s="49" t="n">
        <v>3</v>
      </c>
      <c r="W137" s="50" t="n">
        <f aca="false">V137</f>
        <v>3</v>
      </c>
      <c r="X137" s="32" t="str">
        <f aca="false">[2]Sheet1!BO474</f>
        <v/>
      </c>
      <c r="Y137" s="33" t="str">
        <f aca="false">[2]Sheet1!BP474</f>
        <v/>
      </c>
      <c r="Z137" s="51" t="n">
        <v>3</v>
      </c>
      <c r="AA137" s="52" t="n">
        <f aca="false">Z137</f>
        <v>3</v>
      </c>
      <c r="AB137" s="35"/>
      <c r="AC137" s="1"/>
    </row>
    <row r="138" customFormat="false" ht="12.75" hidden="false" customHeight="false" outlineLevel="0" collapsed="false">
      <c r="A138" s="20" t="n">
        <v>36599</v>
      </c>
      <c r="B138" s="21" t="n">
        <v>68</v>
      </c>
      <c r="C138" s="22" t="n">
        <v>46</v>
      </c>
      <c r="D138" s="23" t="n">
        <f aca="false">IF(ISNUMBER(T138),T138,B138+V138)</f>
        <v>71</v>
      </c>
      <c r="E138" s="23" t="n">
        <f aca="false">IF(ISNUMBER(U138),U138,C138+W138)</f>
        <v>49</v>
      </c>
      <c r="F138" s="24" t="n">
        <f aca="false">+(D138+E138)/2</f>
        <v>60</v>
      </c>
      <c r="G138" s="24" t="n">
        <f aca="false">IF(F138&lt;65,65-F138,0)</f>
        <v>5</v>
      </c>
      <c r="H138" s="24" t="n">
        <f aca="false">+H137+G138</f>
        <v>1109.5</v>
      </c>
      <c r="I138" s="25" t="n">
        <f aca="false">+D138-E138</f>
        <v>22</v>
      </c>
      <c r="J138" s="26"/>
      <c r="K138" s="27" t="n">
        <f aca="false">B138+AD138</f>
        <v>68</v>
      </c>
      <c r="L138" s="28" t="n">
        <f aca="false">C138+AE138</f>
        <v>46</v>
      </c>
      <c r="M138" s="23" t="n">
        <f aca="false">IF(ISNUMBER(X138),X138,K138+Z138)</f>
        <v>71</v>
      </c>
      <c r="N138" s="23" t="n">
        <f aca="false">IF(ISNUMBER(Y138),Y138,L138+AA138)</f>
        <v>49</v>
      </c>
      <c r="O138" s="24" t="n">
        <f aca="false">+(M138+N138)/2</f>
        <v>60</v>
      </c>
      <c r="P138" s="24" t="n">
        <f aca="false">IF(O138&lt;65,65-O138,0)</f>
        <v>5</v>
      </c>
      <c r="Q138" s="24" t="n">
        <f aca="false">+Q137+P138</f>
        <v>954.5</v>
      </c>
      <c r="R138" s="25" t="n">
        <f aca="false">+M138-N138</f>
        <v>22</v>
      </c>
      <c r="S138" s="17"/>
      <c r="T138" s="38" t="str">
        <f aca="false">[1]Sheet1!AK475</f>
        <v/>
      </c>
      <c r="U138" s="39" t="str">
        <f aca="false">[1]Sheet1!AL475</f>
        <v/>
      </c>
      <c r="V138" s="49" t="n">
        <v>3</v>
      </c>
      <c r="W138" s="50" t="n">
        <f aca="false">V138</f>
        <v>3</v>
      </c>
      <c r="X138" s="32" t="str">
        <f aca="false">[2]Sheet1!BO475</f>
        <v/>
      </c>
      <c r="Y138" s="33" t="str">
        <f aca="false">[2]Sheet1!BP475</f>
        <v/>
      </c>
      <c r="Z138" s="51" t="n">
        <v>3</v>
      </c>
      <c r="AA138" s="52" t="n">
        <f aca="false">Z138</f>
        <v>3</v>
      </c>
      <c r="AB138" s="35"/>
      <c r="AC138" s="1"/>
    </row>
    <row r="139" customFormat="false" ht="12.75" hidden="false" customHeight="false" outlineLevel="0" collapsed="false">
      <c r="A139" s="20" t="n">
        <v>36600</v>
      </c>
      <c r="B139" s="21" t="n">
        <v>68</v>
      </c>
      <c r="C139" s="22" t="n">
        <v>46</v>
      </c>
      <c r="D139" s="23" t="n">
        <f aca="false">IF(ISNUMBER(T139),T139,B139+V139)</f>
        <v>71</v>
      </c>
      <c r="E139" s="23" t="n">
        <f aca="false">IF(ISNUMBER(U139),U139,C139+W139)</f>
        <v>49</v>
      </c>
      <c r="F139" s="24" t="n">
        <f aca="false">+(D139+E139)/2</f>
        <v>60</v>
      </c>
      <c r="G139" s="24" t="n">
        <f aca="false">IF(F139&lt;65,65-F139,0)</f>
        <v>5</v>
      </c>
      <c r="H139" s="24" t="n">
        <f aca="false">+H138+G139</f>
        <v>1114.5</v>
      </c>
      <c r="I139" s="25" t="n">
        <f aca="false">+D139-E139</f>
        <v>22</v>
      </c>
      <c r="J139" s="26"/>
      <c r="K139" s="27" t="n">
        <f aca="false">B139+AD139</f>
        <v>68</v>
      </c>
      <c r="L139" s="28" t="n">
        <f aca="false">C139+AE139</f>
        <v>46</v>
      </c>
      <c r="M139" s="23" t="n">
        <f aca="false">IF(ISNUMBER(X139),X139,K139+Z139)</f>
        <v>71</v>
      </c>
      <c r="N139" s="23" t="n">
        <f aca="false">IF(ISNUMBER(Y139),Y139,L139+AA139)</f>
        <v>49</v>
      </c>
      <c r="O139" s="24" t="n">
        <f aca="false">+(M139+N139)/2</f>
        <v>60</v>
      </c>
      <c r="P139" s="24" t="n">
        <f aca="false">IF(O139&lt;65,65-O139,0)</f>
        <v>5</v>
      </c>
      <c r="Q139" s="24" t="n">
        <f aca="false">+Q138+P139</f>
        <v>959.5</v>
      </c>
      <c r="R139" s="25" t="n">
        <f aca="false">+M139-N139</f>
        <v>22</v>
      </c>
      <c r="S139" s="17"/>
      <c r="T139" s="38" t="str">
        <f aca="false">[1]Sheet1!AK476</f>
        <v/>
      </c>
      <c r="U139" s="39" t="str">
        <f aca="false">[1]Sheet1!AL476</f>
        <v/>
      </c>
      <c r="V139" s="49" t="n">
        <v>3</v>
      </c>
      <c r="W139" s="50" t="n">
        <f aca="false">V139</f>
        <v>3</v>
      </c>
      <c r="X139" s="32" t="str">
        <f aca="false">[2]Sheet1!BO476</f>
        <v/>
      </c>
      <c r="Y139" s="33" t="str">
        <f aca="false">[2]Sheet1!BP476</f>
        <v/>
      </c>
      <c r="Z139" s="51" t="n">
        <v>3</v>
      </c>
      <c r="AA139" s="52" t="n">
        <f aca="false">Z139</f>
        <v>3</v>
      </c>
      <c r="AB139" s="35"/>
      <c r="AC139" s="1"/>
    </row>
    <row r="140" customFormat="false" ht="12.75" hidden="false" customHeight="false" outlineLevel="0" collapsed="false">
      <c r="A140" s="20" t="n">
        <v>36601</v>
      </c>
      <c r="B140" s="21" t="n">
        <v>68</v>
      </c>
      <c r="C140" s="22" t="n">
        <v>46</v>
      </c>
      <c r="D140" s="23" t="n">
        <f aca="false">IF(ISNUMBER(T140),T140,B140+V140)</f>
        <v>71</v>
      </c>
      <c r="E140" s="23" t="n">
        <f aca="false">IF(ISNUMBER(U140),U140,C140+W140)</f>
        <v>49</v>
      </c>
      <c r="F140" s="24" t="n">
        <f aca="false">+(D140+E140)/2</f>
        <v>60</v>
      </c>
      <c r="G140" s="24" t="n">
        <f aca="false">IF(F140&lt;65,65-F140,0)</f>
        <v>5</v>
      </c>
      <c r="H140" s="24" t="n">
        <f aca="false">+H139+G140</f>
        <v>1119.5</v>
      </c>
      <c r="I140" s="25" t="n">
        <f aca="false">+D140-E140</f>
        <v>22</v>
      </c>
      <c r="J140" s="26"/>
      <c r="K140" s="27" t="n">
        <f aca="false">B140+AD140</f>
        <v>68</v>
      </c>
      <c r="L140" s="28" t="n">
        <f aca="false">C140+AE140</f>
        <v>46</v>
      </c>
      <c r="M140" s="23" t="n">
        <f aca="false">IF(ISNUMBER(X140),X140,K140+Z140)</f>
        <v>71</v>
      </c>
      <c r="N140" s="23" t="n">
        <f aca="false">IF(ISNUMBER(Y140),Y140,L140+AA140)</f>
        <v>49</v>
      </c>
      <c r="O140" s="24" t="n">
        <f aca="false">+(M140+N140)/2</f>
        <v>60</v>
      </c>
      <c r="P140" s="24" t="n">
        <f aca="false">IF(O140&lt;65,65-O140,0)</f>
        <v>5</v>
      </c>
      <c r="Q140" s="24" t="n">
        <f aca="false">+Q139+P140</f>
        <v>964.5</v>
      </c>
      <c r="R140" s="25" t="n">
        <f aca="false">+M140-N140</f>
        <v>22</v>
      </c>
      <c r="S140" s="17"/>
      <c r="T140" s="38" t="str">
        <f aca="false">[1]Sheet1!AK477</f>
        <v/>
      </c>
      <c r="U140" s="39" t="str">
        <f aca="false">[1]Sheet1!AL477</f>
        <v/>
      </c>
      <c r="V140" s="49" t="n">
        <v>3</v>
      </c>
      <c r="W140" s="50" t="n">
        <f aca="false">V140</f>
        <v>3</v>
      </c>
      <c r="X140" s="32" t="str">
        <f aca="false">[2]Sheet1!BO477</f>
        <v/>
      </c>
      <c r="Y140" s="33" t="str">
        <f aca="false">[2]Sheet1!BP477</f>
        <v/>
      </c>
      <c r="Z140" s="51" t="n">
        <v>3</v>
      </c>
      <c r="AA140" s="52" t="n">
        <f aca="false">Z140</f>
        <v>3</v>
      </c>
      <c r="AB140" s="35"/>
      <c r="AC140" s="1"/>
    </row>
    <row r="141" customFormat="false" ht="12.75" hidden="false" customHeight="false" outlineLevel="0" collapsed="false">
      <c r="A141" s="20" t="n">
        <v>36602</v>
      </c>
      <c r="B141" s="21" t="n">
        <v>68</v>
      </c>
      <c r="C141" s="22" t="n">
        <v>46</v>
      </c>
      <c r="D141" s="23" t="n">
        <f aca="false">IF(ISNUMBER(T141),T141,B141+V141)</f>
        <v>71</v>
      </c>
      <c r="E141" s="23" t="n">
        <f aca="false">IF(ISNUMBER(U141),U141,C141+W141)</f>
        <v>49</v>
      </c>
      <c r="F141" s="24" t="n">
        <f aca="false">+(D141+E141)/2</f>
        <v>60</v>
      </c>
      <c r="G141" s="24" t="n">
        <f aca="false">IF(F141&lt;65,65-F141,0)</f>
        <v>5</v>
      </c>
      <c r="H141" s="24" t="n">
        <f aca="false">+H140+G141</f>
        <v>1124.5</v>
      </c>
      <c r="I141" s="25" t="n">
        <f aca="false">+D141-E141</f>
        <v>22</v>
      </c>
      <c r="J141" s="26"/>
      <c r="K141" s="27" t="n">
        <f aca="false">B141+AD141</f>
        <v>68</v>
      </c>
      <c r="L141" s="28" t="n">
        <f aca="false">C141+AE141</f>
        <v>46</v>
      </c>
      <c r="M141" s="23" t="n">
        <f aca="false">IF(ISNUMBER(X141),X141,K141+Z141)</f>
        <v>71</v>
      </c>
      <c r="N141" s="23" t="n">
        <f aca="false">IF(ISNUMBER(Y141),Y141,L141+AA141)</f>
        <v>49</v>
      </c>
      <c r="O141" s="24" t="n">
        <f aca="false">+(M141+N141)/2</f>
        <v>60</v>
      </c>
      <c r="P141" s="24" t="n">
        <f aca="false">IF(O141&lt;65,65-O141,0)</f>
        <v>5</v>
      </c>
      <c r="Q141" s="24" t="n">
        <f aca="false">+Q140+P141</f>
        <v>969.5</v>
      </c>
      <c r="R141" s="25" t="n">
        <f aca="false">+M141-N141</f>
        <v>22</v>
      </c>
      <c r="S141" s="17"/>
      <c r="T141" s="38" t="str">
        <f aca="false">[1]Sheet1!AK478</f>
        <v/>
      </c>
      <c r="U141" s="39" t="str">
        <f aca="false">[1]Sheet1!AL478</f>
        <v/>
      </c>
      <c r="V141" s="49" t="n">
        <v>3</v>
      </c>
      <c r="W141" s="50" t="n">
        <f aca="false">V141</f>
        <v>3</v>
      </c>
      <c r="X141" s="32" t="str">
        <f aca="false">[2]Sheet1!BO478</f>
        <v/>
      </c>
      <c r="Y141" s="33" t="str">
        <f aca="false">[2]Sheet1!BP478</f>
        <v/>
      </c>
      <c r="Z141" s="51" t="n">
        <v>3</v>
      </c>
      <c r="AA141" s="52" t="n">
        <f aca="false">Z141</f>
        <v>3</v>
      </c>
      <c r="AB141" s="35"/>
      <c r="AC141" s="1"/>
    </row>
    <row r="142" customFormat="false" ht="12.75" hidden="false" customHeight="false" outlineLevel="0" collapsed="false">
      <c r="A142" s="20" t="n">
        <v>36603</v>
      </c>
      <c r="B142" s="21" t="n">
        <v>68</v>
      </c>
      <c r="C142" s="22" t="n">
        <v>46</v>
      </c>
      <c r="D142" s="23" t="n">
        <f aca="false">IF(ISNUMBER(T142),T142,B142+V142)</f>
        <v>71</v>
      </c>
      <c r="E142" s="23" t="n">
        <f aca="false">IF(ISNUMBER(U142),U142,C142+W142)</f>
        <v>49</v>
      </c>
      <c r="F142" s="24" t="n">
        <f aca="false">+(D142+E142)/2</f>
        <v>60</v>
      </c>
      <c r="G142" s="24" t="n">
        <f aca="false">IF(F142&lt;65,65-F142,0)</f>
        <v>5</v>
      </c>
      <c r="H142" s="24" t="n">
        <f aca="false">+H141+G142</f>
        <v>1129.5</v>
      </c>
      <c r="I142" s="25" t="n">
        <f aca="false">+D142-E142</f>
        <v>22</v>
      </c>
      <c r="J142" s="26"/>
      <c r="K142" s="27" t="n">
        <f aca="false">B142+AD142</f>
        <v>68</v>
      </c>
      <c r="L142" s="28" t="n">
        <f aca="false">C142+AE142</f>
        <v>46</v>
      </c>
      <c r="M142" s="23" t="n">
        <f aca="false">IF(ISNUMBER(X142),X142,K142+Z142)</f>
        <v>71</v>
      </c>
      <c r="N142" s="23" t="n">
        <f aca="false">IF(ISNUMBER(Y142),Y142,L142+AA142)</f>
        <v>49</v>
      </c>
      <c r="O142" s="24" t="n">
        <f aca="false">+(M142+N142)/2</f>
        <v>60</v>
      </c>
      <c r="P142" s="24" t="n">
        <f aca="false">IF(O142&lt;65,65-O142,0)</f>
        <v>5</v>
      </c>
      <c r="Q142" s="24" t="n">
        <f aca="false">+Q141+P142</f>
        <v>974.5</v>
      </c>
      <c r="R142" s="25" t="n">
        <f aca="false">+M142-N142</f>
        <v>22</v>
      </c>
      <c r="S142" s="17"/>
      <c r="T142" s="38" t="str">
        <f aca="false">[1]Sheet1!AK479</f>
        <v/>
      </c>
      <c r="U142" s="39" t="str">
        <f aca="false">[1]Sheet1!AL479</f>
        <v/>
      </c>
      <c r="V142" s="49" t="n">
        <v>3</v>
      </c>
      <c r="W142" s="50" t="n">
        <f aca="false">V142</f>
        <v>3</v>
      </c>
      <c r="X142" s="32" t="str">
        <f aca="false">[2]Sheet1!BO479</f>
        <v/>
      </c>
      <c r="Y142" s="33" t="str">
        <f aca="false">[2]Sheet1!BP479</f>
        <v/>
      </c>
      <c r="Z142" s="51" t="n">
        <v>3</v>
      </c>
      <c r="AA142" s="52" t="n">
        <f aca="false">Z142</f>
        <v>3</v>
      </c>
      <c r="AB142" s="35"/>
      <c r="AC142" s="1"/>
    </row>
    <row r="143" customFormat="false" ht="12.75" hidden="false" customHeight="false" outlineLevel="0" collapsed="false">
      <c r="A143" s="20" t="n">
        <v>36604</v>
      </c>
      <c r="B143" s="21" t="n">
        <v>68</v>
      </c>
      <c r="C143" s="22" t="n">
        <v>46</v>
      </c>
      <c r="D143" s="23" t="n">
        <f aca="false">IF(ISNUMBER(T143),T143,B143+V143)</f>
        <v>71</v>
      </c>
      <c r="E143" s="23" t="n">
        <f aca="false">IF(ISNUMBER(U143),U143,C143+W143)</f>
        <v>49</v>
      </c>
      <c r="F143" s="24" t="n">
        <f aca="false">+(D143+E143)/2</f>
        <v>60</v>
      </c>
      <c r="G143" s="24" t="n">
        <f aca="false">IF(F143&lt;65,65-F143,0)</f>
        <v>5</v>
      </c>
      <c r="H143" s="24" t="n">
        <f aca="false">+H142+G143</f>
        <v>1134.5</v>
      </c>
      <c r="I143" s="25" t="n">
        <f aca="false">+D143-E143</f>
        <v>22</v>
      </c>
      <c r="J143" s="26"/>
      <c r="K143" s="27" t="n">
        <f aca="false">B143+AD143</f>
        <v>68</v>
      </c>
      <c r="L143" s="28" t="n">
        <f aca="false">C143+AE143</f>
        <v>46</v>
      </c>
      <c r="M143" s="23" t="n">
        <f aca="false">IF(ISNUMBER(X143),X143,K143+Z143)</f>
        <v>71</v>
      </c>
      <c r="N143" s="23" t="n">
        <f aca="false">IF(ISNUMBER(Y143),Y143,L143+AA143)</f>
        <v>49</v>
      </c>
      <c r="O143" s="24" t="n">
        <f aca="false">+(M143+N143)/2</f>
        <v>60</v>
      </c>
      <c r="P143" s="24" t="n">
        <f aca="false">IF(O143&lt;65,65-O143,0)</f>
        <v>5</v>
      </c>
      <c r="Q143" s="24" t="n">
        <f aca="false">+Q142+P143</f>
        <v>979.5</v>
      </c>
      <c r="R143" s="25" t="n">
        <f aca="false">+M143-N143</f>
        <v>22</v>
      </c>
      <c r="S143" s="17"/>
      <c r="T143" s="38" t="str">
        <f aca="false">[1]Sheet1!AK480</f>
        <v/>
      </c>
      <c r="U143" s="39" t="str">
        <f aca="false">[1]Sheet1!AL480</f>
        <v/>
      </c>
      <c r="V143" s="49" t="n">
        <v>3</v>
      </c>
      <c r="W143" s="50" t="n">
        <f aca="false">V143</f>
        <v>3</v>
      </c>
      <c r="X143" s="32" t="str">
        <f aca="false">[2]Sheet1!BO480</f>
        <v/>
      </c>
      <c r="Y143" s="33" t="str">
        <f aca="false">[2]Sheet1!BP480</f>
        <v/>
      </c>
      <c r="Z143" s="51" t="n">
        <v>3</v>
      </c>
      <c r="AA143" s="52" t="n">
        <f aca="false">Z143</f>
        <v>3</v>
      </c>
      <c r="AB143" s="35"/>
      <c r="AC143" s="1"/>
    </row>
    <row r="144" customFormat="false" ht="12.75" hidden="false" customHeight="false" outlineLevel="0" collapsed="false">
      <c r="A144" s="20" t="n">
        <v>36605</v>
      </c>
      <c r="B144" s="21" t="n">
        <v>68</v>
      </c>
      <c r="C144" s="22" t="n">
        <v>46</v>
      </c>
      <c r="D144" s="23" t="n">
        <f aca="false">IF(ISNUMBER(T144),T144,B144+V144)</f>
        <v>71</v>
      </c>
      <c r="E144" s="23" t="n">
        <f aca="false">IF(ISNUMBER(U144),U144,C144+W144)</f>
        <v>49</v>
      </c>
      <c r="F144" s="24" t="n">
        <f aca="false">+(D144+E144)/2</f>
        <v>60</v>
      </c>
      <c r="G144" s="24" t="n">
        <f aca="false">IF(F144&lt;65,65-F144,0)</f>
        <v>5</v>
      </c>
      <c r="H144" s="24" t="n">
        <f aca="false">+H143+G144</f>
        <v>1139.5</v>
      </c>
      <c r="I144" s="25" t="n">
        <f aca="false">+D144-E144</f>
        <v>22</v>
      </c>
      <c r="J144" s="26"/>
      <c r="K144" s="27" t="n">
        <f aca="false">B144+AD144</f>
        <v>68</v>
      </c>
      <c r="L144" s="28" t="n">
        <f aca="false">C144+AE144</f>
        <v>46</v>
      </c>
      <c r="M144" s="23" t="n">
        <f aca="false">IF(ISNUMBER(X144),X144,K144+Z144)</f>
        <v>71</v>
      </c>
      <c r="N144" s="23" t="n">
        <f aca="false">IF(ISNUMBER(Y144),Y144,L144+AA144)</f>
        <v>49</v>
      </c>
      <c r="O144" s="24" t="n">
        <f aca="false">+(M144+N144)/2</f>
        <v>60</v>
      </c>
      <c r="P144" s="24" t="n">
        <f aca="false">IF(O144&lt;65,65-O144,0)</f>
        <v>5</v>
      </c>
      <c r="Q144" s="24" t="n">
        <f aca="false">+Q143+P144</f>
        <v>984.5</v>
      </c>
      <c r="R144" s="25" t="n">
        <f aca="false">+M144-N144</f>
        <v>22</v>
      </c>
      <c r="S144" s="17"/>
      <c r="T144" s="38" t="str">
        <f aca="false">[1]Sheet1!AK481</f>
        <v/>
      </c>
      <c r="U144" s="39" t="str">
        <f aca="false">[1]Sheet1!AL481</f>
        <v/>
      </c>
      <c r="V144" s="49" t="n">
        <v>3</v>
      </c>
      <c r="W144" s="50" t="n">
        <f aca="false">V144</f>
        <v>3</v>
      </c>
      <c r="X144" s="32" t="str">
        <f aca="false">[2]Sheet1!BO481</f>
        <v/>
      </c>
      <c r="Y144" s="33" t="str">
        <f aca="false">[2]Sheet1!BP481</f>
        <v/>
      </c>
      <c r="Z144" s="51" t="n">
        <v>3</v>
      </c>
      <c r="AA144" s="52" t="n">
        <f aca="false">Z144</f>
        <v>3</v>
      </c>
      <c r="AB144" s="35"/>
      <c r="AC144" s="1"/>
    </row>
    <row r="145" customFormat="false" ht="12.75" hidden="false" customHeight="false" outlineLevel="0" collapsed="false">
      <c r="A145" s="20" t="n">
        <v>36606</v>
      </c>
      <c r="B145" s="21" t="n">
        <v>68</v>
      </c>
      <c r="C145" s="22" t="n">
        <v>46</v>
      </c>
      <c r="D145" s="23" t="n">
        <f aca="false">IF(ISNUMBER(T145),T145,B145+V145)</f>
        <v>71</v>
      </c>
      <c r="E145" s="23" t="n">
        <f aca="false">IF(ISNUMBER(U145),U145,C145+W145)</f>
        <v>49</v>
      </c>
      <c r="F145" s="24" t="n">
        <f aca="false">+(D145+E145)/2</f>
        <v>60</v>
      </c>
      <c r="G145" s="24" t="n">
        <f aca="false">IF(F145&lt;65,65-F145,0)</f>
        <v>5</v>
      </c>
      <c r="H145" s="24" t="n">
        <f aca="false">+H144+G145</f>
        <v>1144.5</v>
      </c>
      <c r="I145" s="25" t="n">
        <f aca="false">+D145-E145</f>
        <v>22</v>
      </c>
      <c r="J145" s="26"/>
      <c r="K145" s="27" t="n">
        <f aca="false">B145+AD145</f>
        <v>68</v>
      </c>
      <c r="L145" s="28" t="n">
        <f aca="false">C145+AE145</f>
        <v>46</v>
      </c>
      <c r="M145" s="23" t="n">
        <f aca="false">IF(ISNUMBER(X145),X145,K145+Z145)</f>
        <v>71</v>
      </c>
      <c r="N145" s="23" t="n">
        <f aca="false">IF(ISNUMBER(Y145),Y145,L145+AA145)</f>
        <v>49</v>
      </c>
      <c r="O145" s="24" t="n">
        <f aca="false">+(M145+N145)/2</f>
        <v>60</v>
      </c>
      <c r="P145" s="24" t="n">
        <f aca="false">IF(O145&lt;65,65-O145,0)</f>
        <v>5</v>
      </c>
      <c r="Q145" s="24" t="n">
        <f aca="false">+Q144+P145</f>
        <v>989.5</v>
      </c>
      <c r="R145" s="25" t="n">
        <f aca="false">+M145-N145</f>
        <v>22</v>
      </c>
      <c r="S145" s="17"/>
      <c r="T145" s="38" t="str">
        <f aca="false">[1]Sheet1!AK482</f>
        <v/>
      </c>
      <c r="U145" s="39" t="str">
        <f aca="false">[1]Sheet1!AL482</f>
        <v/>
      </c>
      <c r="V145" s="49" t="n">
        <v>3</v>
      </c>
      <c r="W145" s="50" t="n">
        <f aca="false">V145</f>
        <v>3</v>
      </c>
      <c r="X145" s="32" t="str">
        <f aca="false">[2]Sheet1!BO482</f>
        <v/>
      </c>
      <c r="Y145" s="33" t="str">
        <f aca="false">[2]Sheet1!BP482</f>
        <v/>
      </c>
      <c r="Z145" s="51" t="n">
        <v>3</v>
      </c>
      <c r="AA145" s="52" t="n">
        <f aca="false">Z145</f>
        <v>3</v>
      </c>
      <c r="AB145" s="35"/>
      <c r="AC145" s="1"/>
    </row>
    <row r="146" customFormat="false" ht="12.75" hidden="false" customHeight="false" outlineLevel="0" collapsed="false">
      <c r="A146" s="20" t="n">
        <v>36607</v>
      </c>
      <c r="B146" s="21" t="n">
        <v>68</v>
      </c>
      <c r="C146" s="22" t="n">
        <v>46</v>
      </c>
      <c r="D146" s="23" t="n">
        <f aca="false">IF(ISNUMBER(T146),T146,B146+V146)</f>
        <v>71</v>
      </c>
      <c r="E146" s="23" t="n">
        <f aca="false">IF(ISNUMBER(U146),U146,C146+W146)</f>
        <v>49</v>
      </c>
      <c r="F146" s="24" t="n">
        <f aca="false">+(D146+E146)/2</f>
        <v>60</v>
      </c>
      <c r="G146" s="24" t="n">
        <f aca="false">IF(F146&lt;65,65-F146,0)</f>
        <v>5</v>
      </c>
      <c r="H146" s="24" t="n">
        <f aca="false">+H145+G146</f>
        <v>1149.5</v>
      </c>
      <c r="I146" s="25" t="n">
        <f aca="false">+D146-E146</f>
        <v>22</v>
      </c>
      <c r="J146" s="26"/>
      <c r="K146" s="27" t="n">
        <f aca="false">B146+AD146</f>
        <v>68</v>
      </c>
      <c r="L146" s="28" t="n">
        <f aca="false">C146+AE146</f>
        <v>46</v>
      </c>
      <c r="M146" s="23" t="n">
        <f aca="false">IF(ISNUMBER(X146),X146,K146+Z146)</f>
        <v>71</v>
      </c>
      <c r="N146" s="23" t="n">
        <f aca="false">IF(ISNUMBER(Y146),Y146,L146+AA146)</f>
        <v>49</v>
      </c>
      <c r="O146" s="24" t="n">
        <f aca="false">+(M146+N146)/2</f>
        <v>60</v>
      </c>
      <c r="P146" s="24" t="n">
        <f aca="false">IF(O146&lt;65,65-O146,0)</f>
        <v>5</v>
      </c>
      <c r="Q146" s="24" t="n">
        <f aca="false">+Q145+P146</f>
        <v>994.5</v>
      </c>
      <c r="R146" s="25" t="n">
        <f aca="false">+M146-N146</f>
        <v>22</v>
      </c>
      <c r="S146" s="17"/>
      <c r="T146" s="38" t="str">
        <f aca="false">[1]Sheet1!AK483</f>
        <v/>
      </c>
      <c r="U146" s="39" t="str">
        <f aca="false">[1]Sheet1!AL483</f>
        <v/>
      </c>
      <c r="V146" s="49" t="n">
        <v>3</v>
      </c>
      <c r="W146" s="50" t="n">
        <f aca="false">V146</f>
        <v>3</v>
      </c>
      <c r="X146" s="32" t="str">
        <f aca="false">[2]Sheet1!BO483</f>
        <v/>
      </c>
      <c r="Y146" s="33" t="str">
        <f aca="false">[2]Sheet1!BP483</f>
        <v/>
      </c>
      <c r="Z146" s="51" t="n">
        <v>3</v>
      </c>
      <c r="AA146" s="52" t="n">
        <f aca="false">Z146</f>
        <v>3</v>
      </c>
      <c r="AB146" s="35"/>
      <c r="AC146" s="1"/>
    </row>
    <row r="147" customFormat="false" ht="12.75" hidden="false" customHeight="false" outlineLevel="0" collapsed="false">
      <c r="A147" s="20" t="n">
        <v>36608</v>
      </c>
      <c r="B147" s="21" t="n">
        <v>68</v>
      </c>
      <c r="C147" s="22" t="n">
        <v>46</v>
      </c>
      <c r="D147" s="23" t="n">
        <f aca="false">IF(ISNUMBER(T147),T147,B147+V147)</f>
        <v>71</v>
      </c>
      <c r="E147" s="23" t="n">
        <f aca="false">IF(ISNUMBER(U147),U147,C147+W147)</f>
        <v>49</v>
      </c>
      <c r="F147" s="24" t="n">
        <f aca="false">+(D147+E147)/2</f>
        <v>60</v>
      </c>
      <c r="G147" s="24" t="n">
        <f aca="false">IF(F147&lt;65,65-F147,0)</f>
        <v>5</v>
      </c>
      <c r="H147" s="24" t="n">
        <f aca="false">+H146+G147</f>
        <v>1154.5</v>
      </c>
      <c r="I147" s="25" t="n">
        <f aca="false">+D147-E147</f>
        <v>22</v>
      </c>
      <c r="J147" s="26"/>
      <c r="K147" s="27" t="n">
        <f aca="false">B147+AD147</f>
        <v>68</v>
      </c>
      <c r="L147" s="28" t="n">
        <f aca="false">C147+AE147</f>
        <v>46</v>
      </c>
      <c r="M147" s="23" t="n">
        <f aca="false">IF(ISNUMBER(X147),X147,K147+Z147)</f>
        <v>71</v>
      </c>
      <c r="N147" s="23" t="n">
        <f aca="false">IF(ISNUMBER(Y147),Y147,L147+AA147)</f>
        <v>49</v>
      </c>
      <c r="O147" s="24" t="n">
        <f aca="false">+(M147+N147)/2</f>
        <v>60</v>
      </c>
      <c r="P147" s="24" t="n">
        <f aca="false">IF(O147&lt;65,65-O147,0)</f>
        <v>5</v>
      </c>
      <c r="Q147" s="24" t="n">
        <f aca="false">+Q146+P147</f>
        <v>999.5</v>
      </c>
      <c r="R147" s="25" t="n">
        <f aca="false">+M147-N147</f>
        <v>22</v>
      </c>
      <c r="S147" s="17"/>
      <c r="T147" s="38" t="str">
        <f aca="false">[1]Sheet1!AK484</f>
        <v/>
      </c>
      <c r="U147" s="39" t="str">
        <f aca="false">[1]Sheet1!AL484</f>
        <v/>
      </c>
      <c r="V147" s="49" t="n">
        <v>3</v>
      </c>
      <c r="W147" s="50" t="n">
        <f aca="false">V147</f>
        <v>3</v>
      </c>
      <c r="X147" s="32" t="str">
        <f aca="false">[2]Sheet1!BO484</f>
        <v/>
      </c>
      <c r="Y147" s="33" t="str">
        <f aca="false">[2]Sheet1!BP484</f>
        <v/>
      </c>
      <c r="Z147" s="51" t="n">
        <v>3</v>
      </c>
      <c r="AA147" s="52" t="n">
        <f aca="false">Z147</f>
        <v>3</v>
      </c>
      <c r="AB147" s="35"/>
      <c r="AC147" s="1"/>
    </row>
    <row r="148" customFormat="false" ht="12.75" hidden="false" customHeight="false" outlineLevel="0" collapsed="false">
      <c r="A148" s="20" t="n">
        <v>36609</v>
      </c>
      <c r="B148" s="21" t="n">
        <v>68</v>
      </c>
      <c r="C148" s="22" t="n">
        <v>46</v>
      </c>
      <c r="D148" s="23" t="n">
        <f aca="false">IF(ISNUMBER(T148),T148,B148+V148)</f>
        <v>71</v>
      </c>
      <c r="E148" s="23" t="n">
        <f aca="false">IF(ISNUMBER(U148),U148,C148+W148)</f>
        <v>49</v>
      </c>
      <c r="F148" s="24" t="n">
        <f aca="false">+(D148+E148)/2</f>
        <v>60</v>
      </c>
      <c r="G148" s="24" t="n">
        <f aca="false">IF(F148&lt;65,65-F148,0)</f>
        <v>5</v>
      </c>
      <c r="H148" s="24" t="n">
        <f aca="false">+H147+G148</f>
        <v>1159.5</v>
      </c>
      <c r="I148" s="25" t="n">
        <f aca="false">+D148-E148</f>
        <v>22</v>
      </c>
      <c r="J148" s="26"/>
      <c r="K148" s="27" t="n">
        <f aca="false">B148+AD148</f>
        <v>68</v>
      </c>
      <c r="L148" s="28" t="n">
        <f aca="false">C148+AE148</f>
        <v>46</v>
      </c>
      <c r="M148" s="23" t="n">
        <f aca="false">IF(ISNUMBER(X148),X148,K148+Z148)</f>
        <v>71</v>
      </c>
      <c r="N148" s="23" t="n">
        <f aca="false">IF(ISNUMBER(Y148),Y148,L148+AA148)</f>
        <v>49</v>
      </c>
      <c r="O148" s="24" t="n">
        <f aca="false">+(M148+N148)/2</f>
        <v>60</v>
      </c>
      <c r="P148" s="24" t="n">
        <f aca="false">IF(O148&lt;65,65-O148,0)</f>
        <v>5</v>
      </c>
      <c r="Q148" s="24" t="n">
        <f aca="false">+Q147+P148</f>
        <v>1004.5</v>
      </c>
      <c r="R148" s="25" t="n">
        <f aca="false">+M148-N148</f>
        <v>22</v>
      </c>
      <c r="S148" s="17"/>
      <c r="T148" s="38" t="str">
        <f aca="false">[1]Sheet1!AK485</f>
        <v/>
      </c>
      <c r="U148" s="39" t="str">
        <f aca="false">[1]Sheet1!AL485</f>
        <v/>
      </c>
      <c r="V148" s="49" t="n">
        <v>3</v>
      </c>
      <c r="W148" s="50" t="n">
        <f aca="false">V148</f>
        <v>3</v>
      </c>
      <c r="X148" s="32" t="str">
        <f aca="false">[2]Sheet1!BO485</f>
        <v/>
      </c>
      <c r="Y148" s="33" t="str">
        <f aca="false">[2]Sheet1!BP485</f>
        <v/>
      </c>
      <c r="Z148" s="51" t="n">
        <v>3</v>
      </c>
      <c r="AA148" s="52" t="n">
        <f aca="false">Z148</f>
        <v>3</v>
      </c>
      <c r="AB148" s="35"/>
      <c r="AC148" s="1"/>
    </row>
    <row r="149" customFormat="false" ht="12.75" hidden="false" customHeight="false" outlineLevel="0" collapsed="false">
      <c r="A149" s="20" t="n">
        <v>36610</v>
      </c>
      <c r="B149" s="21" t="n">
        <v>68</v>
      </c>
      <c r="C149" s="22" t="n">
        <v>46</v>
      </c>
      <c r="D149" s="23" t="n">
        <f aca="false">IF(ISNUMBER(T149),T149,B149+V149)</f>
        <v>71</v>
      </c>
      <c r="E149" s="23" t="n">
        <f aca="false">IF(ISNUMBER(U149),U149,C149+W149)</f>
        <v>49</v>
      </c>
      <c r="F149" s="24" t="n">
        <f aca="false">+(D149+E149)/2</f>
        <v>60</v>
      </c>
      <c r="G149" s="24" t="n">
        <f aca="false">IF(F149&lt;65,65-F149,0)</f>
        <v>5</v>
      </c>
      <c r="H149" s="24" t="n">
        <f aca="false">+H148+G149</f>
        <v>1164.5</v>
      </c>
      <c r="I149" s="25" t="n">
        <f aca="false">+D149-E149</f>
        <v>22</v>
      </c>
      <c r="J149" s="26"/>
      <c r="K149" s="27" t="n">
        <f aca="false">B149+AD149</f>
        <v>68</v>
      </c>
      <c r="L149" s="28" t="n">
        <f aca="false">C149+AE149</f>
        <v>46</v>
      </c>
      <c r="M149" s="23" t="n">
        <f aca="false">IF(ISNUMBER(X149),X149,K149+Z149)</f>
        <v>71</v>
      </c>
      <c r="N149" s="23" t="n">
        <f aca="false">IF(ISNUMBER(Y149),Y149,L149+AA149)</f>
        <v>49</v>
      </c>
      <c r="O149" s="24" t="n">
        <f aca="false">+(M149+N149)/2</f>
        <v>60</v>
      </c>
      <c r="P149" s="24" t="n">
        <f aca="false">IF(O149&lt;65,65-O149,0)</f>
        <v>5</v>
      </c>
      <c r="Q149" s="24" t="n">
        <f aca="false">+Q148+P149</f>
        <v>1009.5</v>
      </c>
      <c r="R149" s="25" t="n">
        <f aca="false">+M149-N149</f>
        <v>22</v>
      </c>
      <c r="S149" s="17"/>
      <c r="T149" s="38" t="str">
        <f aca="false">[1]Sheet1!AK486</f>
        <v/>
      </c>
      <c r="U149" s="39" t="str">
        <f aca="false">[1]Sheet1!AL486</f>
        <v/>
      </c>
      <c r="V149" s="49" t="n">
        <v>3</v>
      </c>
      <c r="W149" s="50" t="n">
        <f aca="false">V149</f>
        <v>3</v>
      </c>
      <c r="X149" s="32" t="str">
        <f aca="false">[2]Sheet1!BO486</f>
        <v/>
      </c>
      <c r="Y149" s="33" t="str">
        <f aca="false">[2]Sheet1!BP486</f>
        <v/>
      </c>
      <c r="Z149" s="51" t="n">
        <v>3</v>
      </c>
      <c r="AA149" s="52" t="n">
        <f aca="false">Z149</f>
        <v>3</v>
      </c>
      <c r="AB149" s="35"/>
      <c r="AC149" s="1"/>
    </row>
    <row r="150" customFormat="false" ht="12.75" hidden="false" customHeight="false" outlineLevel="0" collapsed="false">
      <c r="A150" s="20" t="n">
        <v>36611</v>
      </c>
      <c r="B150" s="21" t="n">
        <v>68</v>
      </c>
      <c r="C150" s="22" t="n">
        <v>46</v>
      </c>
      <c r="D150" s="23" t="n">
        <f aca="false">IF(ISNUMBER(T150),T150,B150+V150)</f>
        <v>71</v>
      </c>
      <c r="E150" s="23" t="n">
        <f aca="false">IF(ISNUMBER(U150),U150,C150+W150)</f>
        <v>49</v>
      </c>
      <c r="F150" s="24" t="n">
        <f aca="false">+(D150+E150)/2</f>
        <v>60</v>
      </c>
      <c r="G150" s="24" t="n">
        <f aca="false">IF(F150&lt;65,65-F150,0)</f>
        <v>5</v>
      </c>
      <c r="H150" s="24" t="n">
        <f aca="false">+H149+G150</f>
        <v>1169.5</v>
      </c>
      <c r="I150" s="25" t="n">
        <f aca="false">+D150-E150</f>
        <v>22</v>
      </c>
      <c r="J150" s="26"/>
      <c r="K150" s="27" t="n">
        <f aca="false">B150+AD150</f>
        <v>68</v>
      </c>
      <c r="L150" s="28" t="n">
        <f aca="false">C150+AE150</f>
        <v>46</v>
      </c>
      <c r="M150" s="23" t="n">
        <f aca="false">IF(ISNUMBER(X150),X150,K150+Z150)</f>
        <v>71</v>
      </c>
      <c r="N150" s="23" t="n">
        <f aca="false">IF(ISNUMBER(Y150),Y150,L150+AA150)</f>
        <v>49</v>
      </c>
      <c r="O150" s="24" t="n">
        <f aca="false">+(M150+N150)/2</f>
        <v>60</v>
      </c>
      <c r="P150" s="24" t="n">
        <f aca="false">IF(O150&lt;65,65-O150,0)</f>
        <v>5</v>
      </c>
      <c r="Q150" s="24" t="n">
        <f aca="false">+Q149+P150</f>
        <v>1014.5</v>
      </c>
      <c r="R150" s="25" t="n">
        <f aca="false">+M150-N150</f>
        <v>22</v>
      </c>
      <c r="S150" s="17"/>
      <c r="T150" s="38" t="str">
        <f aca="false">[1]Sheet1!AK487</f>
        <v/>
      </c>
      <c r="U150" s="39" t="str">
        <f aca="false">[1]Sheet1!AL487</f>
        <v/>
      </c>
      <c r="V150" s="49" t="n">
        <v>3</v>
      </c>
      <c r="W150" s="50" t="n">
        <f aca="false">V150</f>
        <v>3</v>
      </c>
      <c r="X150" s="32" t="str">
        <f aca="false">[2]Sheet1!BO487</f>
        <v/>
      </c>
      <c r="Y150" s="33" t="str">
        <f aca="false">[2]Sheet1!BP487</f>
        <v/>
      </c>
      <c r="Z150" s="51" t="n">
        <v>3</v>
      </c>
      <c r="AA150" s="52" t="n">
        <f aca="false">Z150</f>
        <v>3</v>
      </c>
      <c r="AB150" s="35"/>
      <c r="AC150" s="1"/>
    </row>
    <row r="151" customFormat="false" ht="12.75" hidden="false" customHeight="false" outlineLevel="0" collapsed="false">
      <c r="A151" s="20" t="n">
        <v>36612</v>
      </c>
      <c r="B151" s="21" t="n">
        <v>68</v>
      </c>
      <c r="C151" s="22" t="n">
        <v>46</v>
      </c>
      <c r="D151" s="23" t="n">
        <f aca="false">IF(ISNUMBER(T151),T151,B151+V151)</f>
        <v>71</v>
      </c>
      <c r="E151" s="23" t="n">
        <f aca="false">IF(ISNUMBER(U151),U151,C151+W151)</f>
        <v>49</v>
      </c>
      <c r="F151" s="24" t="n">
        <f aca="false">+(D151+E151)/2</f>
        <v>60</v>
      </c>
      <c r="G151" s="24" t="n">
        <f aca="false">IF(F151&lt;65,65-F151,0)</f>
        <v>5</v>
      </c>
      <c r="H151" s="24" t="n">
        <f aca="false">+H150+G151</f>
        <v>1174.5</v>
      </c>
      <c r="I151" s="25" t="n">
        <f aca="false">+D151-E151</f>
        <v>22</v>
      </c>
      <c r="J151" s="26"/>
      <c r="K151" s="27" t="n">
        <f aca="false">B151+AD151</f>
        <v>68</v>
      </c>
      <c r="L151" s="28" t="n">
        <f aca="false">C151+AE151</f>
        <v>46</v>
      </c>
      <c r="M151" s="23" t="n">
        <f aca="false">IF(ISNUMBER(X151),X151,K151+Z151)</f>
        <v>71</v>
      </c>
      <c r="N151" s="23" t="n">
        <f aca="false">IF(ISNUMBER(Y151),Y151,L151+AA151)</f>
        <v>49</v>
      </c>
      <c r="O151" s="24" t="n">
        <f aca="false">+(M151+N151)/2</f>
        <v>60</v>
      </c>
      <c r="P151" s="24" t="n">
        <f aca="false">IF(O151&lt;65,65-O151,0)</f>
        <v>5</v>
      </c>
      <c r="Q151" s="24" t="n">
        <f aca="false">+Q150+P151</f>
        <v>1019.5</v>
      </c>
      <c r="R151" s="25" t="n">
        <f aca="false">+M151-N151</f>
        <v>22</v>
      </c>
      <c r="S151" s="17"/>
      <c r="T151" s="38" t="str">
        <f aca="false">[1]Sheet1!AK488</f>
        <v/>
      </c>
      <c r="U151" s="39" t="str">
        <f aca="false">[1]Sheet1!AL488</f>
        <v/>
      </c>
      <c r="V151" s="49" t="n">
        <v>3</v>
      </c>
      <c r="W151" s="50" t="n">
        <f aca="false">V151</f>
        <v>3</v>
      </c>
      <c r="X151" s="32" t="str">
        <f aca="false">[2]Sheet1!BO488</f>
        <v/>
      </c>
      <c r="Y151" s="33" t="str">
        <f aca="false">[2]Sheet1!BP488</f>
        <v/>
      </c>
      <c r="Z151" s="51" t="n">
        <v>3</v>
      </c>
      <c r="AA151" s="52" t="n">
        <f aca="false">Z151</f>
        <v>3</v>
      </c>
      <c r="AB151" s="35"/>
      <c r="AC151" s="1"/>
    </row>
    <row r="152" customFormat="false" ht="12.75" hidden="false" customHeight="false" outlineLevel="0" collapsed="false">
      <c r="A152" s="20" t="n">
        <v>36613</v>
      </c>
      <c r="B152" s="21" t="n">
        <v>68</v>
      </c>
      <c r="C152" s="22" t="n">
        <v>46</v>
      </c>
      <c r="D152" s="23" t="n">
        <f aca="false">IF(ISNUMBER(T152),T152,B152+V152)</f>
        <v>71</v>
      </c>
      <c r="E152" s="23" t="n">
        <f aca="false">IF(ISNUMBER(U152),U152,C152+W152)</f>
        <v>49</v>
      </c>
      <c r="F152" s="24" t="n">
        <f aca="false">+(D152+E152)/2</f>
        <v>60</v>
      </c>
      <c r="G152" s="24" t="n">
        <f aca="false">IF(F152&lt;65,65-F152,0)</f>
        <v>5</v>
      </c>
      <c r="H152" s="24" t="n">
        <f aca="false">+H151+G152</f>
        <v>1179.5</v>
      </c>
      <c r="I152" s="25" t="n">
        <f aca="false">+D152-E152</f>
        <v>22</v>
      </c>
      <c r="J152" s="26"/>
      <c r="K152" s="27" t="n">
        <f aca="false">B152+AD152</f>
        <v>68</v>
      </c>
      <c r="L152" s="28" t="n">
        <f aca="false">C152+AE152</f>
        <v>46</v>
      </c>
      <c r="M152" s="23" t="n">
        <f aca="false">IF(ISNUMBER(X152),X152,K152+Z152)</f>
        <v>71</v>
      </c>
      <c r="N152" s="23" t="n">
        <f aca="false">IF(ISNUMBER(Y152),Y152,L152+AA152)</f>
        <v>49</v>
      </c>
      <c r="O152" s="24" t="n">
        <f aca="false">+(M152+N152)/2</f>
        <v>60</v>
      </c>
      <c r="P152" s="24" t="n">
        <f aca="false">IF(O152&lt;65,65-O152,0)</f>
        <v>5</v>
      </c>
      <c r="Q152" s="24" t="n">
        <f aca="false">+Q151+P152</f>
        <v>1024.5</v>
      </c>
      <c r="R152" s="25" t="n">
        <f aca="false">+M152-N152</f>
        <v>22</v>
      </c>
      <c r="S152" s="17"/>
      <c r="T152" s="38" t="str">
        <f aca="false">[1]Sheet1!AK489</f>
        <v/>
      </c>
      <c r="U152" s="39" t="str">
        <f aca="false">[1]Sheet1!AL489</f>
        <v/>
      </c>
      <c r="V152" s="49" t="n">
        <v>3</v>
      </c>
      <c r="W152" s="50" t="n">
        <f aca="false">V152</f>
        <v>3</v>
      </c>
      <c r="X152" s="32" t="str">
        <f aca="false">[2]Sheet1!BO489</f>
        <v/>
      </c>
      <c r="Y152" s="33" t="str">
        <f aca="false">[2]Sheet1!BP489</f>
        <v/>
      </c>
      <c r="Z152" s="51" t="n">
        <v>3</v>
      </c>
      <c r="AA152" s="52" t="n">
        <f aca="false">Z152</f>
        <v>3</v>
      </c>
      <c r="AB152" s="35"/>
      <c r="AC152" s="1"/>
    </row>
    <row r="153" customFormat="false" ht="12.75" hidden="false" customHeight="false" outlineLevel="0" collapsed="false">
      <c r="A153" s="20" t="n">
        <v>36614</v>
      </c>
      <c r="B153" s="21" t="n">
        <v>68</v>
      </c>
      <c r="C153" s="22" t="n">
        <v>46</v>
      </c>
      <c r="D153" s="23" t="n">
        <f aca="false">IF(ISNUMBER(T153),T153,B153+V153)</f>
        <v>71</v>
      </c>
      <c r="E153" s="23" t="n">
        <f aca="false">IF(ISNUMBER(U153),U153,C153+W153)</f>
        <v>49</v>
      </c>
      <c r="F153" s="24" t="n">
        <f aca="false">+(D153+E153)/2</f>
        <v>60</v>
      </c>
      <c r="G153" s="24" t="n">
        <f aca="false">IF(F153&lt;65,65-F153,0)</f>
        <v>5</v>
      </c>
      <c r="H153" s="24" t="n">
        <f aca="false">+H152+G153</f>
        <v>1184.5</v>
      </c>
      <c r="I153" s="25" t="n">
        <f aca="false">+D153-E153</f>
        <v>22</v>
      </c>
      <c r="J153" s="26"/>
      <c r="K153" s="27" t="n">
        <f aca="false">B153+AD153</f>
        <v>68</v>
      </c>
      <c r="L153" s="28" t="n">
        <f aca="false">C153+AE153</f>
        <v>46</v>
      </c>
      <c r="M153" s="23" t="n">
        <f aca="false">IF(ISNUMBER(X153),X153,K153+Z153)</f>
        <v>71</v>
      </c>
      <c r="N153" s="23" t="n">
        <f aca="false">IF(ISNUMBER(Y153),Y153,L153+AA153)</f>
        <v>49</v>
      </c>
      <c r="O153" s="24" t="n">
        <f aca="false">+(M153+N153)/2</f>
        <v>60</v>
      </c>
      <c r="P153" s="24" t="n">
        <f aca="false">IF(O153&lt;65,65-O153,0)</f>
        <v>5</v>
      </c>
      <c r="Q153" s="24" t="n">
        <f aca="false">+Q152+P153</f>
        <v>1029.5</v>
      </c>
      <c r="R153" s="25" t="n">
        <f aca="false">+M153-N153</f>
        <v>22</v>
      </c>
      <c r="S153" s="17"/>
      <c r="T153" s="38" t="str">
        <f aca="false">[1]Sheet1!AK490</f>
        <v/>
      </c>
      <c r="U153" s="39" t="str">
        <f aca="false">[1]Sheet1!AL490</f>
        <v/>
      </c>
      <c r="V153" s="49" t="n">
        <v>3</v>
      </c>
      <c r="W153" s="50" t="n">
        <f aca="false">V153</f>
        <v>3</v>
      </c>
      <c r="X153" s="32" t="str">
        <f aca="false">[2]Sheet1!BO490</f>
        <v/>
      </c>
      <c r="Y153" s="33" t="str">
        <f aca="false">[2]Sheet1!BP490</f>
        <v/>
      </c>
      <c r="Z153" s="51" t="n">
        <v>3</v>
      </c>
      <c r="AA153" s="52" t="n">
        <f aca="false">Z153</f>
        <v>3</v>
      </c>
      <c r="AB153" s="35"/>
      <c r="AC153" s="1"/>
    </row>
    <row r="154" customFormat="false" ht="12.75" hidden="false" customHeight="false" outlineLevel="0" collapsed="false">
      <c r="A154" s="20" t="n">
        <v>36615</v>
      </c>
      <c r="B154" s="21" t="n">
        <v>68</v>
      </c>
      <c r="C154" s="22" t="n">
        <v>46</v>
      </c>
      <c r="D154" s="23" t="n">
        <f aca="false">IF(ISNUMBER(T154),T154,B154+V154)</f>
        <v>71</v>
      </c>
      <c r="E154" s="23" t="n">
        <f aca="false">IF(ISNUMBER(U154),U154,C154+W154)</f>
        <v>49</v>
      </c>
      <c r="F154" s="24" t="n">
        <f aca="false">+(D154+E154)/2</f>
        <v>60</v>
      </c>
      <c r="G154" s="24" t="n">
        <f aca="false">IF(F154&lt;65,65-F154,0)</f>
        <v>5</v>
      </c>
      <c r="H154" s="24" t="n">
        <f aca="false">+H153+G154</f>
        <v>1189.5</v>
      </c>
      <c r="I154" s="25" t="n">
        <f aca="false">+D154-E154</f>
        <v>22</v>
      </c>
      <c r="J154" s="26"/>
      <c r="K154" s="27" t="n">
        <f aca="false">B154+AD154</f>
        <v>68</v>
      </c>
      <c r="L154" s="28" t="n">
        <f aca="false">C154+AE154</f>
        <v>46</v>
      </c>
      <c r="M154" s="23" t="n">
        <f aca="false">IF(ISNUMBER(X154),X154,K154+Z154)</f>
        <v>71</v>
      </c>
      <c r="N154" s="23" t="n">
        <f aca="false">IF(ISNUMBER(Y154),Y154,L154+AA154)</f>
        <v>49</v>
      </c>
      <c r="O154" s="24" t="n">
        <f aca="false">+(M154+N154)/2</f>
        <v>60</v>
      </c>
      <c r="P154" s="24" t="n">
        <f aca="false">IF(O154&lt;65,65-O154,0)</f>
        <v>5</v>
      </c>
      <c r="Q154" s="24" t="n">
        <f aca="false">+Q153+P154</f>
        <v>1034.5</v>
      </c>
      <c r="R154" s="25" t="n">
        <f aca="false">+M154-N154</f>
        <v>22</v>
      </c>
      <c r="S154" s="17"/>
      <c r="T154" s="38" t="str">
        <f aca="false">[1]Sheet1!AK491</f>
        <v/>
      </c>
      <c r="U154" s="39" t="str">
        <f aca="false">[1]Sheet1!AL491</f>
        <v/>
      </c>
      <c r="V154" s="49" t="n">
        <v>3</v>
      </c>
      <c r="W154" s="50" t="n">
        <f aca="false">V154</f>
        <v>3</v>
      </c>
      <c r="X154" s="32" t="str">
        <f aca="false">[2]Sheet1!BO491</f>
        <v/>
      </c>
      <c r="Y154" s="33" t="str">
        <f aca="false">[2]Sheet1!BP491</f>
        <v/>
      </c>
      <c r="Z154" s="51" t="n">
        <v>3</v>
      </c>
      <c r="AA154" s="52" t="n">
        <f aca="false">Z154</f>
        <v>3</v>
      </c>
      <c r="AB154" s="35"/>
      <c r="AC154" s="1"/>
    </row>
    <row r="155" customFormat="false" ht="12.75" hidden="false" customHeight="false" outlineLevel="0" collapsed="false">
      <c r="A155" s="20" t="n">
        <v>36616</v>
      </c>
      <c r="B155" s="21" t="n">
        <v>68</v>
      </c>
      <c r="C155" s="22" t="n">
        <v>46</v>
      </c>
      <c r="D155" s="23" t="n">
        <f aca="false">IF(ISNUMBER(T155),T155,B155+V155)</f>
        <v>71</v>
      </c>
      <c r="E155" s="23" t="n">
        <f aca="false">IF(ISNUMBER(U155),U155,C155+W155)</f>
        <v>49</v>
      </c>
      <c r="F155" s="24" t="n">
        <f aca="false">+(D155+E155)/2</f>
        <v>60</v>
      </c>
      <c r="G155" s="24" t="n">
        <f aca="false">IF(F155&lt;65,65-F155,0)</f>
        <v>5</v>
      </c>
      <c r="H155" s="24" t="n">
        <f aca="false">+H154+G155</f>
        <v>1194.5</v>
      </c>
      <c r="I155" s="25" t="n">
        <f aca="false">+D155-E155</f>
        <v>22</v>
      </c>
      <c r="J155" s="26"/>
      <c r="K155" s="27" t="n">
        <f aca="false">B155+AD155</f>
        <v>68</v>
      </c>
      <c r="L155" s="28" t="n">
        <f aca="false">C155+AE155</f>
        <v>46</v>
      </c>
      <c r="M155" s="23" t="n">
        <f aca="false">IF(ISNUMBER(X155),X155,K155+Z155)</f>
        <v>71</v>
      </c>
      <c r="N155" s="23" t="n">
        <f aca="false">IF(ISNUMBER(Y155),Y155,L155+AA155)</f>
        <v>49</v>
      </c>
      <c r="O155" s="24" t="n">
        <f aca="false">+(M155+N155)/2</f>
        <v>60</v>
      </c>
      <c r="P155" s="24" t="n">
        <f aca="false">IF(O155&lt;65,65-O155,0)</f>
        <v>5</v>
      </c>
      <c r="Q155" s="24" t="n">
        <f aca="false">+Q154+P155</f>
        <v>1039.5</v>
      </c>
      <c r="R155" s="25" t="n">
        <f aca="false">+M155-N155</f>
        <v>22</v>
      </c>
      <c r="S155" s="17"/>
      <c r="T155" s="38" t="str">
        <f aca="false">[1]Sheet1!AK492</f>
        <v/>
      </c>
      <c r="U155" s="39" t="str">
        <f aca="false">[1]Sheet1!AL492</f>
        <v/>
      </c>
      <c r="V155" s="49" t="n">
        <v>3</v>
      </c>
      <c r="W155" s="50" t="n">
        <f aca="false">V155</f>
        <v>3</v>
      </c>
      <c r="X155" s="32" t="str">
        <f aca="false">[2]Sheet1!BO492</f>
        <v/>
      </c>
      <c r="Y155" s="33" t="str">
        <f aca="false">[2]Sheet1!BP492</f>
        <v/>
      </c>
      <c r="Z155" s="51" t="n">
        <v>3</v>
      </c>
      <c r="AA155" s="52" t="n">
        <f aca="false">Z155</f>
        <v>3</v>
      </c>
      <c r="AB155" s="35"/>
      <c r="AC155" s="1"/>
    </row>
    <row r="156" customFormat="false" ht="12.75" hidden="true" customHeight="false" outlineLevel="0" collapsed="false">
      <c r="A156" s="40" t="n">
        <v>36617</v>
      </c>
      <c r="B156" s="41" t="n">
        <v>68</v>
      </c>
      <c r="C156" s="42" t="n">
        <v>46</v>
      </c>
      <c r="D156" s="43" t="n">
        <f aca="false">IF(ISNUMBER(T156),T156,B156+V156)</f>
        <v>68</v>
      </c>
      <c r="E156" s="43" t="n">
        <f aca="false">IF(ISNUMBER(U156),U156,C156+W156)</f>
        <v>46</v>
      </c>
      <c r="F156" s="44" t="n">
        <f aca="false">+(D156+E156)/2</f>
        <v>57</v>
      </c>
      <c r="G156" s="44" t="n">
        <f aca="false">IF(F156&lt;65,65-F156,0)</f>
        <v>8</v>
      </c>
      <c r="H156" s="44" t="n">
        <f aca="false">+H155+G156</f>
        <v>1202.5</v>
      </c>
      <c r="I156" s="45" t="n">
        <f aca="false">+D156-E156</f>
        <v>22</v>
      </c>
      <c r="J156" s="46"/>
      <c r="K156" s="47" t="n">
        <f aca="false">B156+AD156</f>
        <v>68</v>
      </c>
      <c r="L156" s="48" t="n">
        <f aca="false">C156+AE156</f>
        <v>46</v>
      </c>
      <c r="M156" s="43" t="n">
        <f aca="false">IF(ISNUMBER(X156),X156,K156+Z156)</f>
        <v>68</v>
      </c>
      <c r="N156" s="43" t="n">
        <f aca="false">IF(ISNUMBER(Y156),Y156,L156+AA156)</f>
        <v>46</v>
      </c>
      <c r="O156" s="44" t="n">
        <f aca="false">+(M156+N156)/2</f>
        <v>57</v>
      </c>
      <c r="P156" s="44" t="n">
        <f aca="false">IF(O156&lt;65,65-O156,0)</f>
        <v>8</v>
      </c>
      <c r="Q156" s="44" t="n">
        <f aca="false">+Q155+P156</f>
        <v>1047.5</v>
      </c>
      <c r="R156" s="45" t="n">
        <f aca="false">+M156-N156</f>
        <v>22</v>
      </c>
      <c r="S156" s="17"/>
      <c r="T156" s="38"/>
      <c r="U156" s="39"/>
      <c r="V156" s="49"/>
      <c r="W156" s="50"/>
      <c r="X156" s="32"/>
      <c r="Y156" s="33"/>
      <c r="Z156" s="51"/>
      <c r="AA156" s="52"/>
      <c r="AB156" s="35"/>
      <c r="AC156" s="1"/>
    </row>
    <row r="157" customFormat="false" ht="12.75" hidden="true" customHeight="false" outlineLevel="0" collapsed="false">
      <c r="A157" s="40" t="n">
        <v>36618</v>
      </c>
      <c r="B157" s="41" t="n">
        <v>68</v>
      </c>
      <c r="C157" s="42" t="n">
        <v>46</v>
      </c>
      <c r="D157" s="43" t="n">
        <f aca="false">IF(ISNUMBER(T157),T157,B157+V157)</f>
        <v>68</v>
      </c>
      <c r="E157" s="43" t="n">
        <f aca="false">IF(ISNUMBER(U157),U157,C157+W157)</f>
        <v>46</v>
      </c>
      <c r="F157" s="44" t="n">
        <f aca="false">+(D157+E157)/2</f>
        <v>57</v>
      </c>
      <c r="G157" s="44" t="n">
        <f aca="false">IF(F157&lt;65,65-F157,0)</f>
        <v>8</v>
      </c>
      <c r="H157" s="44" t="n">
        <f aca="false">+H156+G157</f>
        <v>1210.5</v>
      </c>
      <c r="I157" s="45" t="n">
        <f aca="false">+D157-E157</f>
        <v>22</v>
      </c>
      <c r="J157" s="46"/>
      <c r="K157" s="47" t="n">
        <f aca="false">B157+AD157</f>
        <v>68</v>
      </c>
      <c r="L157" s="48" t="n">
        <f aca="false">C157+AE157</f>
        <v>46</v>
      </c>
      <c r="M157" s="43" t="n">
        <f aca="false">IF(ISNUMBER(X157),X157,K157+Z157)</f>
        <v>68</v>
      </c>
      <c r="N157" s="43" t="n">
        <f aca="false">IF(ISNUMBER(Y157),Y157,L157+AA157)</f>
        <v>46</v>
      </c>
      <c r="O157" s="44" t="n">
        <f aca="false">+(M157+N157)/2</f>
        <v>57</v>
      </c>
      <c r="P157" s="44" t="n">
        <f aca="false">IF(O157&lt;65,65-O157,0)</f>
        <v>8</v>
      </c>
      <c r="Q157" s="44" t="n">
        <f aca="false">+Q156+P157</f>
        <v>1055.5</v>
      </c>
      <c r="R157" s="45" t="n">
        <f aca="false">+M157-N157</f>
        <v>22</v>
      </c>
      <c r="S157" s="17"/>
      <c r="T157" s="38"/>
      <c r="U157" s="39"/>
      <c r="V157" s="49"/>
      <c r="W157" s="50"/>
      <c r="X157" s="32"/>
      <c r="Y157" s="33"/>
      <c r="Z157" s="51"/>
      <c r="AA157" s="52"/>
      <c r="AB157" s="35"/>
      <c r="AC157" s="1"/>
    </row>
    <row r="158" customFormat="false" ht="12.75" hidden="true" customHeight="false" outlineLevel="0" collapsed="false">
      <c r="A158" s="40" t="n">
        <v>36619</v>
      </c>
      <c r="B158" s="41" t="n">
        <v>68</v>
      </c>
      <c r="C158" s="42" t="n">
        <v>46</v>
      </c>
      <c r="D158" s="43" t="n">
        <f aca="false">IF(ISNUMBER(T158),T158,B158+V158)</f>
        <v>68</v>
      </c>
      <c r="E158" s="43" t="n">
        <f aca="false">IF(ISNUMBER(U158),U158,C158+W158)</f>
        <v>46</v>
      </c>
      <c r="F158" s="44" t="n">
        <f aca="false">+(D158+E158)/2</f>
        <v>57</v>
      </c>
      <c r="G158" s="44" t="n">
        <f aca="false">IF(F158&lt;65,65-F158,0)</f>
        <v>8</v>
      </c>
      <c r="H158" s="44" t="n">
        <f aca="false">+H157+G158</f>
        <v>1218.5</v>
      </c>
      <c r="I158" s="45" t="n">
        <f aca="false">+D158-E158</f>
        <v>22</v>
      </c>
      <c r="J158" s="46"/>
      <c r="K158" s="47" t="n">
        <f aca="false">B158+AD158</f>
        <v>68</v>
      </c>
      <c r="L158" s="48" t="n">
        <f aca="false">C158+AE158</f>
        <v>46</v>
      </c>
      <c r="M158" s="43" t="n">
        <f aca="false">IF(ISNUMBER(X158),X158,K158+Z158)</f>
        <v>68</v>
      </c>
      <c r="N158" s="43" t="n">
        <f aca="false">IF(ISNUMBER(Y158),Y158,L158+AA158)</f>
        <v>46</v>
      </c>
      <c r="O158" s="44" t="n">
        <f aca="false">+(M158+N158)/2</f>
        <v>57</v>
      </c>
      <c r="P158" s="44" t="n">
        <f aca="false">IF(O158&lt;65,65-O158,0)</f>
        <v>8</v>
      </c>
      <c r="Q158" s="44" t="n">
        <f aca="false">+Q157+P158</f>
        <v>1063.5</v>
      </c>
      <c r="R158" s="45" t="n">
        <f aca="false">+M158-N158</f>
        <v>22</v>
      </c>
      <c r="S158" s="17"/>
      <c r="T158" s="38"/>
      <c r="U158" s="39"/>
      <c r="V158" s="49"/>
      <c r="W158" s="50"/>
      <c r="X158" s="32"/>
      <c r="Y158" s="33"/>
      <c r="Z158" s="51"/>
      <c r="AA158" s="52"/>
      <c r="AB158" s="35"/>
      <c r="AC158" s="1"/>
    </row>
    <row r="159" customFormat="false" ht="12.75" hidden="true" customHeight="false" outlineLevel="0" collapsed="false">
      <c r="A159" s="40" t="n">
        <v>36620</v>
      </c>
      <c r="B159" s="41" t="n">
        <v>68</v>
      </c>
      <c r="C159" s="42" t="n">
        <v>46</v>
      </c>
      <c r="D159" s="43" t="n">
        <f aca="false">IF(ISNUMBER(T159),T159,B159+V159)</f>
        <v>68</v>
      </c>
      <c r="E159" s="43" t="n">
        <f aca="false">IF(ISNUMBER(U159),U159,C159+W159)</f>
        <v>46</v>
      </c>
      <c r="F159" s="44" t="n">
        <f aca="false">+(D159+E159)/2</f>
        <v>57</v>
      </c>
      <c r="G159" s="44" t="n">
        <f aca="false">IF(F159&lt;65,65-F159,0)</f>
        <v>8</v>
      </c>
      <c r="H159" s="44" t="n">
        <f aca="false">+H158+G159</f>
        <v>1226.5</v>
      </c>
      <c r="I159" s="45" t="n">
        <f aca="false">+D159-E159</f>
        <v>22</v>
      </c>
      <c r="J159" s="46"/>
      <c r="K159" s="47" t="n">
        <f aca="false">B159+AD159</f>
        <v>68</v>
      </c>
      <c r="L159" s="48" t="n">
        <f aca="false">C159+AE159</f>
        <v>46</v>
      </c>
      <c r="M159" s="43" t="n">
        <f aca="false">IF(ISNUMBER(X159),X159,K159+Z159)</f>
        <v>68</v>
      </c>
      <c r="N159" s="43" t="n">
        <f aca="false">IF(ISNUMBER(Y159),Y159,L159+AA159)</f>
        <v>46</v>
      </c>
      <c r="O159" s="44" t="n">
        <f aca="false">+(M159+N159)/2</f>
        <v>57</v>
      </c>
      <c r="P159" s="44" t="n">
        <f aca="false">IF(O159&lt;65,65-O159,0)</f>
        <v>8</v>
      </c>
      <c r="Q159" s="44" t="n">
        <f aca="false">+Q158+P159</f>
        <v>1071.5</v>
      </c>
      <c r="R159" s="45" t="n">
        <f aca="false">+M159-N159</f>
        <v>22</v>
      </c>
      <c r="S159" s="17"/>
      <c r="T159" s="38"/>
      <c r="U159" s="39"/>
      <c r="V159" s="49"/>
      <c r="W159" s="50"/>
      <c r="X159" s="32"/>
      <c r="Y159" s="33"/>
      <c r="Z159" s="51"/>
      <c r="AA159" s="52"/>
      <c r="AB159" s="35"/>
      <c r="AC159" s="1"/>
    </row>
    <row r="160" customFormat="false" ht="12.75" hidden="true" customHeight="false" outlineLevel="0" collapsed="false">
      <c r="A160" s="40" t="n">
        <v>36621</v>
      </c>
      <c r="B160" s="41" t="n">
        <v>68</v>
      </c>
      <c r="C160" s="42" t="n">
        <v>46</v>
      </c>
      <c r="D160" s="43" t="n">
        <f aca="false">IF(ISNUMBER(T160),T160,B160+V160)</f>
        <v>68</v>
      </c>
      <c r="E160" s="43" t="n">
        <f aca="false">IF(ISNUMBER(U160),U160,C160+W160)</f>
        <v>46</v>
      </c>
      <c r="F160" s="44" t="n">
        <f aca="false">+(D160+E160)/2</f>
        <v>57</v>
      </c>
      <c r="G160" s="44" t="n">
        <f aca="false">IF(F160&lt;65,65-F160,0)</f>
        <v>8</v>
      </c>
      <c r="H160" s="44" t="n">
        <f aca="false">+H159+G160</f>
        <v>1234.5</v>
      </c>
      <c r="I160" s="45" t="n">
        <f aca="false">+D160-E160</f>
        <v>22</v>
      </c>
      <c r="J160" s="46"/>
      <c r="K160" s="47" t="n">
        <f aca="false">B160+AD160</f>
        <v>68</v>
      </c>
      <c r="L160" s="48" t="n">
        <f aca="false">C160+AE160</f>
        <v>46</v>
      </c>
      <c r="M160" s="43" t="n">
        <f aca="false">IF(ISNUMBER(X160),X160,K160+Z160)</f>
        <v>68</v>
      </c>
      <c r="N160" s="43" t="n">
        <f aca="false">IF(ISNUMBER(Y160),Y160,L160+AA160)</f>
        <v>46</v>
      </c>
      <c r="O160" s="44" t="n">
        <f aca="false">+(M160+N160)/2</f>
        <v>57</v>
      </c>
      <c r="P160" s="44" t="n">
        <f aca="false">IF(O160&lt;65,65-O160,0)</f>
        <v>8</v>
      </c>
      <c r="Q160" s="44" t="n">
        <f aca="false">+Q159+P160</f>
        <v>1079.5</v>
      </c>
      <c r="R160" s="45" t="n">
        <f aca="false">+M160-N160</f>
        <v>22</v>
      </c>
      <c r="S160" s="17"/>
      <c r="T160" s="38"/>
      <c r="U160" s="39"/>
      <c r="V160" s="49"/>
      <c r="W160" s="50"/>
      <c r="X160" s="32"/>
      <c r="Y160" s="33"/>
      <c r="Z160" s="51"/>
      <c r="AA160" s="52"/>
      <c r="AB160" s="35"/>
      <c r="AC160" s="1"/>
    </row>
    <row r="161" customFormat="false" ht="12.75" hidden="true" customHeight="false" outlineLevel="0" collapsed="false">
      <c r="A161" s="40" t="n">
        <v>36622</v>
      </c>
      <c r="B161" s="41" t="n">
        <v>68</v>
      </c>
      <c r="C161" s="42" t="n">
        <v>46</v>
      </c>
      <c r="D161" s="43" t="n">
        <f aca="false">IF(ISNUMBER(T161),T161,B161+V161)</f>
        <v>68</v>
      </c>
      <c r="E161" s="43" t="n">
        <f aca="false">IF(ISNUMBER(U161),U161,C161+W161)</f>
        <v>46</v>
      </c>
      <c r="F161" s="44" t="n">
        <f aca="false">+(D161+E161)/2</f>
        <v>57</v>
      </c>
      <c r="G161" s="44" t="n">
        <f aca="false">IF(F161&lt;65,65-F161,0)</f>
        <v>8</v>
      </c>
      <c r="H161" s="44" t="n">
        <f aca="false">+H160+G161</f>
        <v>1242.5</v>
      </c>
      <c r="I161" s="45" t="n">
        <f aca="false">+D161-E161</f>
        <v>22</v>
      </c>
      <c r="J161" s="46"/>
      <c r="K161" s="47" t="n">
        <f aca="false">B161+AD161</f>
        <v>68</v>
      </c>
      <c r="L161" s="48" t="n">
        <f aca="false">C161+AE161</f>
        <v>46</v>
      </c>
      <c r="M161" s="43" t="n">
        <f aca="false">IF(ISNUMBER(X161),X161,K161+Z161)</f>
        <v>68</v>
      </c>
      <c r="N161" s="43" t="n">
        <f aca="false">IF(ISNUMBER(Y161),Y161,L161+AA161)</f>
        <v>46</v>
      </c>
      <c r="O161" s="44" t="n">
        <f aca="false">+(M161+N161)/2</f>
        <v>57</v>
      </c>
      <c r="P161" s="44" t="n">
        <f aca="false">IF(O161&lt;65,65-O161,0)</f>
        <v>8</v>
      </c>
      <c r="Q161" s="44" t="n">
        <f aca="false">+Q160+P161</f>
        <v>1087.5</v>
      </c>
      <c r="R161" s="45" t="n">
        <f aca="false">+M161-N161</f>
        <v>22</v>
      </c>
      <c r="S161" s="17"/>
      <c r="T161" s="38"/>
      <c r="U161" s="39"/>
      <c r="V161" s="49"/>
      <c r="W161" s="50"/>
      <c r="X161" s="32"/>
      <c r="Y161" s="33"/>
      <c r="Z161" s="51"/>
      <c r="AA161" s="52"/>
      <c r="AB161" s="35"/>
      <c r="AC161" s="1"/>
    </row>
    <row r="162" customFormat="false" ht="12.75" hidden="true" customHeight="false" outlineLevel="0" collapsed="false">
      <c r="A162" s="40" t="n">
        <v>36623</v>
      </c>
      <c r="B162" s="41" t="n">
        <v>68</v>
      </c>
      <c r="C162" s="42" t="n">
        <v>46</v>
      </c>
      <c r="D162" s="43" t="n">
        <f aca="false">IF(ISNUMBER(T162),T162,B162+V162)</f>
        <v>68</v>
      </c>
      <c r="E162" s="43" t="n">
        <f aca="false">IF(ISNUMBER(U162),U162,C162+W162)</f>
        <v>46</v>
      </c>
      <c r="F162" s="44" t="n">
        <f aca="false">+(D162+E162)/2</f>
        <v>57</v>
      </c>
      <c r="G162" s="44" t="n">
        <f aca="false">IF(F162&lt;65,65-F162,0)</f>
        <v>8</v>
      </c>
      <c r="H162" s="44" t="n">
        <f aca="false">+H161+G162</f>
        <v>1250.5</v>
      </c>
      <c r="I162" s="45" t="n">
        <f aca="false">+D162-E162</f>
        <v>22</v>
      </c>
      <c r="J162" s="46"/>
      <c r="K162" s="47" t="n">
        <f aca="false">B162+AD162</f>
        <v>68</v>
      </c>
      <c r="L162" s="48" t="n">
        <f aca="false">C162+AE162</f>
        <v>46</v>
      </c>
      <c r="M162" s="43" t="n">
        <f aca="false">IF(ISNUMBER(X162),X162,K162+Z162)</f>
        <v>68</v>
      </c>
      <c r="N162" s="43" t="n">
        <f aca="false">IF(ISNUMBER(Y162),Y162,L162+AA162)</f>
        <v>46</v>
      </c>
      <c r="O162" s="44" t="n">
        <f aca="false">+(M162+N162)/2</f>
        <v>57</v>
      </c>
      <c r="P162" s="44" t="n">
        <f aca="false">IF(O162&lt;65,65-O162,0)</f>
        <v>8</v>
      </c>
      <c r="Q162" s="44" t="n">
        <f aca="false">+Q161+P162</f>
        <v>1095.5</v>
      </c>
      <c r="R162" s="45" t="n">
        <f aca="false">+M162-N162</f>
        <v>22</v>
      </c>
      <c r="S162" s="17"/>
      <c r="T162" s="38"/>
      <c r="U162" s="39"/>
      <c r="V162" s="49"/>
      <c r="W162" s="50"/>
      <c r="X162" s="32"/>
      <c r="Y162" s="33"/>
      <c r="Z162" s="51"/>
      <c r="AA162" s="52"/>
      <c r="AB162" s="35"/>
      <c r="AC162" s="1"/>
    </row>
    <row r="163" customFormat="false" ht="12.75" hidden="true" customHeight="false" outlineLevel="0" collapsed="false">
      <c r="A163" s="40" t="n">
        <v>36624</v>
      </c>
      <c r="B163" s="41" t="n">
        <v>68</v>
      </c>
      <c r="C163" s="42" t="n">
        <v>46</v>
      </c>
      <c r="D163" s="43" t="n">
        <f aca="false">IF(ISNUMBER(T163),T163,B163+V163)</f>
        <v>68</v>
      </c>
      <c r="E163" s="43" t="n">
        <f aca="false">IF(ISNUMBER(U163),U163,C163+W163)</f>
        <v>46</v>
      </c>
      <c r="F163" s="44" t="n">
        <f aca="false">+(D163+E163)/2</f>
        <v>57</v>
      </c>
      <c r="G163" s="44" t="n">
        <f aca="false">IF(F163&lt;65,65-F163,0)</f>
        <v>8</v>
      </c>
      <c r="H163" s="44" t="n">
        <f aca="false">+H162+G163</f>
        <v>1258.5</v>
      </c>
      <c r="I163" s="45" t="n">
        <f aca="false">+D163-E163</f>
        <v>22</v>
      </c>
      <c r="J163" s="46"/>
      <c r="K163" s="47" t="n">
        <f aca="false">B163+AD163</f>
        <v>68</v>
      </c>
      <c r="L163" s="48" t="n">
        <f aca="false">C163+AE163</f>
        <v>46</v>
      </c>
      <c r="M163" s="43" t="n">
        <f aca="false">IF(ISNUMBER(X163),X163,K163+Z163)</f>
        <v>68</v>
      </c>
      <c r="N163" s="43" t="n">
        <f aca="false">IF(ISNUMBER(Y163),Y163,L163+AA163)</f>
        <v>46</v>
      </c>
      <c r="O163" s="44" t="n">
        <f aca="false">+(M163+N163)/2</f>
        <v>57</v>
      </c>
      <c r="P163" s="44" t="n">
        <f aca="false">IF(O163&lt;65,65-O163,0)</f>
        <v>8</v>
      </c>
      <c r="Q163" s="44" t="n">
        <f aca="false">+Q162+P163</f>
        <v>1103.5</v>
      </c>
      <c r="R163" s="45" t="n">
        <f aca="false">+M163-N163</f>
        <v>22</v>
      </c>
      <c r="S163" s="17"/>
      <c r="T163" s="38"/>
      <c r="U163" s="39"/>
      <c r="V163" s="49"/>
      <c r="W163" s="50"/>
      <c r="X163" s="32"/>
      <c r="Y163" s="33"/>
      <c r="Z163" s="51"/>
      <c r="AA163" s="52"/>
      <c r="AB163" s="35"/>
      <c r="AC163" s="1"/>
    </row>
    <row r="164" customFormat="false" ht="12.75" hidden="true" customHeight="false" outlineLevel="0" collapsed="false">
      <c r="A164" s="40" t="n">
        <v>36625</v>
      </c>
      <c r="B164" s="41" t="n">
        <v>68</v>
      </c>
      <c r="C164" s="42" t="n">
        <v>46</v>
      </c>
      <c r="D164" s="43" t="n">
        <f aca="false">IF(ISNUMBER(T164),T164,B164+V164)</f>
        <v>68</v>
      </c>
      <c r="E164" s="43" t="n">
        <f aca="false">IF(ISNUMBER(U164),U164,C164+W164)</f>
        <v>46</v>
      </c>
      <c r="F164" s="44" t="n">
        <f aca="false">+(D164+E164)/2</f>
        <v>57</v>
      </c>
      <c r="G164" s="44" t="n">
        <f aca="false">IF(F164&lt;65,65-F164,0)</f>
        <v>8</v>
      </c>
      <c r="H164" s="44" t="n">
        <f aca="false">+H163+G164</f>
        <v>1266.5</v>
      </c>
      <c r="I164" s="45" t="n">
        <f aca="false">+D164-E164</f>
        <v>22</v>
      </c>
      <c r="J164" s="46"/>
      <c r="K164" s="47" t="n">
        <f aca="false">B164+AD164</f>
        <v>68</v>
      </c>
      <c r="L164" s="48" t="n">
        <f aca="false">C164+AE164</f>
        <v>46</v>
      </c>
      <c r="M164" s="43" t="n">
        <f aca="false">IF(ISNUMBER(X164),X164,K164+Z164)</f>
        <v>68</v>
      </c>
      <c r="N164" s="43" t="n">
        <f aca="false">IF(ISNUMBER(Y164),Y164,L164+AA164)</f>
        <v>46</v>
      </c>
      <c r="O164" s="44" t="n">
        <f aca="false">+(M164+N164)/2</f>
        <v>57</v>
      </c>
      <c r="P164" s="44" t="n">
        <f aca="false">IF(O164&lt;65,65-O164,0)</f>
        <v>8</v>
      </c>
      <c r="Q164" s="44" t="n">
        <f aca="false">+Q163+P164</f>
        <v>1111.5</v>
      </c>
      <c r="R164" s="45" t="n">
        <f aca="false">+M164-N164</f>
        <v>22</v>
      </c>
      <c r="S164" s="17"/>
      <c r="T164" s="38"/>
      <c r="U164" s="39"/>
      <c r="V164" s="49"/>
      <c r="W164" s="50"/>
      <c r="X164" s="32"/>
      <c r="Y164" s="33"/>
      <c r="Z164" s="51"/>
      <c r="AA164" s="52"/>
      <c r="AB164" s="35"/>
      <c r="AC164" s="1"/>
    </row>
    <row r="165" customFormat="false" ht="12.75" hidden="true" customHeight="false" outlineLevel="0" collapsed="false">
      <c r="A165" s="40" t="n">
        <v>36626</v>
      </c>
      <c r="B165" s="41" t="n">
        <v>68</v>
      </c>
      <c r="C165" s="42" t="n">
        <v>46</v>
      </c>
      <c r="D165" s="43" t="n">
        <f aca="false">IF(ISNUMBER(T165),T165,B165+V165)</f>
        <v>68</v>
      </c>
      <c r="E165" s="43" t="n">
        <f aca="false">IF(ISNUMBER(U165),U165,C165+W165)</f>
        <v>46</v>
      </c>
      <c r="F165" s="44" t="n">
        <f aca="false">+(D165+E165)/2</f>
        <v>57</v>
      </c>
      <c r="G165" s="44" t="n">
        <f aca="false">IF(F165&lt;65,65-F165,0)</f>
        <v>8</v>
      </c>
      <c r="H165" s="44" t="n">
        <f aca="false">+H164+G165</f>
        <v>1274.5</v>
      </c>
      <c r="I165" s="45" t="n">
        <f aca="false">+D165-E165</f>
        <v>22</v>
      </c>
      <c r="J165" s="46"/>
      <c r="K165" s="47" t="n">
        <f aca="false">B165+AD165</f>
        <v>68</v>
      </c>
      <c r="L165" s="48" t="n">
        <f aca="false">C165+AE165</f>
        <v>46</v>
      </c>
      <c r="M165" s="43" t="n">
        <f aca="false">IF(ISNUMBER(X165),X165,K165+Z165)</f>
        <v>68</v>
      </c>
      <c r="N165" s="43" t="n">
        <f aca="false">IF(ISNUMBER(Y165),Y165,L165+AA165)</f>
        <v>46</v>
      </c>
      <c r="O165" s="44" t="n">
        <f aca="false">+(M165+N165)/2</f>
        <v>57</v>
      </c>
      <c r="P165" s="44" t="n">
        <f aca="false">IF(O165&lt;65,65-O165,0)</f>
        <v>8</v>
      </c>
      <c r="Q165" s="44" t="n">
        <f aca="false">+Q164+P165</f>
        <v>1119.5</v>
      </c>
      <c r="R165" s="45" t="n">
        <f aca="false">+M165-N165</f>
        <v>22</v>
      </c>
      <c r="S165" s="17"/>
      <c r="T165" s="38"/>
      <c r="U165" s="39"/>
      <c r="V165" s="49"/>
      <c r="W165" s="50"/>
      <c r="X165" s="32"/>
      <c r="Y165" s="33"/>
      <c r="Z165" s="51"/>
      <c r="AA165" s="52"/>
      <c r="AB165" s="35"/>
      <c r="AC165" s="1"/>
    </row>
    <row r="166" customFormat="false" ht="12.75" hidden="true" customHeight="false" outlineLevel="0" collapsed="false">
      <c r="A166" s="40" t="n">
        <v>36627</v>
      </c>
      <c r="B166" s="41" t="n">
        <v>68</v>
      </c>
      <c r="C166" s="42" t="n">
        <v>46</v>
      </c>
      <c r="D166" s="43" t="n">
        <f aca="false">IF(ISNUMBER(T166),T166,B166+V166)</f>
        <v>68</v>
      </c>
      <c r="E166" s="43" t="n">
        <f aca="false">IF(ISNUMBER(U166),U166,C166+W166)</f>
        <v>46</v>
      </c>
      <c r="F166" s="44" t="n">
        <f aca="false">+(D166+E166)/2</f>
        <v>57</v>
      </c>
      <c r="G166" s="44" t="n">
        <f aca="false">IF(F166&lt;65,65-F166,0)</f>
        <v>8</v>
      </c>
      <c r="H166" s="44" t="n">
        <f aca="false">+H165+G166</f>
        <v>1282.5</v>
      </c>
      <c r="I166" s="45" t="n">
        <f aca="false">+D166-E166</f>
        <v>22</v>
      </c>
      <c r="J166" s="46"/>
      <c r="K166" s="47" t="n">
        <f aca="false">B166+AD166</f>
        <v>68</v>
      </c>
      <c r="L166" s="48" t="n">
        <f aca="false">C166+AE166</f>
        <v>46</v>
      </c>
      <c r="M166" s="43" t="n">
        <f aca="false">IF(ISNUMBER(X166),X166,K166+Z166)</f>
        <v>68</v>
      </c>
      <c r="N166" s="43" t="n">
        <f aca="false">IF(ISNUMBER(Y166),Y166,L166+AA166)</f>
        <v>46</v>
      </c>
      <c r="O166" s="44" t="n">
        <f aca="false">+(M166+N166)/2</f>
        <v>57</v>
      </c>
      <c r="P166" s="44" t="n">
        <f aca="false">IF(O166&lt;65,65-O166,0)</f>
        <v>8</v>
      </c>
      <c r="Q166" s="44" t="n">
        <f aca="false">+Q165+P166</f>
        <v>1127.5</v>
      </c>
      <c r="R166" s="45" t="n">
        <f aca="false">+M166-N166</f>
        <v>22</v>
      </c>
      <c r="S166" s="17"/>
      <c r="T166" s="38"/>
      <c r="U166" s="39"/>
      <c r="V166" s="49"/>
      <c r="W166" s="50"/>
      <c r="X166" s="32"/>
      <c r="Y166" s="33"/>
      <c r="Z166" s="51"/>
      <c r="AA166" s="52"/>
      <c r="AB166" s="35"/>
      <c r="AC166" s="1"/>
    </row>
    <row r="167" customFormat="false" ht="12.75" hidden="true" customHeight="false" outlineLevel="0" collapsed="false">
      <c r="A167" s="40" t="n">
        <v>36628</v>
      </c>
      <c r="B167" s="41" t="n">
        <v>68</v>
      </c>
      <c r="C167" s="42" t="n">
        <v>46</v>
      </c>
      <c r="D167" s="43" t="n">
        <f aca="false">IF(ISNUMBER(T167),T167,B167+V167)</f>
        <v>68</v>
      </c>
      <c r="E167" s="43" t="n">
        <f aca="false">IF(ISNUMBER(U167),U167,C167+W167)</f>
        <v>46</v>
      </c>
      <c r="F167" s="44" t="n">
        <f aca="false">+(D167+E167)/2</f>
        <v>57</v>
      </c>
      <c r="G167" s="44" t="n">
        <f aca="false">IF(F167&lt;65,65-F167,0)</f>
        <v>8</v>
      </c>
      <c r="H167" s="44" t="n">
        <f aca="false">+H166+G167</f>
        <v>1290.5</v>
      </c>
      <c r="I167" s="45" t="n">
        <f aca="false">+D167-E167</f>
        <v>22</v>
      </c>
      <c r="J167" s="46"/>
      <c r="K167" s="47" t="n">
        <f aca="false">B167+AD167</f>
        <v>68</v>
      </c>
      <c r="L167" s="48" t="n">
        <f aca="false">C167+AE167</f>
        <v>46</v>
      </c>
      <c r="M167" s="43" t="n">
        <f aca="false">IF(ISNUMBER(X167),X167,K167+Z167)</f>
        <v>68</v>
      </c>
      <c r="N167" s="43" t="n">
        <f aca="false">IF(ISNUMBER(Y167),Y167,L167+AA167)</f>
        <v>46</v>
      </c>
      <c r="O167" s="44" t="n">
        <f aca="false">+(M167+N167)/2</f>
        <v>57</v>
      </c>
      <c r="P167" s="44" t="n">
        <f aca="false">IF(O167&lt;65,65-O167,0)</f>
        <v>8</v>
      </c>
      <c r="Q167" s="44" t="n">
        <f aca="false">+Q166+P167</f>
        <v>1135.5</v>
      </c>
      <c r="R167" s="45" t="n">
        <f aca="false">+M167-N167</f>
        <v>22</v>
      </c>
      <c r="S167" s="17"/>
      <c r="T167" s="38"/>
      <c r="U167" s="39"/>
      <c r="V167" s="49"/>
      <c r="W167" s="50"/>
      <c r="X167" s="32"/>
      <c r="Y167" s="33"/>
      <c r="Z167" s="51"/>
      <c r="AA167" s="52"/>
      <c r="AB167" s="35"/>
      <c r="AC167" s="1"/>
    </row>
    <row r="168" customFormat="false" ht="12.75" hidden="true" customHeight="false" outlineLevel="0" collapsed="false">
      <c r="A168" s="40" t="n">
        <v>36629</v>
      </c>
      <c r="B168" s="41" t="n">
        <v>68</v>
      </c>
      <c r="C168" s="42" t="n">
        <v>46</v>
      </c>
      <c r="D168" s="43" t="n">
        <f aca="false">IF(ISNUMBER(T168),T168,B168+V168)</f>
        <v>68</v>
      </c>
      <c r="E168" s="43" t="n">
        <f aca="false">IF(ISNUMBER(U168),U168,C168+W168)</f>
        <v>46</v>
      </c>
      <c r="F168" s="44" t="n">
        <f aca="false">+(D168+E168)/2</f>
        <v>57</v>
      </c>
      <c r="G168" s="44" t="n">
        <f aca="false">IF(F168&lt;65,65-F168,0)</f>
        <v>8</v>
      </c>
      <c r="H168" s="44" t="n">
        <f aca="false">+H167+G168</f>
        <v>1298.5</v>
      </c>
      <c r="I168" s="45" t="n">
        <f aca="false">+D168-E168</f>
        <v>22</v>
      </c>
      <c r="J168" s="46"/>
      <c r="K168" s="47" t="n">
        <f aca="false">B168+AD168</f>
        <v>68</v>
      </c>
      <c r="L168" s="48" t="n">
        <f aca="false">C168+AE168</f>
        <v>46</v>
      </c>
      <c r="M168" s="43" t="n">
        <f aca="false">IF(ISNUMBER(X168),X168,K168+Z168)</f>
        <v>68</v>
      </c>
      <c r="N168" s="43" t="n">
        <f aca="false">IF(ISNUMBER(Y168),Y168,L168+AA168)</f>
        <v>46</v>
      </c>
      <c r="O168" s="44" t="n">
        <f aca="false">+(M168+N168)/2</f>
        <v>57</v>
      </c>
      <c r="P168" s="44" t="n">
        <f aca="false">IF(O168&lt;65,65-O168,0)</f>
        <v>8</v>
      </c>
      <c r="Q168" s="44" t="n">
        <f aca="false">+Q167+P168</f>
        <v>1143.5</v>
      </c>
      <c r="R168" s="45" t="n">
        <f aca="false">+M168-N168</f>
        <v>22</v>
      </c>
      <c r="S168" s="17"/>
      <c r="T168" s="38"/>
      <c r="U168" s="39"/>
      <c r="V168" s="49"/>
      <c r="W168" s="50"/>
      <c r="X168" s="32"/>
      <c r="Y168" s="33"/>
      <c r="Z168" s="51"/>
      <c r="AA168" s="52"/>
      <c r="AB168" s="35"/>
      <c r="AC168" s="1"/>
    </row>
    <row r="169" customFormat="false" ht="12.75" hidden="true" customHeight="false" outlineLevel="0" collapsed="false">
      <c r="A169" s="40" t="n">
        <v>36630</v>
      </c>
      <c r="B169" s="41" t="n">
        <v>68</v>
      </c>
      <c r="C169" s="42" t="n">
        <v>46</v>
      </c>
      <c r="D169" s="43" t="n">
        <f aca="false">IF(ISNUMBER(T169),T169,B169+V169)</f>
        <v>68</v>
      </c>
      <c r="E169" s="43" t="n">
        <f aca="false">IF(ISNUMBER(U169),U169,C169+W169)</f>
        <v>46</v>
      </c>
      <c r="F169" s="44" t="n">
        <f aca="false">+(D169+E169)/2</f>
        <v>57</v>
      </c>
      <c r="G169" s="44" t="n">
        <f aca="false">IF(F169&lt;65,65-F169,0)</f>
        <v>8</v>
      </c>
      <c r="H169" s="44" t="n">
        <f aca="false">+H168+G169</f>
        <v>1306.5</v>
      </c>
      <c r="I169" s="45" t="n">
        <f aca="false">+D169-E169</f>
        <v>22</v>
      </c>
      <c r="J169" s="46"/>
      <c r="K169" s="47" t="n">
        <f aca="false">B169+AD169</f>
        <v>68</v>
      </c>
      <c r="L169" s="48" t="n">
        <f aca="false">C169+AE169</f>
        <v>46</v>
      </c>
      <c r="M169" s="43" t="n">
        <f aca="false">IF(ISNUMBER(X169),X169,K169+Z169)</f>
        <v>68</v>
      </c>
      <c r="N169" s="43" t="n">
        <f aca="false">IF(ISNUMBER(Y169),Y169,L169+AA169)</f>
        <v>46</v>
      </c>
      <c r="O169" s="44" t="n">
        <f aca="false">+(M169+N169)/2</f>
        <v>57</v>
      </c>
      <c r="P169" s="44" t="n">
        <f aca="false">IF(O169&lt;65,65-O169,0)</f>
        <v>8</v>
      </c>
      <c r="Q169" s="44" t="n">
        <f aca="false">+Q168+P169</f>
        <v>1151.5</v>
      </c>
      <c r="R169" s="45" t="n">
        <f aca="false">+M169-N169</f>
        <v>22</v>
      </c>
      <c r="S169" s="17"/>
      <c r="T169" s="38"/>
      <c r="U169" s="39"/>
      <c r="V169" s="49"/>
      <c r="W169" s="50"/>
      <c r="X169" s="32"/>
      <c r="Y169" s="33"/>
      <c r="Z169" s="51"/>
      <c r="AA169" s="52"/>
      <c r="AB169" s="35"/>
      <c r="AC169" s="1"/>
    </row>
    <row r="170" customFormat="false" ht="12.75" hidden="true" customHeight="false" outlineLevel="0" collapsed="false">
      <c r="A170" s="40" t="n">
        <v>36631</v>
      </c>
      <c r="B170" s="41" t="n">
        <v>68</v>
      </c>
      <c r="C170" s="42" t="n">
        <v>46</v>
      </c>
      <c r="D170" s="43" t="n">
        <f aca="false">IF(ISNUMBER(T170),T170,B170+V170)</f>
        <v>68</v>
      </c>
      <c r="E170" s="43" t="n">
        <f aca="false">IF(ISNUMBER(U170),U170,C170+W170)</f>
        <v>46</v>
      </c>
      <c r="F170" s="44" t="n">
        <f aca="false">+(D170+E170)/2</f>
        <v>57</v>
      </c>
      <c r="G170" s="44" t="n">
        <f aca="false">IF(F170&lt;65,65-F170,0)</f>
        <v>8</v>
      </c>
      <c r="H170" s="44" t="n">
        <f aca="false">+H169+G170</f>
        <v>1314.5</v>
      </c>
      <c r="I170" s="45" t="n">
        <f aca="false">+D170-E170</f>
        <v>22</v>
      </c>
      <c r="J170" s="46"/>
      <c r="K170" s="47" t="n">
        <f aca="false">B170+AD170</f>
        <v>68</v>
      </c>
      <c r="L170" s="48" t="n">
        <f aca="false">C170+AE170</f>
        <v>46</v>
      </c>
      <c r="M170" s="43" t="n">
        <f aca="false">IF(ISNUMBER(X170),X170,K170+Z170)</f>
        <v>68</v>
      </c>
      <c r="N170" s="43" t="n">
        <f aca="false">IF(ISNUMBER(Y170),Y170,L170+AA170)</f>
        <v>46</v>
      </c>
      <c r="O170" s="44" t="n">
        <f aca="false">+(M170+N170)/2</f>
        <v>57</v>
      </c>
      <c r="P170" s="44" t="n">
        <f aca="false">IF(O170&lt;65,65-O170,0)</f>
        <v>8</v>
      </c>
      <c r="Q170" s="44" t="n">
        <f aca="false">+Q169+P170</f>
        <v>1159.5</v>
      </c>
      <c r="R170" s="45" t="n">
        <f aca="false">+M170-N170</f>
        <v>22</v>
      </c>
      <c r="S170" s="17"/>
      <c r="T170" s="38"/>
      <c r="U170" s="39"/>
      <c r="V170" s="49"/>
      <c r="W170" s="50"/>
      <c r="X170" s="32"/>
      <c r="Y170" s="33"/>
      <c r="Z170" s="51"/>
      <c r="AA170" s="52"/>
      <c r="AB170" s="35"/>
      <c r="AC170" s="1"/>
    </row>
    <row r="171" customFormat="false" ht="12.75" hidden="true" customHeight="false" outlineLevel="0" collapsed="false">
      <c r="A171" s="40" t="n">
        <v>36632</v>
      </c>
      <c r="B171" s="41" t="n">
        <v>68</v>
      </c>
      <c r="C171" s="42" t="n">
        <v>46</v>
      </c>
      <c r="D171" s="43" t="n">
        <f aca="false">IF(ISNUMBER(T171),T171,B171+V171)</f>
        <v>68</v>
      </c>
      <c r="E171" s="43" t="n">
        <f aca="false">IF(ISNUMBER(U171),U171,C171+W171)</f>
        <v>46</v>
      </c>
      <c r="F171" s="44" t="n">
        <f aca="false">+(D171+E171)/2</f>
        <v>57</v>
      </c>
      <c r="G171" s="44" t="n">
        <f aca="false">IF(F171&lt;65,65-F171,0)</f>
        <v>8</v>
      </c>
      <c r="H171" s="44" t="n">
        <f aca="false">+H170+G171</f>
        <v>1322.5</v>
      </c>
      <c r="I171" s="45" t="n">
        <f aca="false">+D171-E171</f>
        <v>22</v>
      </c>
      <c r="J171" s="46"/>
      <c r="K171" s="47" t="n">
        <f aca="false">B171+AD171</f>
        <v>68</v>
      </c>
      <c r="L171" s="48" t="n">
        <f aca="false">C171+AE171</f>
        <v>46</v>
      </c>
      <c r="M171" s="43" t="n">
        <f aca="false">IF(ISNUMBER(X171),X171,K171+Z171)</f>
        <v>68</v>
      </c>
      <c r="N171" s="43" t="n">
        <f aca="false">IF(ISNUMBER(Y171),Y171,L171+AA171)</f>
        <v>46</v>
      </c>
      <c r="O171" s="44" t="n">
        <f aca="false">+(M171+N171)/2</f>
        <v>57</v>
      </c>
      <c r="P171" s="44" t="n">
        <f aca="false">IF(O171&lt;65,65-O171,0)</f>
        <v>8</v>
      </c>
      <c r="Q171" s="44" t="n">
        <f aca="false">+Q170+P171</f>
        <v>1167.5</v>
      </c>
      <c r="R171" s="45" t="n">
        <f aca="false">+M171-N171</f>
        <v>22</v>
      </c>
      <c r="S171" s="17"/>
      <c r="T171" s="38"/>
      <c r="U171" s="39"/>
      <c r="V171" s="49"/>
      <c r="W171" s="50"/>
      <c r="X171" s="32"/>
      <c r="Y171" s="33"/>
      <c r="Z171" s="51"/>
      <c r="AA171" s="52"/>
      <c r="AB171" s="35"/>
      <c r="AC171" s="1"/>
    </row>
    <row r="172" customFormat="false" ht="12.75" hidden="true" customHeight="false" outlineLevel="0" collapsed="false">
      <c r="A172" s="40" t="n">
        <v>36633</v>
      </c>
      <c r="B172" s="41" t="n">
        <v>68</v>
      </c>
      <c r="C172" s="42" t="n">
        <v>46</v>
      </c>
      <c r="D172" s="43" t="n">
        <f aca="false">IF(ISNUMBER(T172),T172,B172+V172)</f>
        <v>68</v>
      </c>
      <c r="E172" s="43" t="n">
        <f aca="false">IF(ISNUMBER(U172),U172,C172+W172)</f>
        <v>46</v>
      </c>
      <c r="F172" s="44" t="n">
        <f aca="false">+(D172+E172)/2</f>
        <v>57</v>
      </c>
      <c r="G172" s="44" t="n">
        <f aca="false">IF(F172&lt;65,65-F172,0)</f>
        <v>8</v>
      </c>
      <c r="H172" s="44" t="n">
        <f aca="false">+H171+G172</f>
        <v>1330.5</v>
      </c>
      <c r="I172" s="45" t="n">
        <f aca="false">+D172-E172</f>
        <v>22</v>
      </c>
      <c r="J172" s="46"/>
      <c r="K172" s="47" t="n">
        <f aca="false">B172+AD172</f>
        <v>68</v>
      </c>
      <c r="L172" s="48" t="n">
        <f aca="false">C172+AE172</f>
        <v>46</v>
      </c>
      <c r="M172" s="43" t="n">
        <f aca="false">IF(ISNUMBER(X172),X172,K172+Z172)</f>
        <v>68</v>
      </c>
      <c r="N172" s="43" t="n">
        <f aca="false">IF(ISNUMBER(Y172),Y172,L172+AA172)</f>
        <v>46</v>
      </c>
      <c r="O172" s="44" t="n">
        <f aca="false">+(M172+N172)/2</f>
        <v>57</v>
      </c>
      <c r="P172" s="44" t="n">
        <f aca="false">IF(O172&lt;65,65-O172,0)</f>
        <v>8</v>
      </c>
      <c r="Q172" s="44" t="n">
        <f aca="false">+Q171+P172</f>
        <v>1175.5</v>
      </c>
      <c r="R172" s="45" t="n">
        <f aca="false">+M172-N172</f>
        <v>22</v>
      </c>
      <c r="S172" s="17"/>
      <c r="T172" s="38"/>
      <c r="U172" s="39"/>
      <c r="V172" s="49"/>
      <c r="W172" s="50"/>
      <c r="X172" s="32"/>
      <c r="Y172" s="33"/>
      <c r="Z172" s="51"/>
      <c r="AA172" s="52"/>
      <c r="AB172" s="35"/>
      <c r="AC172" s="1"/>
    </row>
    <row r="173" customFormat="false" ht="12.75" hidden="true" customHeight="false" outlineLevel="0" collapsed="false">
      <c r="A173" s="40" t="n">
        <v>36634</v>
      </c>
      <c r="B173" s="41" t="n">
        <v>68</v>
      </c>
      <c r="C173" s="42" t="n">
        <v>46</v>
      </c>
      <c r="D173" s="43" t="n">
        <f aca="false">IF(ISNUMBER(T173),T173,B173+V173)</f>
        <v>68</v>
      </c>
      <c r="E173" s="43" t="n">
        <f aca="false">IF(ISNUMBER(U173),U173,C173+W173)</f>
        <v>46</v>
      </c>
      <c r="F173" s="44" t="n">
        <f aca="false">+(D173+E173)/2</f>
        <v>57</v>
      </c>
      <c r="G173" s="44" t="n">
        <f aca="false">IF(F173&lt;65,65-F173,0)</f>
        <v>8</v>
      </c>
      <c r="H173" s="44" t="n">
        <f aca="false">+H172+G173</f>
        <v>1338.5</v>
      </c>
      <c r="I173" s="45" t="n">
        <f aca="false">+D173-E173</f>
        <v>22</v>
      </c>
      <c r="J173" s="46"/>
      <c r="K173" s="47" t="n">
        <f aca="false">B173+AD173</f>
        <v>68</v>
      </c>
      <c r="L173" s="48" t="n">
        <f aca="false">C173+AE173</f>
        <v>46</v>
      </c>
      <c r="M173" s="43" t="n">
        <f aca="false">IF(ISNUMBER(X173),X173,K173+Z173)</f>
        <v>68</v>
      </c>
      <c r="N173" s="43" t="n">
        <f aca="false">IF(ISNUMBER(Y173),Y173,L173+AA173)</f>
        <v>46</v>
      </c>
      <c r="O173" s="44" t="n">
        <f aca="false">+(M173+N173)/2</f>
        <v>57</v>
      </c>
      <c r="P173" s="44" t="n">
        <f aca="false">IF(O173&lt;65,65-O173,0)</f>
        <v>8</v>
      </c>
      <c r="Q173" s="44" t="n">
        <f aca="false">+Q172+P173</f>
        <v>1183.5</v>
      </c>
      <c r="R173" s="45" t="n">
        <f aca="false">+M173-N173</f>
        <v>22</v>
      </c>
      <c r="S173" s="17"/>
      <c r="T173" s="38"/>
      <c r="U173" s="39"/>
      <c r="V173" s="49"/>
      <c r="W173" s="50"/>
      <c r="X173" s="32"/>
      <c r="Y173" s="33"/>
      <c r="Z173" s="51"/>
      <c r="AA173" s="52"/>
      <c r="AB173" s="35"/>
      <c r="AC173" s="1"/>
    </row>
    <row r="174" customFormat="false" ht="12.75" hidden="true" customHeight="false" outlineLevel="0" collapsed="false">
      <c r="A174" s="40" t="n">
        <v>36635</v>
      </c>
      <c r="B174" s="41" t="n">
        <v>68</v>
      </c>
      <c r="C174" s="42" t="n">
        <v>46</v>
      </c>
      <c r="D174" s="43" t="n">
        <f aca="false">IF(ISNUMBER(T174),T174,B174+V174)</f>
        <v>68</v>
      </c>
      <c r="E174" s="43" t="n">
        <f aca="false">IF(ISNUMBER(U174),U174,C174+W174)</f>
        <v>46</v>
      </c>
      <c r="F174" s="44" t="n">
        <f aca="false">+(D174+E174)/2</f>
        <v>57</v>
      </c>
      <c r="G174" s="44" t="n">
        <f aca="false">IF(F174&lt;65,65-F174,0)</f>
        <v>8</v>
      </c>
      <c r="H174" s="44" t="n">
        <f aca="false">+H173+G174</f>
        <v>1346.5</v>
      </c>
      <c r="I174" s="45" t="n">
        <f aca="false">+D174-E174</f>
        <v>22</v>
      </c>
      <c r="J174" s="46"/>
      <c r="K174" s="47" t="n">
        <f aca="false">B174+AD174</f>
        <v>68</v>
      </c>
      <c r="L174" s="48" t="n">
        <f aca="false">C174+AE174</f>
        <v>46</v>
      </c>
      <c r="M174" s="43" t="n">
        <f aca="false">IF(ISNUMBER(X174),X174,K174+Z174)</f>
        <v>68</v>
      </c>
      <c r="N174" s="43" t="n">
        <f aca="false">IF(ISNUMBER(Y174),Y174,L174+AA174)</f>
        <v>46</v>
      </c>
      <c r="O174" s="44" t="n">
        <f aca="false">+(M174+N174)/2</f>
        <v>57</v>
      </c>
      <c r="P174" s="44" t="n">
        <f aca="false">IF(O174&lt;65,65-O174,0)</f>
        <v>8</v>
      </c>
      <c r="Q174" s="44" t="n">
        <f aca="false">+Q173+P174</f>
        <v>1191.5</v>
      </c>
      <c r="R174" s="45" t="n">
        <f aca="false">+M174-N174</f>
        <v>22</v>
      </c>
      <c r="S174" s="17"/>
      <c r="T174" s="38"/>
      <c r="U174" s="39"/>
      <c r="V174" s="49"/>
      <c r="W174" s="50"/>
      <c r="X174" s="32"/>
      <c r="Y174" s="33"/>
      <c r="Z174" s="51"/>
      <c r="AA174" s="52"/>
      <c r="AB174" s="35"/>
      <c r="AC174" s="1"/>
    </row>
    <row r="175" customFormat="false" ht="12.75" hidden="true" customHeight="false" outlineLevel="0" collapsed="false">
      <c r="A175" s="40" t="n">
        <v>36636</v>
      </c>
      <c r="B175" s="41" t="n">
        <v>68</v>
      </c>
      <c r="C175" s="42" t="n">
        <v>46</v>
      </c>
      <c r="D175" s="43" t="n">
        <f aca="false">IF(ISNUMBER(T175),T175,B175+V175)</f>
        <v>68</v>
      </c>
      <c r="E175" s="43" t="n">
        <f aca="false">IF(ISNUMBER(U175),U175,C175+W175)</f>
        <v>46</v>
      </c>
      <c r="F175" s="44" t="n">
        <f aca="false">+(D175+E175)/2</f>
        <v>57</v>
      </c>
      <c r="G175" s="44" t="n">
        <f aca="false">IF(F175&lt;65,65-F175,0)</f>
        <v>8</v>
      </c>
      <c r="H175" s="44" t="n">
        <f aca="false">+H174+G175</f>
        <v>1354.5</v>
      </c>
      <c r="I175" s="45" t="n">
        <f aca="false">+D175-E175</f>
        <v>22</v>
      </c>
      <c r="J175" s="46"/>
      <c r="K175" s="47" t="n">
        <f aca="false">B175+AD175</f>
        <v>68</v>
      </c>
      <c r="L175" s="48" t="n">
        <f aca="false">C175+AE175</f>
        <v>46</v>
      </c>
      <c r="M175" s="43" t="n">
        <f aca="false">IF(ISNUMBER(X175),X175,K175+Z175)</f>
        <v>68</v>
      </c>
      <c r="N175" s="43" t="n">
        <f aca="false">IF(ISNUMBER(Y175),Y175,L175+AA175)</f>
        <v>46</v>
      </c>
      <c r="O175" s="44" t="n">
        <f aca="false">+(M175+N175)/2</f>
        <v>57</v>
      </c>
      <c r="P175" s="44" t="n">
        <f aca="false">IF(O175&lt;65,65-O175,0)</f>
        <v>8</v>
      </c>
      <c r="Q175" s="44" t="n">
        <f aca="false">+Q174+P175</f>
        <v>1199.5</v>
      </c>
      <c r="R175" s="45" t="n">
        <f aca="false">+M175-N175</f>
        <v>22</v>
      </c>
      <c r="S175" s="17"/>
      <c r="T175" s="38"/>
      <c r="U175" s="39"/>
      <c r="V175" s="49"/>
      <c r="W175" s="50"/>
      <c r="X175" s="32"/>
      <c r="Y175" s="33"/>
      <c r="Z175" s="51"/>
      <c r="AA175" s="52"/>
      <c r="AB175" s="35"/>
      <c r="AC175" s="1"/>
    </row>
    <row r="176" customFormat="false" ht="12.75" hidden="true" customHeight="false" outlineLevel="0" collapsed="false">
      <c r="A176" s="40" t="n">
        <v>36637</v>
      </c>
      <c r="B176" s="41" t="n">
        <v>68</v>
      </c>
      <c r="C176" s="42" t="n">
        <v>46</v>
      </c>
      <c r="D176" s="43" t="n">
        <f aca="false">IF(ISNUMBER(T176),T176,B176+V176)</f>
        <v>68</v>
      </c>
      <c r="E176" s="43" t="n">
        <f aca="false">IF(ISNUMBER(U176),U176,C176+W176)</f>
        <v>46</v>
      </c>
      <c r="F176" s="44" t="n">
        <f aca="false">+(D176+E176)/2</f>
        <v>57</v>
      </c>
      <c r="G176" s="44" t="n">
        <f aca="false">IF(F176&lt;65,65-F176,0)</f>
        <v>8</v>
      </c>
      <c r="H176" s="44" t="n">
        <f aca="false">+H175+G176</f>
        <v>1362.5</v>
      </c>
      <c r="I176" s="45" t="n">
        <f aca="false">+D176-E176</f>
        <v>22</v>
      </c>
      <c r="J176" s="46"/>
      <c r="K176" s="47" t="n">
        <f aca="false">B176+AD176</f>
        <v>68</v>
      </c>
      <c r="L176" s="48" t="n">
        <f aca="false">C176+AE176</f>
        <v>46</v>
      </c>
      <c r="M176" s="43" t="n">
        <f aca="false">IF(ISNUMBER(X176),X176,K176+Z176)</f>
        <v>68</v>
      </c>
      <c r="N176" s="43" t="n">
        <f aca="false">IF(ISNUMBER(Y176),Y176,L176+AA176)</f>
        <v>46</v>
      </c>
      <c r="O176" s="44" t="n">
        <f aca="false">+(M176+N176)/2</f>
        <v>57</v>
      </c>
      <c r="P176" s="44" t="n">
        <f aca="false">IF(O176&lt;65,65-O176,0)</f>
        <v>8</v>
      </c>
      <c r="Q176" s="44" t="n">
        <f aca="false">+Q175+P176</f>
        <v>1207.5</v>
      </c>
      <c r="R176" s="45" t="n">
        <f aca="false">+M176-N176</f>
        <v>22</v>
      </c>
      <c r="S176" s="17"/>
      <c r="T176" s="38"/>
      <c r="U176" s="39"/>
      <c r="V176" s="49"/>
      <c r="W176" s="50"/>
      <c r="X176" s="32"/>
      <c r="Y176" s="33"/>
      <c r="Z176" s="51"/>
      <c r="AA176" s="52"/>
      <c r="AB176" s="35"/>
      <c r="AC176" s="1"/>
    </row>
    <row r="177" customFormat="false" ht="12.75" hidden="true" customHeight="false" outlineLevel="0" collapsed="false">
      <c r="A177" s="40" t="n">
        <v>36638</v>
      </c>
      <c r="B177" s="41" t="n">
        <v>68</v>
      </c>
      <c r="C177" s="42" t="n">
        <v>46</v>
      </c>
      <c r="D177" s="43" t="n">
        <f aca="false">IF(ISNUMBER(T177),T177,B177+V177)</f>
        <v>68</v>
      </c>
      <c r="E177" s="43" t="n">
        <f aca="false">IF(ISNUMBER(U177),U177,C177+W177)</f>
        <v>46</v>
      </c>
      <c r="F177" s="44" t="n">
        <f aca="false">+(D177+E177)/2</f>
        <v>57</v>
      </c>
      <c r="G177" s="44" t="n">
        <f aca="false">IF(F177&lt;65,65-F177,0)</f>
        <v>8</v>
      </c>
      <c r="H177" s="44" t="n">
        <f aca="false">+H176+G177</f>
        <v>1370.5</v>
      </c>
      <c r="I177" s="45" t="n">
        <f aca="false">+D177-E177</f>
        <v>22</v>
      </c>
      <c r="J177" s="46"/>
      <c r="K177" s="47" t="n">
        <f aca="false">B177+AD177</f>
        <v>68</v>
      </c>
      <c r="L177" s="48" t="n">
        <f aca="false">C177+AE177</f>
        <v>46</v>
      </c>
      <c r="M177" s="43" t="n">
        <f aca="false">IF(ISNUMBER(X177),X177,K177+Z177)</f>
        <v>68</v>
      </c>
      <c r="N177" s="43" t="n">
        <f aca="false">IF(ISNUMBER(Y177),Y177,L177+AA177)</f>
        <v>46</v>
      </c>
      <c r="O177" s="44" t="n">
        <f aca="false">+(M177+N177)/2</f>
        <v>57</v>
      </c>
      <c r="P177" s="44" t="n">
        <f aca="false">IF(O177&lt;65,65-O177,0)</f>
        <v>8</v>
      </c>
      <c r="Q177" s="44" t="n">
        <f aca="false">+Q176+P177</f>
        <v>1215.5</v>
      </c>
      <c r="R177" s="45" t="n">
        <f aca="false">+M177-N177</f>
        <v>22</v>
      </c>
      <c r="S177" s="17"/>
      <c r="T177" s="38"/>
      <c r="U177" s="39"/>
      <c r="V177" s="49"/>
      <c r="W177" s="50"/>
      <c r="X177" s="32"/>
      <c r="Y177" s="33"/>
      <c r="Z177" s="51"/>
      <c r="AA177" s="52"/>
      <c r="AB177" s="35"/>
      <c r="AC177" s="1"/>
    </row>
    <row r="178" customFormat="false" ht="12.75" hidden="true" customHeight="false" outlineLevel="0" collapsed="false">
      <c r="A178" s="40" t="n">
        <v>36639</v>
      </c>
      <c r="B178" s="41" t="n">
        <v>68</v>
      </c>
      <c r="C178" s="42" t="n">
        <v>46</v>
      </c>
      <c r="D178" s="43" t="n">
        <f aca="false">IF(ISNUMBER(T178),T178,B178+V178)</f>
        <v>68</v>
      </c>
      <c r="E178" s="43" t="n">
        <f aca="false">IF(ISNUMBER(U178),U178,C178+W178)</f>
        <v>46</v>
      </c>
      <c r="F178" s="44" t="n">
        <f aca="false">+(D178+E178)/2</f>
        <v>57</v>
      </c>
      <c r="G178" s="44" t="n">
        <f aca="false">IF(F178&lt;65,65-F178,0)</f>
        <v>8</v>
      </c>
      <c r="H178" s="44" t="n">
        <f aca="false">+H177+G178</f>
        <v>1378.5</v>
      </c>
      <c r="I178" s="45" t="n">
        <f aca="false">+D178-E178</f>
        <v>22</v>
      </c>
      <c r="J178" s="46"/>
      <c r="K178" s="47" t="n">
        <f aca="false">B178+AD178</f>
        <v>68</v>
      </c>
      <c r="L178" s="48" t="n">
        <f aca="false">C178+AE178</f>
        <v>46</v>
      </c>
      <c r="M178" s="43" t="n">
        <f aca="false">IF(ISNUMBER(X178),X178,K178+Z178)</f>
        <v>68</v>
      </c>
      <c r="N178" s="43" t="n">
        <f aca="false">IF(ISNUMBER(Y178),Y178,L178+AA178)</f>
        <v>46</v>
      </c>
      <c r="O178" s="44" t="n">
        <f aca="false">+(M178+N178)/2</f>
        <v>57</v>
      </c>
      <c r="P178" s="44" t="n">
        <f aca="false">IF(O178&lt;65,65-O178,0)</f>
        <v>8</v>
      </c>
      <c r="Q178" s="44" t="n">
        <f aca="false">+Q177+P178</f>
        <v>1223.5</v>
      </c>
      <c r="R178" s="45" t="n">
        <f aca="false">+M178-N178</f>
        <v>22</v>
      </c>
      <c r="S178" s="17"/>
      <c r="T178" s="38"/>
      <c r="U178" s="39"/>
      <c r="V178" s="49"/>
      <c r="W178" s="50"/>
      <c r="X178" s="32"/>
      <c r="Y178" s="33"/>
      <c r="Z178" s="51"/>
      <c r="AA178" s="52"/>
      <c r="AB178" s="35"/>
      <c r="AC178" s="1"/>
    </row>
    <row r="179" customFormat="false" ht="12.75" hidden="true" customHeight="false" outlineLevel="0" collapsed="false">
      <c r="A179" s="40" t="n">
        <v>36640</v>
      </c>
      <c r="B179" s="41" t="n">
        <v>68</v>
      </c>
      <c r="C179" s="42" t="n">
        <v>46</v>
      </c>
      <c r="D179" s="43" t="n">
        <f aca="false">IF(ISNUMBER(T179),T179,B179+V179)</f>
        <v>68</v>
      </c>
      <c r="E179" s="43" t="n">
        <f aca="false">IF(ISNUMBER(U179),U179,C179+W179)</f>
        <v>46</v>
      </c>
      <c r="F179" s="44" t="n">
        <f aca="false">+(D179+E179)/2</f>
        <v>57</v>
      </c>
      <c r="G179" s="44" t="n">
        <f aca="false">IF(F179&lt;65,65-F179,0)</f>
        <v>8</v>
      </c>
      <c r="H179" s="44" t="n">
        <f aca="false">+H178+G179</f>
        <v>1386.5</v>
      </c>
      <c r="I179" s="45" t="n">
        <f aca="false">+D179-E179</f>
        <v>22</v>
      </c>
      <c r="J179" s="46"/>
      <c r="K179" s="47" t="n">
        <f aca="false">B179+AD179</f>
        <v>68</v>
      </c>
      <c r="L179" s="48" t="n">
        <f aca="false">C179+AE179</f>
        <v>46</v>
      </c>
      <c r="M179" s="43" t="n">
        <f aca="false">IF(ISNUMBER(X179),X179,K179+Z179)</f>
        <v>68</v>
      </c>
      <c r="N179" s="43" t="n">
        <f aca="false">IF(ISNUMBER(Y179),Y179,L179+AA179)</f>
        <v>46</v>
      </c>
      <c r="O179" s="44" t="n">
        <f aca="false">+(M179+N179)/2</f>
        <v>57</v>
      </c>
      <c r="P179" s="44" t="n">
        <f aca="false">IF(O179&lt;65,65-O179,0)</f>
        <v>8</v>
      </c>
      <c r="Q179" s="44" t="n">
        <f aca="false">+Q178+P179</f>
        <v>1231.5</v>
      </c>
      <c r="R179" s="45" t="n">
        <f aca="false">+M179-N179</f>
        <v>22</v>
      </c>
      <c r="S179" s="17"/>
      <c r="T179" s="38"/>
      <c r="U179" s="39"/>
      <c r="V179" s="49"/>
      <c r="W179" s="50"/>
      <c r="X179" s="32"/>
      <c r="Y179" s="33"/>
      <c r="Z179" s="51"/>
      <c r="AA179" s="52"/>
      <c r="AB179" s="35"/>
      <c r="AC179" s="1"/>
    </row>
    <row r="180" customFormat="false" ht="12.75" hidden="true" customHeight="false" outlineLevel="0" collapsed="false">
      <c r="A180" s="40" t="n">
        <v>36641</v>
      </c>
      <c r="B180" s="41" t="n">
        <v>68</v>
      </c>
      <c r="C180" s="42" t="n">
        <v>46</v>
      </c>
      <c r="D180" s="43" t="n">
        <f aca="false">IF(ISNUMBER(T180),T180,B180+V180)</f>
        <v>68</v>
      </c>
      <c r="E180" s="43" t="n">
        <f aca="false">IF(ISNUMBER(U180),U180,C180+W180)</f>
        <v>46</v>
      </c>
      <c r="F180" s="44" t="n">
        <f aca="false">+(D180+E180)/2</f>
        <v>57</v>
      </c>
      <c r="G180" s="44" t="n">
        <f aca="false">IF(F180&lt;65,65-F180,0)</f>
        <v>8</v>
      </c>
      <c r="H180" s="44" t="n">
        <f aca="false">+H179+G180</f>
        <v>1394.5</v>
      </c>
      <c r="I180" s="45" t="n">
        <f aca="false">+D180-E180</f>
        <v>22</v>
      </c>
      <c r="J180" s="46"/>
      <c r="K180" s="47" t="n">
        <f aca="false">B180+AD180</f>
        <v>68</v>
      </c>
      <c r="L180" s="48" t="n">
        <f aca="false">C180+AE180</f>
        <v>46</v>
      </c>
      <c r="M180" s="43" t="n">
        <f aca="false">IF(ISNUMBER(X180),X180,K180+Z180)</f>
        <v>68</v>
      </c>
      <c r="N180" s="43" t="n">
        <f aca="false">IF(ISNUMBER(Y180),Y180,L180+AA180)</f>
        <v>46</v>
      </c>
      <c r="O180" s="44" t="n">
        <f aca="false">+(M180+N180)/2</f>
        <v>57</v>
      </c>
      <c r="P180" s="44" t="n">
        <f aca="false">IF(O180&lt;65,65-O180,0)</f>
        <v>8</v>
      </c>
      <c r="Q180" s="44" t="n">
        <f aca="false">+Q179+P180</f>
        <v>1239.5</v>
      </c>
      <c r="R180" s="45" t="n">
        <f aca="false">+M180-N180</f>
        <v>22</v>
      </c>
      <c r="S180" s="17"/>
      <c r="T180" s="38"/>
      <c r="U180" s="39"/>
      <c r="V180" s="49"/>
      <c r="W180" s="50"/>
      <c r="X180" s="32"/>
      <c r="Y180" s="33"/>
      <c r="Z180" s="51"/>
      <c r="AA180" s="52"/>
      <c r="AB180" s="35"/>
      <c r="AC180" s="1"/>
    </row>
    <row r="181" customFormat="false" ht="12.75" hidden="true" customHeight="false" outlineLevel="0" collapsed="false">
      <c r="A181" s="40" t="n">
        <v>36642</v>
      </c>
      <c r="B181" s="41" t="n">
        <v>68</v>
      </c>
      <c r="C181" s="42" t="n">
        <v>46</v>
      </c>
      <c r="D181" s="43" t="n">
        <f aca="false">IF(ISNUMBER(T181),T181,B181+V181)</f>
        <v>68</v>
      </c>
      <c r="E181" s="43" t="n">
        <f aca="false">IF(ISNUMBER(U181),U181,C181+W181)</f>
        <v>46</v>
      </c>
      <c r="F181" s="44" t="n">
        <f aca="false">+(D181+E181)/2</f>
        <v>57</v>
      </c>
      <c r="G181" s="44" t="n">
        <f aca="false">IF(F181&lt;65,65-F181,0)</f>
        <v>8</v>
      </c>
      <c r="H181" s="44" t="n">
        <f aca="false">+H180+G181</f>
        <v>1402.5</v>
      </c>
      <c r="I181" s="45" t="n">
        <f aca="false">+D181-E181</f>
        <v>22</v>
      </c>
      <c r="J181" s="46"/>
      <c r="K181" s="47" t="n">
        <f aca="false">B181+AD181</f>
        <v>68</v>
      </c>
      <c r="L181" s="48" t="n">
        <f aca="false">C181+AE181</f>
        <v>46</v>
      </c>
      <c r="M181" s="43" t="n">
        <f aca="false">IF(ISNUMBER(X181),X181,K181+Z181)</f>
        <v>68</v>
      </c>
      <c r="N181" s="43" t="n">
        <f aca="false">IF(ISNUMBER(Y181),Y181,L181+AA181)</f>
        <v>46</v>
      </c>
      <c r="O181" s="44" t="n">
        <f aca="false">+(M181+N181)/2</f>
        <v>57</v>
      </c>
      <c r="P181" s="44" t="n">
        <f aca="false">IF(O181&lt;65,65-O181,0)</f>
        <v>8</v>
      </c>
      <c r="Q181" s="44" t="n">
        <f aca="false">+Q180+P181</f>
        <v>1247.5</v>
      </c>
      <c r="R181" s="45" t="n">
        <f aca="false">+M181-N181</f>
        <v>22</v>
      </c>
      <c r="S181" s="17"/>
      <c r="T181" s="38"/>
      <c r="U181" s="39"/>
      <c r="V181" s="49"/>
      <c r="W181" s="50"/>
      <c r="X181" s="32"/>
      <c r="Y181" s="33"/>
      <c r="Z181" s="51"/>
      <c r="AA181" s="52"/>
      <c r="AB181" s="35"/>
      <c r="AC181" s="1"/>
    </row>
    <row r="182" customFormat="false" ht="12.75" hidden="true" customHeight="false" outlineLevel="0" collapsed="false">
      <c r="A182" s="40" t="n">
        <v>36643</v>
      </c>
      <c r="B182" s="41" t="n">
        <v>68</v>
      </c>
      <c r="C182" s="42" t="n">
        <v>46</v>
      </c>
      <c r="D182" s="43" t="n">
        <f aca="false">IF(ISNUMBER(T182),T182,B182+V182)</f>
        <v>68</v>
      </c>
      <c r="E182" s="43" t="n">
        <f aca="false">IF(ISNUMBER(U182),U182,C182+W182)</f>
        <v>46</v>
      </c>
      <c r="F182" s="44" t="n">
        <f aca="false">+(D182+E182)/2</f>
        <v>57</v>
      </c>
      <c r="G182" s="44" t="n">
        <f aca="false">IF(F182&lt;65,65-F182,0)</f>
        <v>8</v>
      </c>
      <c r="H182" s="44" t="n">
        <f aca="false">+H181+G182</f>
        <v>1410.5</v>
      </c>
      <c r="I182" s="45" t="n">
        <f aca="false">+D182-E182</f>
        <v>22</v>
      </c>
      <c r="J182" s="46"/>
      <c r="K182" s="47" t="n">
        <f aca="false">B182+AD182</f>
        <v>68</v>
      </c>
      <c r="L182" s="48" t="n">
        <f aca="false">C182+AE182</f>
        <v>46</v>
      </c>
      <c r="M182" s="43" t="n">
        <f aca="false">IF(ISNUMBER(X182),X182,K182+Z182)</f>
        <v>68</v>
      </c>
      <c r="N182" s="43" t="n">
        <f aca="false">IF(ISNUMBER(Y182),Y182,L182+AA182)</f>
        <v>46</v>
      </c>
      <c r="O182" s="44" t="n">
        <f aca="false">+(M182+N182)/2</f>
        <v>57</v>
      </c>
      <c r="P182" s="44" t="n">
        <f aca="false">IF(O182&lt;65,65-O182,0)</f>
        <v>8</v>
      </c>
      <c r="Q182" s="44" t="n">
        <f aca="false">+Q181+P182</f>
        <v>1255.5</v>
      </c>
      <c r="R182" s="45" t="n">
        <f aca="false">+M182-N182</f>
        <v>22</v>
      </c>
      <c r="S182" s="17"/>
      <c r="T182" s="38"/>
      <c r="U182" s="39"/>
      <c r="V182" s="49"/>
      <c r="W182" s="50"/>
      <c r="X182" s="32"/>
      <c r="Y182" s="33"/>
      <c r="Z182" s="51"/>
      <c r="AA182" s="52"/>
      <c r="AB182" s="35"/>
      <c r="AC182" s="1"/>
    </row>
    <row r="183" customFormat="false" ht="12.75" hidden="true" customHeight="false" outlineLevel="0" collapsed="false">
      <c r="A183" s="40" t="n">
        <v>36644</v>
      </c>
      <c r="B183" s="41" t="n">
        <v>68</v>
      </c>
      <c r="C183" s="42" t="n">
        <v>46</v>
      </c>
      <c r="D183" s="43" t="n">
        <f aca="false">IF(ISNUMBER(T183),T183,B183+V183)</f>
        <v>68</v>
      </c>
      <c r="E183" s="43" t="n">
        <f aca="false">IF(ISNUMBER(U183),U183,C183+W183)</f>
        <v>46</v>
      </c>
      <c r="F183" s="44" t="n">
        <f aca="false">+(D183+E183)/2</f>
        <v>57</v>
      </c>
      <c r="G183" s="44" t="n">
        <f aca="false">IF(F183&lt;65,65-F183,0)</f>
        <v>8</v>
      </c>
      <c r="H183" s="44" t="n">
        <f aca="false">+H182+G183</f>
        <v>1418.5</v>
      </c>
      <c r="I183" s="45" t="n">
        <f aca="false">+D183-E183</f>
        <v>22</v>
      </c>
      <c r="J183" s="46"/>
      <c r="K183" s="47" t="n">
        <f aca="false">B183+AD183</f>
        <v>68</v>
      </c>
      <c r="L183" s="48" t="n">
        <f aca="false">C183+AE183</f>
        <v>46</v>
      </c>
      <c r="M183" s="43" t="n">
        <f aca="false">IF(ISNUMBER(X183),X183,K183+Z183)</f>
        <v>68</v>
      </c>
      <c r="N183" s="43" t="n">
        <f aca="false">IF(ISNUMBER(Y183),Y183,L183+AA183)</f>
        <v>46</v>
      </c>
      <c r="O183" s="44" t="n">
        <f aca="false">+(M183+N183)/2</f>
        <v>57</v>
      </c>
      <c r="P183" s="44" t="n">
        <f aca="false">IF(O183&lt;65,65-O183,0)</f>
        <v>8</v>
      </c>
      <c r="Q183" s="44" t="n">
        <f aca="false">+Q182+P183</f>
        <v>1263.5</v>
      </c>
      <c r="R183" s="45" t="n">
        <f aca="false">+M183-N183</f>
        <v>22</v>
      </c>
      <c r="S183" s="17"/>
      <c r="T183" s="38"/>
      <c r="U183" s="39"/>
      <c r="V183" s="49"/>
      <c r="W183" s="50"/>
      <c r="X183" s="32"/>
      <c r="Y183" s="33"/>
      <c r="Z183" s="51"/>
      <c r="AA183" s="52"/>
      <c r="AB183" s="35"/>
      <c r="AC183" s="1"/>
    </row>
    <row r="184" customFormat="false" ht="12.75" hidden="true" customHeight="false" outlineLevel="0" collapsed="false">
      <c r="A184" s="40" t="n">
        <v>36645</v>
      </c>
      <c r="B184" s="41" t="n">
        <v>68</v>
      </c>
      <c r="C184" s="42" t="n">
        <v>46</v>
      </c>
      <c r="D184" s="43" t="n">
        <f aca="false">IF(ISNUMBER(T184),T184,B184+V184)</f>
        <v>68</v>
      </c>
      <c r="E184" s="43" t="n">
        <f aca="false">IF(ISNUMBER(U184),U184,C184+W184)</f>
        <v>46</v>
      </c>
      <c r="F184" s="44" t="n">
        <f aca="false">+(D184+E184)/2</f>
        <v>57</v>
      </c>
      <c r="G184" s="44" t="n">
        <f aca="false">IF(F184&lt;65,65-F184,0)</f>
        <v>8</v>
      </c>
      <c r="H184" s="44" t="n">
        <f aca="false">+H183+G184</f>
        <v>1426.5</v>
      </c>
      <c r="I184" s="45" t="n">
        <f aca="false">+D184-E184</f>
        <v>22</v>
      </c>
      <c r="J184" s="46"/>
      <c r="K184" s="47" t="n">
        <f aca="false">B184+AD184</f>
        <v>68</v>
      </c>
      <c r="L184" s="48" t="n">
        <f aca="false">C184+AE184</f>
        <v>46</v>
      </c>
      <c r="M184" s="43" t="n">
        <f aca="false">IF(ISNUMBER(X184),X184,K184+Z184)</f>
        <v>68</v>
      </c>
      <c r="N184" s="43" t="n">
        <f aca="false">IF(ISNUMBER(Y184),Y184,L184+AA184)</f>
        <v>46</v>
      </c>
      <c r="O184" s="44" t="n">
        <f aca="false">+(M184+N184)/2</f>
        <v>57</v>
      </c>
      <c r="P184" s="44" t="n">
        <f aca="false">IF(O184&lt;65,65-O184,0)</f>
        <v>8</v>
      </c>
      <c r="Q184" s="44" t="n">
        <f aca="false">+Q183+P184</f>
        <v>1271.5</v>
      </c>
      <c r="R184" s="45" t="n">
        <f aca="false">+M184-N184</f>
        <v>22</v>
      </c>
      <c r="S184" s="17"/>
      <c r="T184" s="38"/>
      <c r="U184" s="39"/>
      <c r="V184" s="49"/>
      <c r="W184" s="50"/>
      <c r="X184" s="32"/>
      <c r="Y184" s="33"/>
      <c r="Z184" s="51"/>
      <c r="AA184" s="52"/>
      <c r="AB184" s="35"/>
      <c r="AC184" s="1"/>
    </row>
    <row r="185" customFormat="false" ht="13.5" hidden="true" customHeight="false" outlineLevel="0" collapsed="false">
      <c r="A185" s="40" t="n">
        <v>36646</v>
      </c>
      <c r="B185" s="53" t="n">
        <v>68</v>
      </c>
      <c r="C185" s="54" t="n">
        <v>46</v>
      </c>
      <c r="D185" s="55" t="n">
        <f aca="false">IF(ISNUMBER(T185),T185,B185+V185)</f>
        <v>68</v>
      </c>
      <c r="E185" s="55" t="n">
        <f aca="false">IF(ISNUMBER(U185),U185,C185+W185)</f>
        <v>46</v>
      </c>
      <c r="F185" s="56" t="n">
        <f aca="false">+(D185+E185)/2</f>
        <v>57</v>
      </c>
      <c r="G185" s="56" t="n">
        <f aca="false">IF(F185&lt;65,65-F185,0)</f>
        <v>8</v>
      </c>
      <c r="H185" s="56" t="n">
        <f aca="false">+H184+G185</f>
        <v>1434.5</v>
      </c>
      <c r="I185" s="57" t="n">
        <f aca="false">+D185-E185</f>
        <v>22</v>
      </c>
      <c r="J185" s="46"/>
      <c r="K185" s="58" t="n">
        <f aca="false">B185+AD185</f>
        <v>68</v>
      </c>
      <c r="L185" s="59" t="n">
        <f aca="false">C185+AE185</f>
        <v>46</v>
      </c>
      <c r="M185" s="55" t="n">
        <f aca="false">IF(ISNUMBER(X185),X185,K185+Z185)</f>
        <v>68</v>
      </c>
      <c r="N185" s="55" t="n">
        <f aca="false">IF(ISNUMBER(Y185),Y185,L185+AA185)</f>
        <v>46</v>
      </c>
      <c r="O185" s="56" t="n">
        <f aca="false">+(M185+N185)/2</f>
        <v>57</v>
      </c>
      <c r="P185" s="56" t="n">
        <f aca="false">IF(O185&lt;65,65-O185,0)</f>
        <v>8</v>
      </c>
      <c r="Q185" s="56" t="n">
        <f aca="false">+Q184+P185</f>
        <v>1279.5</v>
      </c>
      <c r="R185" s="57" t="n">
        <f aca="false">+M185-N185</f>
        <v>22</v>
      </c>
      <c r="S185" s="17"/>
      <c r="T185" s="60"/>
      <c r="U185" s="61"/>
      <c r="V185" s="62"/>
      <c r="W185" s="63"/>
      <c r="X185" s="32"/>
      <c r="Y185" s="33"/>
      <c r="Z185" s="64"/>
      <c r="AA185" s="65"/>
      <c r="AB185" s="35"/>
      <c r="AC185" s="1"/>
    </row>
    <row r="186" customFormat="false" ht="12.75" hidden="false" customHeight="false" outlineLevel="0" collapsed="false">
      <c r="A186" s="66"/>
      <c r="B186" s="67"/>
      <c r="C186" s="6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35"/>
      <c r="AC186" s="1"/>
    </row>
    <row r="187" customFormat="false" ht="12.75" hidden="false" customHeight="false" outlineLevel="0" collapsed="false">
      <c r="A187" s="68"/>
      <c r="B187" s="69"/>
      <c r="C187" s="69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</row>
    <row r="188" customFormat="false" ht="12.75" hidden="false" customHeight="false" outlineLevel="0" collapsed="false">
      <c r="A188" s="71"/>
      <c r="B188" s="72"/>
      <c r="C188" s="72"/>
    </row>
    <row r="189" customFormat="false" ht="12.75" hidden="false" customHeight="false" outlineLevel="0" collapsed="false">
      <c r="A189" s="71"/>
      <c r="B189" s="72"/>
      <c r="C189" s="72"/>
      <c r="L189" s="0" t="s">
        <v>12</v>
      </c>
      <c r="M189" s="0" t="n">
        <v>1125</v>
      </c>
      <c r="N189" s="72" t="n">
        <f aca="false">+M189-Q155</f>
        <v>85.5</v>
      </c>
      <c r="O189" s="0" t="n">
        <v>20000</v>
      </c>
      <c r="P189" s="73" t="n">
        <f aca="false">+O189*N189</f>
        <v>1710000</v>
      </c>
      <c r="Q189" s="73" t="n">
        <v>-1400000</v>
      </c>
      <c r="R189" s="74" t="n">
        <f aca="false">+P189+Q189</f>
        <v>310000</v>
      </c>
    </row>
    <row r="190" customFormat="false" ht="15" hidden="false" customHeight="false" outlineLevel="0" collapsed="false">
      <c r="A190" s="71"/>
      <c r="B190" s="72"/>
      <c r="C190" s="72"/>
      <c r="L190" s="0" t="s">
        <v>13</v>
      </c>
      <c r="M190" s="72" t="n">
        <v>960</v>
      </c>
      <c r="N190" s="72" t="n">
        <f aca="false">+Q155-Q33-M190</f>
        <v>0</v>
      </c>
      <c r="O190" s="0" t="n">
        <v>10000</v>
      </c>
      <c r="P190" s="73" t="n">
        <f aca="false">+O190*N190</f>
        <v>0</v>
      </c>
      <c r="R190" s="75" t="n">
        <f aca="false">+P190</f>
        <v>0</v>
      </c>
    </row>
    <row r="191" customFormat="false" ht="12.75" hidden="false" customHeight="false" outlineLevel="0" collapsed="false">
      <c r="A191" s="71"/>
      <c r="B191" s="72"/>
      <c r="C191" s="72"/>
      <c r="R191" s="74" t="n">
        <f aca="false">+R190+R189</f>
        <v>310000</v>
      </c>
    </row>
    <row r="192" customFormat="false" ht="12.75" hidden="false" customHeight="false" outlineLevel="0" collapsed="false">
      <c r="A192" s="71"/>
      <c r="B192" s="72"/>
      <c r="C192" s="72"/>
    </row>
    <row r="193" customFormat="false" ht="12.75" hidden="false" customHeight="false" outlineLevel="0" collapsed="false">
      <c r="A193" s="71"/>
      <c r="B193" s="72"/>
      <c r="C193" s="72"/>
    </row>
    <row r="194" customFormat="false" ht="12.75" hidden="false" customHeight="false" outlineLevel="0" collapsed="false">
      <c r="A194" s="71"/>
      <c r="B194" s="72"/>
      <c r="C194" s="72"/>
    </row>
    <row r="195" customFormat="false" ht="12.75" hidden="false" customHeight="false" outlineLevel="0" collapsed="false">
      <c r="A195" s="71"/>
      <c r="B195" s="72"/>
      <c r="C195" s="72"/>
    </row>
    <row r="196" customFormat="false" ht="12.75" hidden="false" customHeight="false" outlineLevel="0" collapsed="false">
      <c r="A196" s="71"/>
      <c r="B196" s="72"/>
      <c r="C196" s="72"/>
    </row>
    <row r="197" customFormat="false" ht="12.75" hidden="false" customHeight="false" outlineLevel="0" collapsed="false">
      <c r="A197" s="71"/>
      <c r="B197" s="72"/>
      <c r="C197" s="72"/>
    </row>
    <row r="198" customFormat="false" ht="12.75" hidden="false" customHeight="false" outlineLevel="0" collapsed="false">
      <c r="A198" s="71"/>
      <c r="B198" s="72"/>
      <c r="C198" s="72"/>
    </row>
    <row r="199" customFormat="false" ht="12.75" hidden="false" customHeight="false" outlineLevel="0" collapsed="false">
      <c r="A199" s="71"/>
      <c r="B199" s="72"/>
      <c r="C199" s="72"/>
    </row>
    <row r="200" customFormat="false" ht="12.75" hidden="false" customHeight="false" outlineLevel="0" collapsed="false">
      <c r="A200" s="71"/>
      <c r="B200" s="72"/>
      <c r="C200" s="72"/>
    </row>
    <row r="201" customFormat="false" ht="12.75" hidden="false" customHeight="false" outlineLevel="0" collapsed="false">
      <c r="A201" s="71"/>
      <c r="B201" s="72"/>
      <c r="C201" s="72"/>
    </row>
    <row r="202" customFormat="false" ht="12.75" hidden="false" customHeight="false" outlineLevel="0" collapsed="false">
      <c r="A202" s="71"/>
      <c r="B202" s="72"/>
      <c r="C202" s="72"/>
    </row>
    <row r="203" customFormat="false" ht="12.75" hidden="false" customHeight="false" outlineLevel="0" collapsed="false">
      <c r="A203" s="71"/>
      <c r="B203" s="72"/>
      <c r="C203" s="72"/>
    </row>
    <row r="204" customFormat="false" ht="12.75" hidden="false" customHeight="false" outlineLevel="0" collapsed="false">
      <c r="A204" s="71"/>
      <c r="B204" s="72"/>
      <c r="C204" s="72"/>
    </row>
    <row r="205" customFormat="false" ht="12.75" hidden="false" customHeight="false" outlineLevel="0" collapsed="false">
      <c r="A205" s="71"/>
      <c r="B205" s="72"/>
      <c r="C205" s="72"/>
    </row>
    <row r="206" customFormat="false" ht="12.75" hidden="false" customHeight="false" outlineLevel="0" collapsed="false">
      <c r="A206" s="71"/>
      <c r="B206" s="72"/>
      <c r="C206" s="72"/>
    </row>
    <row r="207" customFormat="false" ht="12.75" hidden="false" customHeight="false" outlineLevel="0" collapsed="false">
      <c r="A207" s="71"/>
      <c r="B207" s="72"/>
      <c r="C207" s="72"/>
    </row>
    <row r="208" customFormat="false" ht="12.75" hidden="false" customHeight="false" outlineLevel="0" collapsed="false">
      <c r="A208" s="71"/>
      <c r="B208" s="72"/>
      <c r="C208" s="72"/>
    </row>
    <row r="209" customFormat="false" ht="12.75" hidden="false" customHeight="false" outlineLevel="0" collapsed="false">
      <c r="A209" s="71"/>
      <c r="B209" s="72"/>
      <c r="C209" s="72"/>
    </row>
    <row r="210" customFormat="false" ht="12.75" hidden="false" customHeight="false" outlineLevel="0" collapsed="false">
      <c r="A210" s="71"/>
      <c r="B210" s="72"/>
      <c r="C210" s="72"/>
    </row>
    <row r="211" customFormat="false" ht="12.75" hidden="false" customHeight="false" outlineLevel="0" collapsed="false">
      <c r="A211" s="71"/>
      <c r="B211" s="72"/>
      <c r="C211" s="72"/>
    </row>
    <row r="212" customFormat="false" ht="12.75" hidden="false" customHeight="false" outlineLevel="0" collapsed="false">
      <c r="A212" s="71"/>
      <c r="B212" s="72"/>
      <c r="C212" s="72"/>
    </row>
    <row r="213" customFormat="false" ht="12.75" hidden="false" customHeight="false" outlineLevel="0" collapsed="false">
      <c r="A213" s="71"/>
      <c r="B213" s="72"/>
      <c r="C213" s="72"/>
    </row>
    <row r="214" customFormat="false" ht="12.75" hidden="false" customHeight="false" outlineLevel="0" collapsed="false">
      <c r="A214" s="71"/>
    </row>
    <row r="215" customFormat="false" ht="12.75" hidden="false" customHeight="false" outlineLevel="0" collapsed="false">
      <c r="A215" s="71"/>
    </row>
    <row r="216" customFormat="false" ht="12.75" hidden="false" customHeight="false" outlineLevel="0" collapsed="false">
      <c r="A216" s="71"/>
    </row>
    <row r="217" customFormat="false" ht="12.75" hidden="false" customHeight="false" outlineLevel="0" collapsed="false">
      <c r="A217" s="71"/>
    </row>
    <row r="218" customFormat="false" ht="12.75" hidden="false" customHeight="false" outlineLevel="0" collapsed="false">
      <c r="A218" s="71"/>
    </row>
    <row r="219" customFormat="false" ht="12.75" hidden="false" customHeight="false" outlineLevel="0" collapsed="false">
      <c r="A219" s="71"/>
    </row>
    <row r="220" customFormat="false" ht="12.75" hidden="false" customHeight="false" outlineLevel="0" collapsed="false">
      <c r="A220" s="71"/>
    </row>
    <row r="221" customFormat="false" ht="12.75" hidden="false" customHeight="false" outlineLevel="0" collapsed="false">
      <c r="A221" s="71"/>
    </row>
    <row r="222" customFormat="false" ht="12.75" hidden="false" customHeight="false" outlineLevel="0" collapsed="false">
      <c r="A222" s="71"/>
    </row>
    <row r="223" customFormat="false" ht="12.75" hidden="false" customHeight="false" outlineLevel="0" collapsed="false">
      <c r="A223" s="71"/>
    </row>
    <row r="224" customFormat="false" ht="12.75" hidden="false" customHeight="false" outlineLevel="0" collapsed="false">
      <c r="A224" s="71"/>
    </row>
    <row r="225" customFormat="false" ht="12.75" hidden="false" customHeight="false" outlineLevel="0" collapsed="false">
      <c r="A225" s="71"/>
    </row>
    <row r="226" customFormat="false" ht="12.75" hidden="false" customHeight="false" outlineLevel="0" collapsed="false">
      <c r="A226" s="71"/>
    </row>
    <row r="227" customFormat="false" ht="12.75" hidden="false" customHeight="false" outlineLevel="0" collapsed="false">
      <c r="A227" s="71"/>
    </row>
    <row r="228" customFormat="false" ht="12.75" hidden="false" customHeight="false" outlineLevel="0" collapsed="false">
      <c r="A228" s="71"/>
    </row>
    <row r="229" customFormat="false" ht="12.75" hidden="false" customHeight="false" outlineLevel="0" collapsed="false">
      <c r="A229" s="71"/>
    </row>
    <row r="230" customFormat="false" ht="12.75" hidden="false" customHeight="false" outlineLevel="0" collapsed="false">
      <c r="A230" s="71"/>
    </row>
    <row r="231" customFormat="false" ht="12.75" hidden="false" customHeight="false" outlineLevel="0" collapsed="false">
      <c r="A231" s="71"/>
    </row>
    <row r="232" customFormat="false" ht="12.75" hidden="false" customHeight="false" outlineLevel="0" collapsed="false">
      <c r="A232" s="71"/>
    </row>
    <row r="233" customFormat="false" ht="12.75" hidden="false" customHeight="false" outlineLevel="0" collapsed="false">
      <c r="A233" s="71"/>
    </row>
    <row r="234" customFormat="false" ht="12.75" hidden="false" customHeight="false" outlineLevel="0" collapsed="false">
      <c r="A234" s="71"/>
    </row>
    <row r="235" customFormat="false" ht="12.75" hidden="false" customHeight="false" outlineLevel="0" collapsed="false">
      <c r="A235" s="71"/>
    </row>
    <row r="236" customFormat="false" ht="12.75" hidden="false" customHeight="false" outlineLevel="0" collapsed="false">
      <c r="A236" s="71"/>
    </row>
    <row r="237" customFormat="false" ht="12.75" hidden="false" customHeight="false" outlineLevel="0" collapsed="false">
      <c r="A237" s="71"/>
    </row>
    <row r="238" customFormat="false" ht="12.75" hidden="false" customHeight="false" outlineLevel="0" collapsed="false">
      <c r="A238" s="71"/>
    </row>
    <row r="239" customFormat="false" ht="12.75" hidden="false" customHeight="false" outlineLevel="0" collapsed="false">
      <c r="A239" s="71"/>
    </row>
    <row r="240" customFormat="false" ht="12.75" hidden="false" customHeight="false" outlineLevel="0" collapsed="false">
      <c r="A240" s="71"/>
    </row>
    <row r="241" customFormat="false" ht="12.75" hidden="false" customHeight="false" outlineLevel="0" collapsed="false">
      <c r="A241" s="71"/>
    </row>
    <row r="242" customFormat="false" ht="12.75" hidden="false" customHeight="false" outlineLevel="0" collapsed="false">
      <c r="A242" s="71"/>
    </row>
    <row r="243" customFormat="false" ht="12.75" hidden="false" customHeight="false" outlineLevel="0" collapsed="false">
      <c r="A243" s="71"/>
    </row>
    <row r="244" customFormat="false" ht="12.75" hidden="false" customHeight="false" outlineLevel="0" collapsed="false">
      <c r="A244" s="71"/>
    </row>
    <row r="245" customFormat="false" ht="12.75" hidden="false" customHeight="false" outlineLevel="0" collapsed="false">
      <c r="A245" s="71"/>
    </row>
    <row r="246" customFormat="false" ht="12.75" hidden="false" customHeight="false" outlineLevel="0" collapsed="false">
      <c r="A246" s="71"/>
    </row>
    <row r="247" customFormat="false" ht="12.75" hidden="false" customHeight="false" outlineLevel="0" collapsed="false">
      <c r="A247" s="71"/>
    </row>
    <row r="248" customFormat="false" ht="12.75" hidden="false" customHeight="false" outlineLevel="0" collapsed="false">
      <c r="A248" s="71"/>
    </row>
    <row r="249" customFormat="false" ht="12.75" hidden="false" customHeight="false" outlineLevel="0" collapsed="false">
      <c r="A249" s="71"/>
    </row>
    <row r="250" customFormat="false" ht="12.75" hidden="false" customHeight="false" outlineLevel="0" collapsed="false">
      <c r="A250" s="71"/>
    </row>
    <row r="251" customFormat="false" ht="12.75" hidden="false" customHeight="false" outlineLevel="0" collapsed="false">
      <c r="A251" s="71"/>
    </row>
    <row r="252" customFormat="false" ht="12.75" hidden="false" customHeight="false" outlineLevel="0" collapsed="false">
      <c r="A252" s="71"/>
    </row>
    <row r="253" customFormat="false" ht="12.75" hidden="false" customHeight="false" outlineLevel="0" collapsed="false">
      <c r="A253" s="71"/>
    </row>
    <row r="254" customFormat="false" ht="12.75" hidden="false" customHeight="false" outlineLevel="0" collapsed="false">
      <c r="A254" s="71"/>
    </row>
    <row r="255" customFormat="false" ht="12.75" hidden="false" customHeight="false" outlineLevel="0" collapsed="false">
      <c r="A255" s="71"/>
    </row>
    <row r="256" customFormat="false" ht="12.75" hidden="false" customHeight="false" outlineLevel="0" collapsed="false">
      <c r="A256" s="71"/>
    </row>
    <row r="257" customFormat="false" ht="12.75" hidden="false" customHeight="false" outlineLevel="0" collapsed="false">
      <c r="A257" s="71"/>
    </row>
    <row r="258" customFormat="false" ht="12.75" hidden="false" customHeight="false" outlineLevel="0" collapsed="false">
      <c r="A258" s="71"/>
    </row>
    <row r="259" customFormat="false" ht="12.75" hidden="false" customHeight="false" outlineLevel="0" collapsed="false">
      <c r="A259" s="71"/>
    </row>
    <row r="260" customFormat="false" ht="12.75" hidden="false" customHeight="false" outlineLevel="0" collapsed="false">
      <c r="A260" s="71"/>
    </row>
    <row r="261" customFormat="false" ht="12.75" hidden="false" customHeight="false" outlineLevel="0" collapsed="false">
      <c r="A261" s="71"/>
    </row>
    <row r="262" customFormat="false" ht="12.75" hidden="false" customHeight="false" outlineLevel="0" collapsed="false">
      <c r="A262" s="71"/>
    </row>
    <row r="263" customFormat="false" ht="12.75" hidden="false" customHeight="false" outlineLevel="0" collapsed="false">
      <c r="A263" s="71"/>
    </row>
    <row r="264" customFormat="false" ht="12.75" hidden="false" customHeight="false" outlineLevel="0" collapsed="false">
      <c r="A264" s="71"/>
    </row>
    <row r="265" customFormat="false" ht="12.75" hidden="false" customHeight="false" outlineLevel="0" collapsed="false">
      <c r="A265" s="71"/>
    </row>
    <row r="266" customFormat="false" ht="12.75" hidden="false" customHeight="false" outlineLevel="0" collapsed="false">
      <c r="A266" s="71"/>
    </row>
    <row r="267" customFormat="false" ht="12.75" hidden="false" customHeight="false" outlineLevel="0" collapsed="false">
      <c r="A267" s="71"/>
    </row>
    <row r="268" customFormat="false" ht="12.75" hidden="false" customHeight="false" outlineLevel="0" collapsed="false">
      <c r="A268" s="71"/>
    </row>
    <row r="269" customFormat="false" ht="12.75" hidden="false" customHeight="false" outlineLevel="0" collapsed="false">
      <c r="A269" s="71"/>
    </row>
    <row r="270" customFormat="false" ht="12.75" hidden="false" customHeight="false" outlineLevel="0" collapsed="false">
      <c r="A270" s="71"/>
    </row>
    <row r="271" customFormat="false" ht="12.75" hidden="false" customHeight="false" outlineLevel="0" collapsed="false">
      <c r="A271" s="71"/>
    </row>
    <row r="272" customFormat="false" ht="12.75" hidden="false" customHeight="false" outlineLevel="0" collapsed="false">
      <c r="A272" s="71"/>
    </row>
    <row r="273" customFormat="false" ht="12.75" hidden="false" customHeight="false" outlineLevel="0" collapsed="false">
      <c r="A273" s="71"/>
    </row>
    <row r="274" customFormat="false" ht="12.75" hidden="false" customHeight="false" outlineLevel="0" collapsed="false">
      <c r="A274" s="71"/>
    </row>
    <row r="275" customFormat="false" ht="12.75" hidden="false" customHeight="false" outlineLevel="0" collapsed="false">
      <c r="A275" s="71"/>
    </row>
    <row r="276" customFormat="false" ht="12.75" hidden="false" customHeight="false" outlineLevel="0" collapsed="false">
      <c r="A276" s="71"/>
    </row>
    <row r="277" customFormat="false" ht="12.75" hidden="false" customHeight="false" outlineLevel="0" collapsed="false">
      <c r="A277" s="71"/>
    </row>
    <row r="278" customFormat="false" ht="12.75" hidden="false" customHeight="false" outlineLevel="0" collapsed="false">
      <c r="A278" s="71"/>
    </row>
    <row r="279" customFormat="false" ht="12.75" hidden="false" customHeight="false" outlineLevel="0" collapsed="false">
      <c r="A279" s="71"/>
    </row>
    <row r="280" customFormat="false" ht="12.75" hidden="false" customHeight="false" outlineLevel="0" collapsed="false">
      <c r="A280" s="71"/>
    </row>
    <row r="281" customFormat="false" ht="12.75" hidden="false" customHeight="false" outlineLevel="0" collapsed="false">
      <c r="A281" s="71"/>
    </row>
    <row r="282" customFormat="false" ht="12.75" hidden="false" customHeight="false" outlineLevel="0" collapsed="false">
      <c r="A282" s="71"/>
    </row>
    <row r="283" customFormat="false" ht="12.75" hidden="false" customHeight="false" outlineLevel="0" collapsed="false">
      <c r="A283" s="71"/>
    </row>
    <row r="284" customFormat="false" ht="12.75" hidden="false" customHeight="false" outlineLevel="0" collapsed="false">
      <c r="A284" s="71"/>
    </row>
    <row r="285" customFormat="false" ht="12.75" hidden="false" customHeight="false" outlineLevel="0" collapsed="false">
      <c r="A285" s="71"/>
    </row>
    <row r="286" customFormat="false" ht="12.75" hidden="false" customHeight="false" outlineLevel="0" collapsed="false">
      <c r="A286" s="71"/>
    </row>
    <row r="287" customFormat="false" ht="12.75" hidden="false" customHeight="false" outlineLevel="0" collapsed="false">
      <c r="A287" s="71"/>
    </row>
    <row r="288" customFormat="false" ht="12.75" hidden="false" customHeight="false" outlineLevel="0" collapsed="false">
      <c r="A288" s="71"/>
    </row>
    <row r="289" customFormat="false" ht="12.75" hidden="false" customHeight="false" outlineLevel="0" collapsed="false">
      <c r="A289" s="71"/>
    </row>
    <row r="290" customFormat="false" ht="12.75" hidden="false" customHeight="false" outlineLevel="0" collapsed="false">
      <c r="A290" s="71"/>
    </row>
    <row r="291" customFormat="false" ht="12.75" hidden="false" customHeight="false" outlineLevel="0" collapsed="false">
      <c r="A291" s="71"/>
    </row>
    <row r="292" customFormat="false" ht="12.75" hidden="false" customHeight="false" outlineLevel="0" collapsed="false">
      <c r="A292" s="71"/>
    </row>
    <row r="293" customFormat="false" ht="12.75" hidden="false" customHeight="false" outlineLevel="0" collapsed="false">
      <c r="A293" s="71"/>
    </row>
    <row r="294" customFormat="false" ht="12.75" hidden="false" customHeight="false" outlineLevel="0" collapsed="false">
      <c r="A294" s="71"/>
    </row>
    <row r="295" customFormat="false" ht="12.75" hidden="false" customHeight="false" outlineLevel="0" collapsed="false">
      <c r="A295" s="71"/>
    </row>
    <row r="296" customFormat="false" ht="12.75" hidden="false" customHeight="false" outlineLevel="0" collapsed="false">
      <c r="A296" s="71"/>
    </row>
    <row r="297" customFormat="false" ht="12.75" hidden="false" customHeight="false" outlineLevel="0" collapsed="false">
      <c r="A297" s="71"/>
    </row>
    <row r="298" customFormat="false" ht="12.75" hidden="false" customHeight="false" outlineLevel="0" collapsed="false">
      <c r="A298" s="71"/>
    </row>
    <row r="299" customFormat="false" ht="12.75" hidden="false" customHeight="false" outlineLevel="0" collapsed="false">
      <c r="A299" s="71"/>
    </row>
    <row r="300" customFormat="false" ht="12.75" hidden="false" customHeight="false" outlineLevel="0" collapsed="false">
      <c r="A300" s="71"/>
    </row>
    <row r="301" customFormat="false" ht="12.75" hidden="false" customHeight="false" outlineLevel="0" collapsed="false">
      <c r="A301" s="71"/>
    </row>
    <row r="302" customFormat="false" ht="12.75" hidden="false" customHeight="false" outlineLevel="0" collapsed="false">
      <c r="A302" s="71"/>
    </row>
    <row r="303" customFormat="false" ht="12.75" hidden="false" customHeight="false" outlineLevel="0" collapsed="false">
      <c r="A303" s="71"/>
    </row>
    <row r="304" customFormat="false" ht="12.75" hidden="false" customHeight="false" outlineLevel="0" collapsed="false">
      <c r="A304" s="71"/>
    </row>
    <row r="305" customFormat="false" ht="12.75" hidden="false" customHeight="false" outlineLevel="0" collapsed="false">
      <c r="A305" s="71"/>
    </row>
    <row r="306" customFormat="false" ht="12.75" hidden="false" customHeight="false" outlineLevel="0" collapsed="false">
      <c r="A306" s="71"/>
    </row>
    <row r="307" customFormat="false" ht="12.75" hidden="false" customHeight="false" outlineLevel="0" collapsed="false">
      <c r="A307" s="71"/>
    </row>
    <row r="308" customFormat="false" ht="12.75" hidden="false" customHeight="false" outlineLevel="0" collapsed="false">
      <c r="A308" s="71"/>
    </row>
    <row r="309" customFormat="false" ht="12.75" hidden="false" customHeight="false" outlineLevel="0" collapsed="false">
      <c r="A309" s="71"/>
    </row>
    <row r="310" customFormat="false" ht="12.75" hidden="false" customHeight="false" outlineLevel="0" collapsed="false">
      <c r="A310" s="71"/>
    </row>
    <row r="311" customFormat="false" ht="12.75" hidden="false" customHeight="false" outlineLevel="0" collapsed="false">
      <c r="A311" s="71"/>
    </row>
    <row r="312" customFormat="false" ht="12.75" hidden="false" customHeight="false" outlineLevel="0" collapsed="false">
      <c r="A312" s="71"/>
    </row>
    <row r="313" customFormat="false" ht="12.75" hidden="false" customHeight="false" outlineLevel="0" collapsed="false">
      <c r="A313" s="71"/>
    </row>
    <row r="314" customFormat="false" ht="12.75" hidden="false" customHeight="false" outlineLevel="0" collapsed="false">
      <c r="A314" s="71"/>
    </row>
    <row r="315" customFormat="false" ht="12.75" hidden="false" customHeight="false" outlineLevel="0" collapsed="false">
      <c r="A315" s="71"/>
    </row>
    <row r="316" customFormat="false" ht="12.75" hidden="false" customHeight="false" outlineLevel="0" collapsed="false">
      <c r="A316" s="71"/>
    </row>
    <row r="317" customFormat="false" ht="12.75" hidden="false" customHeight="false" outlineLevel="0" collapsed="false">
      <c r="A317" s="71"/>
    </row>
    <row r="318" customFormat="false" ht="12.75" hidden="false" customHeight="false" outlineLevel="0" collapsed="false">
      <c r="A318" s="71"/>
    </row>
    <row r="319" customFormat="false" ht="12.75" hidden="false" customHeight="false" outlineLevel="0" collapsed="false">
      <c r="A319" s="71"/>
    </row>
    <row r="320" customFormat="false" ht="12.75" hidden="false" customHeight="false" outlineLevel="0" collapsed="false">
      <c r="A320" s="71"/>
    </row>
    <row r="321" customFormat="false" ht="12.75" hidden="false" customHeight="false" outlineLevel="0" collapsed="false">
      <c r="A321" s="71"/>
    </row>
    <row r="322" customFormat="false" ht="12.75" hidden="false" customHeight="false" outlineLevel="0" collapsed="false">
      <c r="A322" s="71"/>
    </row>
    <row r="323" customFormat="false" ht="12.75" hidden="false" customHeight="false" outlineLevel="0" collapsed="false">
      <c r="A323" s="71"/>
    </row>
    <row r="324" customFormat="false" ht="12.75" hidden="false" customHeight="false" outlineLevel="0" collapsed="false">
      <c r="A324" s="71"/>
    </row>
    <row r="325" customFormat="false" ht="12.75" hidden="false" customHeight="false" outlineLevel="0" collapsed="false">
      <c r="A325" s="71"/>
    </row>
    <row r="326" customFormat="false" ht="12.75" hidden="false" customHeight="false" outlineLevel="0" collapsed="false">
      <c r="A326" s="71"/>
    </row>
    <row r="327" customFormat="false" ht="12.75" hidden="false" customHeight="false" outlineLevel="0" collapsed="false">
      <c r="A327" s="71"/>
    </row>
    <row r="328" customFormat="false" ht="12.75" hidden="false" customHeight="false" outlineLevel="0" collapsed="false">
      <c r="A328" s="71"/>
    </row>
    <row r="329" customFormat="false" ht="12.75" hidden="false" customHeight="false" outlineLevel="0" collapsed="false">
      <c r="A329" s="71"/>
    </row>
    <row r="330" customFormat="false" ht="12.75" hidden="false" customHeight="false" outlineLevel="0" collapsed="false">
      <c r="A330" s="71"/>
    </row>
    <row r="331" customFormat="false" ht="12.75" hidden="false" customHeight="false" outlineLevel="0" collapsed="false">
      <c r="A331" s="71"/>
    </row>
    <row r="332" customFormat="false" ht="12.75" hidden="false" customHeight="false" outlineLevel="0" collapsed="false">
      <c r="A332" s="71"/>
    </row>
    <row r="333" customFormat="false" ht="12.75" hidden="false" customHeight="false" outlineLevel="0" collapsed="false">
      <c r="A333" s="71"/>
    </row>
    <row r="334" customFormat="false" ht="12.75" hidden="false" customHeight="false" outlineLevel="0" collapsed="false">
      <c r="A334" s="71"/>
    </row>
    <row r="335" customFormat="false" ht="12.75" hidden="false" customHeight="false" outlineLevel="0" collapsed="false">
      <c r="A335" s="71"/>
    </row>
    <row r="336" customFormat="false" ht="12.75" hidden="false" customHeight="false" outlineLevel="0" collapsed="false">
      <c r="A336" s="71"/>
    </row>
    <row r="337" customFormat="false" ht="12.75" hidden="false" customHeight="false" outlineLevel="0" collapsed="false">
      <c r="A337" s="71"/>
    </row>
    <row r="338" customFormat="false" ht="12.75" hidden="false" customHeight="false" outlineLevel="0" collapsed="false">
      <c r="A338" s="71"/>
    </row>
    <row r="339" customFormat="false" ht="12.75" hidden="false" customHeight="false" outlineLevel="0" collapsed="false">
      <c r="A339" s="71"/>
    </row>
    <row r="340" customFormat="false" ht="12.75" hidden="false" customHeight="false" outlineLevel="0" collapsed="false">
      <c r="A340" s="71"/>
    </row>
    <row r="341" customFormat="false" ht="12.75" hidden="false" customHeight="false" outlineLevel="0" collapsed="false">
      <c r="A341" s="71"/>
    </row>
    <row r="342" customFormat="false" ht="12.75" hidden="false" customHeight="false" outlineLevel="0" collapsed="false">
      <c r="A342" s="71"/>
    </row>
    <row r="343" customFormat="false" ht="12.75" hidden="false" customHeight="false" outlineLevel="0" collapsed="false">
      <c r="A343" s="71"/>
    </row>
    <row r="344" customFormat="false" ht="12.75" hidden="false" customHeight="false" outlineLevel="0" collapsed="false">
      <c r="A344" s="71"/>
    </row>
    <row r="345" customFormat="false" ht="12.75" hidden="false" customHeight="false" outlineLevel="0" collapsed="false">
      <c r="A345" s="71"/>
    </row>
    <row r="346" customFormat="false" ht="12.75" hidden="false" customHeight="false" outlineLevel="0" collapsed="false">
      <c r="A346" s="71"/>
    </row>
    <row r="347" customFormat="false" ht="12.75" hidden="false" customHeight="false" outlineLevel="0" collapsed="false">
      <c r="A347" s="71"/>
    </row>
    <row r="348" customFormat="false" ht="12.75" hidden="false" customHeight="false" outlineLevel="0" collapsed="false">
      <c r="A348" s="71"/>
    </row>
    <row r="349" customFormat="false" ht="12.75" hidden="false" customHeight="false" outlineLevel="0" collapsed="false">
      <c r="A349" s="71"/>
    </row>
    <row r="350" customFormat="false" ht="12.75" hidden="false" customHeight="false" outlineLevel="0" collapsed="false">
      <c r="A350" s="71"/>
    </row>
    <row r="351" customFormat="false" ht="12.75" hidden="false" customHeight="false" outlineLevel="0" collapsed="false">
      <c r="A351" s="71"/>
    </row>
    <row r="352" customFormat="false" ht="12.75" hidden="false" customHeight="false" outlineLevel="0" collapsed="false">
      <c r="A352" s="71"/>
    </row>
    <row r="353" customFormat="false" ht="12.75" hidden="false" customHeight="false" outlineLevel="0" collapsed="false">
      <c r="A353" s="71"/>
    </row>
    <row r="354" customFormat="false" ht="12.75" hidden="false" customHeight="false" outlineLevel="0" collapsed="false">
      <c r="A354" s="71"/>
    </row>
    <row r="355" customFormat="false" ht="12.75" hidden="false" customHeight="false" outlineLevel="0" collapsed="false">
      <c r="A355" s="71"/>
    </row>
    <row r="356" customFormat="false" ht="12.75" hidden="false" customHeight="false" outlineLevel="0" collapsed="false">
      <c r="A356" s="71"/>
    </row>
    <row r="357" customFormat="false" ht="12.75" hidden="false" customHeight="false" outlineLevel="0" collapsed="false">
      <c r="A357" s="71"/>
    </row>
    <row r="358" customFormat="false" ht="12.75" hidden="false" customHeight="false" outlineLevel="0" collapsed="false">
      <c r="A358" s="71"/>
    </row>
    <row r="359" customFormat="false" ht="12.75" hidden="false" customHeight="false" outlineLevel="0" collapsed="false">
      <c r="A359" s="71"/>
    </row>
    <row r="360" customFormat="false" ht="12.75" hidden="false" customHeight="false" outlineLevel="0" collapsed="false">
      <c r="A360" s="71"/>
    </row>
    <row r="361" customFormat="false" ht="12.75" hidden="false" customHeight="false" outlineLevel="0" collapsed="false">
      <c r="A361" s="71"/>
    </row>
    <row r="362" customFormat="false" ht="12.75" hidden="false" customHeight="false" outlineLevel="0" collapsed="false">
      <c r="A362" s="71"/>
    </row>
    <row r="363" customFormat="false" ht="12.75" hidden="false" customHeight="false" outlineLevel="0" collapsed="false">
      <c r="A363" s="71"/>
    </row>
    <row r="364" customFormat="false" ht="12.75" hidden="false" customHeight="false" outlineLevel="0" collapsed="false">
      <c r="A364" s="71"/>
    </row>
    <row r="365" customFormat="false" ht="12.75" hidden="false" customHeight="false" outlineLevel="0" collapsed="false">
      <c r="A365" s="71"/>
    </row>
    <row r="366" customFormat="false" ht="12.75" hidden="false" customHeight="false" outlineLevel="0" collapsed="false">
      <c r="A366" s="71"/>
    </row>
    <row r="367" customFormat="false" ht="12.75" hidden="false" customHeight="false" outlineLevel="0" collapsed="false">
      <c r="A367" s="71"/>
    </row>
    <row r="368" customFormat="false" ht="12.75" hidden="false" customHeight="false" outlineLevel="0" collapsed="false">
      <c r="A368" s="71"/>
    </row>
    <row r="369" customFormat="false" ht="12.75" hidden="false" customHeight="false" outlineLevel="0" collapsed="false">
      <c r="A369" s="71"/>
    </row>
    <row r="370" customFormat="false" ht="12.75" hidden="false" customHeight="false" outlineLevel="0" collapsed="false">
      <c r="A370" s="71"/>
    </row>
    <row r="371" customFormat="false" ht="12.75" hidden="false" customHeight="false" outlineLevel="0" collapsed="false">
      <c r="A371" s="71"/>
    </row>
    <row r="372" customFormat="false" ht="12.75" hidden="false" customHeight="false" outlineLevel="0" collapsed="false">
      <c r="A372" s="71"/>
    </row>
    <row r="373" customFormat="false" ht="12.75" hidden="false" customHeight="false" outlineLevel="0" collapsed="false">
      <c r="A373" s="71"/>
    </row>
    <row r="374" customFormat="false" ht="12.75" hidden="false" customHeight="false" outlineLevel="0" collapsed="false">
      <c r="A374" s="71"/>
    </row>
    <row r="375" customFormat="false" ht="12.75" hidden="false" customHeight="false" outlineLevel="0" collapsed="false">
      <c r="A375" s="71"/>
    </row>
    <row r="376" customFormat="false" ht="12.75" hidden="false" customHeight="false" outlineLevel="0" collapsed="false">
      <c r="A376" s="71"/>
    </row>
    <row r="377" customFormat="false" ht="12.75" hidden="false" customHeight="false" outlineLevel="0" collapsed="false">
      <c r="A377" s="71"/>
    </row>
    <row r="378" customFormat="false" ht="12.75" hidden="false" customHeight="false" outlineLevel="0" collapsed="false">
      <c r="A378" s="71"/>
    </row>
    <row r="379" customFormat="false" ht="12.75" hidden="false" customHeight="false" outlineLevel="0" collapsed="false">
      <c r="A379" s="71"/>
    </row>
    <row r="380" customFormat="false" ht="12.75" hidden="false" customHeight="false" outlineLevel="0" collapsed="false">
      <c r="A380" s="71"/>
    </row>
    <row r="381" customFormat="false" ht="12.75" hidden="false" customHeight="false" outlineLevel="0" collapsed="false">
      <c r="A381" s="71"/>
    </row>
    <row r="382" customFormat="false" ht="12.75" hidden="false" customHeight="false" outlineLevel="0" collapsed="false">
      <c r="A382" s="71"/>
    </row>
    <row r="383" customFormat="false" ht="12.75" hidden="false" customHeight="false" outlineLevel="0" collapsed="false">
      <c r="A383" s="71"/>
    </row>
    <row r="384" customFormat="false" ht="12.75" hidden="false" customHeight="false" outlineLevel="0" collapsed="false">
      <c r="A384" s="71"/>
    </row>
    <row r="385" customFormat="false" ht="12.75" hidden="false" customHeight="false" outlineLevel="0" collapsed="false">
      <c r="A385" s="71"/>
    </row>
    <row r="386" customFormat="false" ht="12.75" hidden="false" customHeight="false" outlineLevel="0" collapsed="false">
      <c r="A386" s="71"/>
    </row>
    <row r="387" customFormat="false" ht="12.75" hidden="false" customHeight="false" outlineLevel="0" collapsed="false">
      <c r="A387" s="71"/>
    </row>
    <row r="388" customFormat="false" ht="12.75" hidden="false" customHeight="false" outlineLevel="0" collapsed="false">
      <c r="A388" s="71"/>
    </row>
    <row r="389" customFormat="false" ht="12.75" hidden="false" customHeight="false" outlineLevel="0" collapsed="false">
      <c r="A389" s="71"/>
    </row>
    <row r="390" customFormat="false" ht="12.75" hidden="false" customHeight="false" outlineLevel="0" collapsed="false">
      <c r="A390" s="71"/>
    </row>
    <row r="391" customFormat="false" ht="12.75" hidden="false" customHeight="false" outlineLevel="0" collapsed="false">
      <c r="A391" s="71"/>
    </row>
    <row r="392" customFormat="false" ht="12.75" hidden="false" customHeight="false" outlineLevel="0" collapsed="false">
      <c r="A392" s="71"/>
    </row>
    <row r="393" customFormat="false" ht="12.75" hidden="false" customHeight="false" outlineLevel="0" collapsed="false">
      <c r="A393" s="71"/>
    </row>
    <row r="394" customFormat="false" ht="12.75" hidden="false" customHeight="false" outlineLevel="0" collapsed="false">
      <c r="A394" s="71"/>
    </row>
    <row r="395" customFormat="false" ht="12.75" hidden="false" customHeight="false" outlineLevel="0" collapsed="false">
      <c r="A395" s="71"/>
    </row>
    <row r="396" customFormat="false" ht="12.75" hidden="false" customHeight="false" outlineLevel="0" collapsed="false">
      <c r="A396" s="71"/>
    </row>
    <row r="397" customFormat="false" ht="12.75" hidden="false" customHeight="false" outlineLevel="0" collapsed="false">
      <c r="A397" s="71"/>
    </row>
    <row r="398" customFormat="false" ht="12.75" hidden="false" customHeight="false" outlineLevel="0" collapsed="false">
      <c r="A398" s="71"/>
    </row>
    <row r="399" customFormat="false" ht="12.75" hidden="false" customHeight="false" outlineLevel="0" collapsed="false">
      <c r="A399" s="71"/>
    </row>
    <row r="400" customFormat="false" ht="12.75" hidden="false" customHeight="false" outlineLevel="0" collapsed="false">
      <c r="A400" s="71"/>
    </row>
    <row r="401" customFormat="false" ht="12.75" hidden="false" customHeight="false" outlineLevel="0" collapsed="false">
      <c r="A401" s="71"/>
    </row>
    <row r="402" customFormat="false" ht="12.75" hidden="false" customHeight="false" outlineLevel="0" collapsed="false">
      <c r="A402" s="71"/>
    </row>
    <row r="403" customFormat="false" ht="12.75" hidden="false" customHeight="false" outlineLevel="0" collapsed="false">
      <c r="A403" s="71"/>
    </row>
    <row r="404" customFormat="false" ht="12.75" hidden="false" customHeight="false" outlineLevel="0" collapsed="false">
      <c r="A404" s="71"/>
    </row>
    <row r="405" customFormat="false" ht="12.75" hidden="false" customHeight="false" outlineLevel="0" collapsed="false">
      <c r="A405" s="71"/>
    </row>
    <row r="406" customFormat="false" ht="12.75" hidden="false" customHeight="false" outlineLevel="0" collapsed="false">
      <c r="A406" s="71"/>
    </row>
    <row r="407" customFormat="false" ht="12.75" hidden="false" customHeight="false" outlineLevel="0" collapsed="false">
      <c r="A407" s="71"/>
    </row>
    <row r="408" customFormat="false" ht="12.75" hidden="false" customHeight="false" outlineLevel="0" collapsed="false">
      <c r="A408" s="71"/>
    </row>
    <row r="409" customFormat="false" ht="12.75" hidden="false" customHeight="false" outlineLevel="0" collapsed="false">
      <c r="A409" s="71"/>
    </row>
    <row r="410" customFormat="false" ht="12.75" hidden="false" customHeight="false" outlineLevel="0" collapsed="false">
      <c r="A410" s="71"/>
    </row>
    <row r="411" customFormat="false" ht="12.75" hidden="false" customHeight="false" outlineLevel="0" collapsed="false">
      <c r="A411" s="71"/>
    </row>
    <row r="412" customFormat="false" ht="12.75" hidden="false" customHeight="false" outlineLevel="0" collapsed="false">
      <c r="A412" s="71"/>
    </row>
    <row r="413" customFormat="false" ht="12.75" hidden="false" customHeight="false" outlineLevel="0" collapsed="false">
      <c r="A413" s="71"/>
    </row>
    <row r="414" customFormat="false" ht="12.75" hidden="false" customHeight="false" outlineLevel="0" collapsed="false">
      <c r="A414" s="71"/>
    </row>
    <row r="415" customFormat="false" ht="12.75" hidden="false" customHeight="false" outlineLevel="0" collapsed="false">
      <c r="A415" s="71"/>
    </row>
    <row r="416" customFormat="false" ht="12.75" hidden="false" customHeight="false" outlineLevel="0" collapsed="false">
      <c r="A416" s="71"/>
    </row>
    <row r="417" customFormat="false" ht="12.75" hidden="false" customHeight="false" outlineLevel="0" collapsed="false">
      <c r="A417" s="71"/>
    </row>
    <row r="418" customFormat="false" ht="12.75" hidden="false" customHeight="false" outlineLevel="0" collapsed="false">
      <c r="A418" s="71"/>
    </row>
    <row r="419" customFormat="false" ht="12.75" hidden="false" customHeight="false" outlineLevel="0" collapsed="false">
      <c r="A419" s="71"/>
    </row>
    <row r="420" customFormat="false" ht="12.75" hidden="false" customHeight="false" outlineLevel="0" collapsed="false">
      <c r="A420" s="71"/>
    </row>
    <row r="421" customFormat="false" ht="12.75" hidden="false" customHeight="false" outlineLevel="0" collapsed="false">
      <c r="A421" s="71"/>
    </row>
    <row r="422" customFormat="false" ht="12.75" hidden="false" customHeight="false" outlineLevel="0" collapsed="false">
      <c r="A422" s="71"/>
    </row>
    <row r="423" customFormat="false" ht="12.75" hidden="false" customHeight="false" outlineLevel="0" collapsed="false">
      <c r="A423" s="71"/>
    </row>
    <row r="424" customFormat="false" ht="12.75" hidden="false" customHeight="false" outlineLevel="0" collapsed="false">
      <c r="A424" s="71"/>
    </row>
    <row r="425" customFormat="false" ht="12.75" hidden="false" customHeight="false" outlineLevel="0" collapsed="false">
      <c r="A425" s="71"/>
    </row>
    <row r="426" customFormat="false" ht="12.75" hidden="false" customHeight="false" outlineLevel="0" collapsed="false">
      <c r="A426" s="71"/>
    </row>
    <row r="427" customFormat="false" ht="12.75" hidden="false" customHeight="false" outlineLevel="0" collapsed="false">
      <c r="A427" s="71"/>
    </row>
    <row r="428" customFormat="false" ht="12.75" hidden="false" customHeight="false" outlineLevel="0" collapsed="false">
      <c r="A428" s="71"/>
    </row>
    <row r="429" customFormat="false" ht="12.75" hidden="false" customHeight="false" outlineLevel="0" collapsed="false">
      <c r="A429" s="71"/>
    </row>
    <row r="430" customFormat="false" ht="12.75" hidden="false" customHeight="false" outlineLevel="0" collapsed="false">
      <c r="A430" s="71"/>
    </row>
    <row r="431" customFormat="false" ht="12.75" hidden="false" customHeight="false" outlineLevel="0" collapsed="false">
      <c r="A431" s="71"/>
    </row>
    <row r="432" customFormat="false" ht="12.75" hidden="false" customHeight="false" outlineLevel="0" collapsed="false">
      <c r="A432" s="71"/>
    </row>
    <row r="433" customFormat="false" ht="12.75" hidden="false" customHeight="false" outlineLevel="0" collapsed="false">
      <c r="A433" s="71"/>
    </row>
    <row r="434" customFormat="false" ht="12.75" hidden="false" customHeight="false" outlineLevel="0" collapsed="false">
      <c r="A434" s="71"/>
    </row>
    <row r="435" customFormat="false" ht="12.75" hidden="false" customHeight="false" outlineLevel="0" collapsed="false">
      <c r="A435" s="71"/>
    </row>
    <row r="436" customFormat="false" ht="12.75" hidden="false" customHeight="false" outlineLevel="0" collapsed="false">
      <c r="A436" s="71"/>
    </row>
    <row r="437" customFormat="false" ht="12.75" hidden="false" customHeight="false" outlineLevel="0" collapsed="false">
      <c r="A437" s="71"/>
    </row>
    <row r="438" customFormat="false" ht="12.75" hidden="false" customHeight="false" outlineLevel="0" collapsed="false">
      <c r="A438" s="71"/>
    </row>
    <row r="439" customFormat="false" ht="12.75" hidden="false" customHeight="false" outlineLevel="0" collapsed="false">
      <c r="A439" s="71"/>
    </row>
    <row r="440" customFormat="false" ht="12.75" hidden="false" customHeight="false" outlineLevel="0" collapsed="false">
      <c r="A440" s="71"/>
    </row>
    <row r="441" customFormat="false" ht="12.75" hidden="false" customHeight="false" outlineLevel="0" collapsed="false">
      <c r="A441" s="71"/>
    </row>
    <row r="442" customFormat="false" ht="12.75" hidden="false" customHeight="false" outlineLevel="0" collapsed="false">
      <c r="A442" s="71"/>
    </row>
    <row r="443" customFormat="false" ht="12.75" hidden="false" customHeight="false" outlineLevel="0" collapsed="false">
      <c r="A443" s="71"/>
    </row>
    <row r="444" customFormat="false" ht="12.75" hidden="false" customHeight="false" outlineLevel="0" collapsed="false">
      <c r="A444" s="71"/>
    </row>
    <row r="445" customFormat="false" ht="12.75" hidden="false" customHeight="false" outlineLevel="0" collapsed="false">
      <c r="A445" s="71"/>
    </row>
    <row r="446" customFormat="false" ht="12.75" hidden="false" customHeight="false" outlineLevel="0" collapsed="false">
      <c r="A446" s="71"/>
    </row>
    <row r="447" customFormat="false" ht="12.75" hidden="false" customHeight="false" outlineLevel="0" collapsed="false">
      <c r="A447" s="71"/>
    </row>
    <row r="448" customFormat="false" ht="12.75" hidden="false" customHeight="false" outlineLevel="0" collapsed="false">
      <c r="A448" s="71"/>
    </row>
    <row r="449" customFormat="false" ht="12.75" hidden="false" customHeight="false" outlineLevel="0" collapsed="false">
      <c r="A449" s="71"/>
    </row>
    <row r="450" customFormat="false" ht="12.75" hidden="false" customHeight="false" outlineLevel="0" collapsed="false">
      <c r="A450" s="71"/>
    </row>
    <row r="451" customFormat="false" ht="12.75" hidden="false" customHeight="false" outlineLevel="0" collapsed="false">
      <c r="A451" s="71"/>
    </row>
    <row r="452" customFormat="false" ht="12.75" hidden="false" customHeight="false" outlineLevel="0" collapsed="false">
      <c r="A452" s="71"/>
    </row>
    <row r="453" customFormat="false" ht="12.75" hidden="false" customHeight="false" outlineLevel="0" collapsed="false">
      <c r="A453" s="71"/>
    </row>
    <row r="454" customFormat="false" ht="12.75" hidden="false" customHeight="false" outlineLevel="0" collapsed="false">
      <c r="A454" s="71"/>
    </row>
    <row r="455" customFormat="false" ht="12.75" hidden="false" customHeight="false" outlineLevel="0" collapsed="false">
      <c r="A455" s="71"/>
    </row>
    <row r="456" customFormat="false" ht="12.75" hidden="false" customHeight="false" outlineLevel="0" collapsed="false">
      <c r="A456" s="71"/>
    </row>
    <row r="457" customFormat="false" ht="12.75" hidden="false" customHeight="false" outlineLevel="0" collapsed="false">
      <c r="A457" s="71"/>
    </row>
    <row r="458" customFormat="false" ht="12.75" hidden="false" customHeight="false" outlineLevel="0" collapsed="false">
      <c r="A458" s="71"/>
    </row>
    <row r="459" customFormat="false" ht="12.75" hidden="false" customHeight="false" outlineLevel="0" collapsed="false">
      <c r="A459" s="71"/>
    </row>
    <row r="460" customFormat="false" ht="12.75" hidden="false" customHeight="false" outlineLevel="0" collapsed="false">
      <c r="A460" s="71"/>
    </row>
    <row r="461" customFormat="false" ht="12.75" hidden="false" customHeight="false" outlineLevel="0" collapsed="false">
      <c r="A461" s="71"/>
    </row>
    <row r="462" customFormat="false" ht="12.75" hidden="false" customHeight="false" outlineLevel="0" collapsed="false">
      <c r="A462" s="71"/>
    </row>
    <row r="463" customFormat="false" ht="12.75" hidden="false" customHeight="false" outlineLevel="0" collapsed="false">
      <c r="A463" s="71"/>
    </row>
    <row r="464" customFormat="false" ht="12.75" hidden="false" customHeight="false" outlineLevel="0" collapsed="false">
      <c r="A464" s="71"/>
    </row>
    <row r="465" customFormat="false" ht="12.75" hidden="false" customHeight="false" outlineLevel="0" collapsed="false">
      <c r="A465" s="71"/>
    </row>
    <row r="466" customFormat="false" ht="12.75" hidden="false" customHeight="false" outlineLevel="0" collapsed="false">
      <c r="A466" s="71"/>
    </row>
    <row r="467" customFormat="false" ht="12.75" hidden="false" customHeight="false" outlineLevel="0" collapsed="false">
      <c r="A467" s="71"/>
    </row>
    <row r="468" customFormat="false" ht="12.75" hidden="false" customHeight="false" outlineLevel="0" collapsed="false">
      <c r="A468" s="71"/>
    </row>
    <row r="469" customFormat="false" ht="12.75" hidden="false" customHeight="false" outlineLevel="0" collapsed="false">
      <c r="A469" s="71"/>
    </row>
    <row r="470" customFormat="false" ht="12.75" hidden="false" customHeight="false" outlineLevel="0" collapsed="false">
      <c r="A470" s="71"/>
    </row>
    <row r="471" customFormat="false" ht="12.75" hidden="false" customHeight="false" outlineLevel="0" collapsed="false">
      <c r="A471" s="71"/>
    </row>
    <row r="472" customFormat="false" ht="12.75" hidden="false" customHeight="false" outlineLevel="0" collapsed="false">
      <c r="A472" s="71"/>
    </row>
    <row r="473" customFormat="false" ht="12.75" hidden="false" customHeight="false" outlineLevel="0" collapsed="false">
      <c r="A473" s="71"/>
    </row>
    <row r="474" customFormat="false" ht="12.75" hidden="false" customHeight="false" outlineLevel="0" collapsed="false">
      <c r="A474" s="71"/>
    </row>
    <row r="475" customFormat="false" ht="12.75" hidden="false" customHeight="false" outlineLevel="0" collapsed="false">
      <c r="A475" s="71"/>
    </row>
    <row r="476" customFormat="false" ht="12.75" hidden="false" customHeight="false" outlineLevel="0" collapsed="false">
      <c r="A476" s="71"/>
    </row>
    <row r="477" customFormat="false" ht="12.75" hidden="false" customHeight="false" outlineLevel="0" collapsed="false">
      <c r="A477" s="71"/>
    </row>
    <row r="478" customFormat="false" ht="12.75" hidden="false" customHeight="false" outlineLevel="0" collapsed="false">
      <c r="A478" s="71"/>
    </row>
    <row r="479" customFormat="false" ht="12.75" hidden="false" customHeight="false" outlineLevel="0" collapsed="false">
      <c r="A479" s="71"/>
    </row>
    <row r="480" customFormat="false" ht="12.75" hidden="false" customHeight="false" outlineLevel="0" collapsed="false">
      <c r="A480" s="71"/>
    </row>
    <row r="481" customFormat="false" ht="12.75" hidden="false" customHeight="false" outlineLevel="0" collapsed="false">
      <c r="A481" s="71"/>
    </row>
    <row r="482" customFormat="false" ht="12.75" hidden="false" customHeight="false" outlineLevel="0" collapsed="false">
      <c r="A482" s="71"/>
    </row>
    <row r="483" customFormat="false" ht="12.75" hidden="false" customHeight="false" outlineLevel="0" collapsed="false">
      <c r="A483" s="71"/>
    </row>
    <row r="484" customFormat="false" ht="12.75" hidden="false" customHeight="false" outlineLevel="0" collapsed="false">
      <c r="A484" s="71"/>
    </row>
    <row r="485" customFormat="false" ht="12.75" hidden="false" customHeight="false" outlineLevel="0" collapsed="false">
      <c r="A485" s="71"/>
    </row>
    <row r="486" customFormat="false" ht="12.75" hidden="false" customHeight="false" outlineLevel="0" collapsed="false">
      <c r="A486" s="71"/>
    </row>
    <row r="487" customFormat="false" ht="12.75" hidden="false" customHeight="false" outlineLevel="0" collapsed="false">
      <c r="A487" s="71"/>
    </row>
    <row r="488" customFormat="false" ht="12.75" hidden="false" customHeight="false" outlineLevel="0" collapsed="false">
      <c r="A488" s="71"/>
    </row>
    <row r="489" customFormat="false" ht="12.75" hidden="false" customHeight="false" outlineLevel="0" collapsed="false">
      <c r="A489" s="71"/>
    </row>
    <row r="490" customFormat="false" ht="12.75" hidden="false" customHeight="false" outlineLevel="0" collapsed="false">
      <c r="A490" s="71"/>
    </row>
    <row r="491" customFormat="false" ht="12.75" hidden="false" customHeight="false" outlineLevel="0" collapsed="false">
      <c r="A491" s="71"/>
    </row>
    <row r="492" customFormat="false" ht="12.75" hidden="false" customHeight="false" outlineLevel="0" collapsed="false">
      <c r="A492" s="71"/>
    </row>
    <row r="493" customFormat="false" ht="12.75" hidden="false" customHeight="false" outlineLevel="0" collapsed="false">
      <c r="A493" s="71"/>
    </row>
    <row r="494" customFormat="false" ht="12.75" hidden="false" customHeight="false" outlineLevel="0" collapsed="false">
      <c r="A494" s="71"/>
    </row>
    <row r="495" customFormat="false" ht="12.75" hidden="false" customHeight="false" outlineLevel="0" collapsed="false">
      <c r="A495" s="71"/>
    </row>
    <row r="496" customFormat="false" ht="12.75" hidden="false" customHeight="false" outlineLevel="0" collapsed="false">
      <c r="A496" s="71"/>
    </row>
    <row r="497" customFormat="false" ht="12.75" hidden="false" customHeight="false" outlineLevel="0" collapsed="false">
      <c r="A497" s="71"/>
    </row>
    <row r="498" customFormat="false" ht="12.75" hidden="false" customHeight="false" outlineLevel="0" collapsed="false">
      <c r="A498" s="71"/>
    </row>
    <row r="499" customFormat="false" ht="12.75" hidden="false" customHeight="false" outlineLevel="0" collapsed="false">
      <c r="A499" s="71"/>
    </row>
    <row r="500" customFormat="false" ht="12.75" hidden="false" customHeight="false" outlineLevel="0" collapsed="false">
      <c r="A500" s="71"/>
    </row>
    <row r="501" customFormat="false" ht="12.75" hidden="false" customHeight="false" outlineLevel="0" collapsed="false">
      <c r="A501" s="71"/>
    </row>
    <row r="502" customFormat="false" ht="12.75" hidden="false" customHeight="false" outlineLevel="0" collapsed="false">
      <c r="A502" s="71"/>
    </row>
    <row r="503" customFormat="false" ht="12.75" hidden="false" customHeight="false" outlineLevel="0" collapsed="false">
      <c r="A503" s="71"/>
    </row>
    <row r="504" customFormat="false" ht="12.75" hidden="false" customHeight="false" outlineLevel="0" collapsed="false">
      <c r="A504" s="71"/>
    </row>
    <row r="505" customFormat="false" ht="12.75" hidden="false" customHeight="false" outlineLevel="0" collapsed="false">
      <c r="A505" s="71"/>
    </row>
    <row r="506" customFormat="false" ht="12.75" hidden="false" customHeight="false" outlineLevel="0" collapsed="false">
      <c r="A506" s="71"/>
    </row>
    <row r="507" customFormat="false" ht="12.75" hidden="false" customHeight="false" outlineLevel="0" collapsed="false">
      <c r="A507" s="71"/>
    </row>
    <row r="508" customFormat="false" ht="12.75" hidden="false" customHeight="false" outlineLevel="0" collapsed="false">
      <c r="A508" s="71"/>
    </row>
    <row r="509" customFormat="false" ht="12.75" hidden="false" customHeight="false" outlineLevel="0" collapsed="false">
      <c r="A509" s="71"/>
    </row>
    <row r="510" customFormat="false" ht="12.75" hidden="false" customHeight="false" outlineLevel="0" collapsed="false">
      <c r="A510" s="71"/>
    </row>
    <row r="511" customFormat="false" ht="12.75" hidden="false" customHeight="false" outlineLevel="0" collapsed="false">
      <c r="A511" s="71"/>
    </row>
    <row r="512" customFormat="false" ht="12.75" hidden="false" customHeight="false" outlineLevel="0" collapsed="false">
      <c r="A512" s="71"/>
    </row>
    <row r="513" customFormat="false" ht="12.75" hidden="false" customHeight="false" outlineLevel="0" collapsed="false">
      <c r="A513" s="71"/>
    </row>
    <row r="514" customFormat="false" ht="12.75" hidden="false" customHeight="false" outlineLevel="0" collapsed="false">
      <c r="A514" s="71"/>
    </row>
    <row r="515" customFormat="false" ht="12.75" hidden="false" customHeight="false" outlineLevel="0" collapsed="false">
      <c r="A515" s="71"/>
    </row>
    <row r="516" customFormat="false" ht="12.75" hidden="false" customHeight="false" outlineLevel="0" collapsed="false">
      <c r="A516" s="71"/>
    </row>
    <row r="517" customFormat="false" ht="12.75" hidden="false" customHeight="false" outlineLevel="0" collapsed="false">
      <c r="A517" s="71"/>
    </row>
    <row r="518" customFormat="false" ht="12.75" hidden="false" customHeight="false" outlineLevel="0" collapsed="false">
      <c r="A518" s="71"/>
    </row>
    <row r="519" customFormat="false" ht="12.75" hidden="false" customHeight="false" outlineLevel="0" collapsed="false">
      <c r="A519" s="71"/>
    </row>
    <row r="520" customFormat="false" ht="12.75" hidden="false" customHeight="false" outlineLevel="0" collapsed="false">
      <c r="A520" s="71"/>
    </row>
    <row r="521" customFormat="false" ht="12.75" hidden="false" customHeight="false" outlineLevel="0" collapsed="false">
      <c r="A521" s="71"/>
    </row>
    <row r="522" customFormat="false" ht="12.75" hidden="false" customHeight="false" outlineLevel="0" collapsed="false">
      <c r="A522" s="71"/>
    </row>
    <row r="523" customFormat="false" ht="12.75" hidden="false" customHeight="false" outlineLevel="0" collapsed="false">
      <c r="A523" s="71"/>
    </row>
    <row r="524" customFormat="false" ht="12.75" hidden="false" customHeight="false" outlineLevel="0" collapsed="false">
      <c r="A524" s="71"/>
    </row>
    <row r="525" customFormat="false" ht="12.75" hidden="false" customHeight="false" outlineLevel="0" collapsed="false">
      <c r="A525" s="71"/>
    </row>
    <row r="526" customFormat="false" ht="12.75" hidden="false" customHeight="false" outlineLevel="0" collapsed="false">
      <c r="A526" s="71"/>
    </row>
    <row r="527" customFormat="false" ht="12.75" hidden="false" customHeight="false" outlineLevel="0" collapsed="false">
      <c r="A527" s="71"/>
    </row>
  </sheetData>
  <mergeCells count="14">
    <mergeCell ref="B1:I1"/>
    <mergeCell ref="K1:R1"/>
    <mergeCell ref="S1:AC1"/>
    <mergeCell ref="D2:E2"/>
    <mergeCell ref="K2:L2"/>
    <mergeCell ref="M2:N2"/>
    <mergeCell ref="S2:AC2"/>
    <mergeCell ref="B3:C3"/>
    <mergeCell ref="D3:E3"/>
    <mergeCell ref="K3:L3"/>
    <mergeCell ref="M3:N3"/>
    <mergeCell ref="T3:W3"/>
    <mergeCell ref="X3:AA3"/>
    <mergeCell ref="AB3:AC3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5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7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6" width="11.56"/>
    <col collapsed="false" customWidth="true" hidden="false" outlineLevel="0" max="5" min="2" style="0" width="8.7"/>
    <col collapsed="false" customWidth="true" hidden="false" outlineLevel="0" max="6" min="6" style="0" width="10.41"/>
    <col collapsed="false" customWidth="true" hidden="false" outlineLevel="0" max="7" min="7" style="0" width="11.28"/>
    <col collapsed="false" customWidth="true" hidden="false" outlineLevel="0" max="11" min="8" style="0" width="8.7"/>
    <col collapsed="false" customWidth="true" hidden="false" outlineLevel="0" max="12" min="12" style="0" width="3.28"/>
    <col collapsed="false" customWidth="true" hidden="false" outlineLevel="0" max="22" min="13" style="0" width="8.7"/>
    <col collapsed="false" customWidth="true" hidden="true" outlineLevel="0" max="23" min="23" style="0" width="3.85"/>
    <col collapsed="false" customWidth="false" hidden="true" outlineLevel="0" max="35" min="24" style="0" width="9.06"/>
  </cols>
  <sheetData>
    <row r="1" customFormat="false" ht="13.5" hidden="false" customHeight="false" outlineLevel="0" collapsed="false">
      <c r="A1" s="77" t="s">
        <v>14</v>
      </c>
      <c r="B1" s="78" t="str">
        <f aca="false">X3</f>
        <v>HOUSTON INTERCONTINENTAL (IAH)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9" t="str">
        <f aca="false">AB3</f>
        <v>HOUSTON HOBBY (HOU)</v>
      </c>
      <c r="N1" s="79"/>
      <c r="O1" s="79"/>
      <c r="P1" s="79"/>
      <c r="Q1" s="79"/>
      <c r="R1" s="79"/>
      <c r="S1" s="79"/>
      <c r="T1" s="79"/>
      <c r="U1" s="79"/>
      <c r="V1" s="79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customFormat="false" ht="12.75" hidden="false" customHeight="false" outlineLevel="0" collapsed="false">
      <c r="A2" s="80"/>
      <c r="B2" s="81" t="s">
        <v>4</v>
      </c>
      <c r="C2" s="81"/>
      <c r="D2" s="81"/>
      <c r="E2" s="81"/>
      <c r="F2" s="82" t="s">
        <v>15</v>
      </c>
      <c r="G2" s="82"/>
      <c r="H2" s="82"/>
      <c r="I2" s="82"/>
      <c r="J2" s="83" t="s">
        <v>1</v>
      </c>
      <c r="K2" s="84" t="s">
        <v>2</v>
      </c>
      <c r="L2" s="9"/>
      <c r="M2" s="85" t="s">
        <v>4</v>
      </c>
      <c r="N2" s="85"/>
      <c r="O2" s="85"/>
      <c r="P2" s="85"/>
      <c r="Q2" s="86" t="s">
        <v>15</v>
      </c>
      <c r="R2" s="86"/>
      <c r="S2" s="86"/>
      <c r="T2" s="86"/>
      <c r="U2" s="7" t="s">
        <v>1</v>
      </c>
      <c r="V2" s="8" t="s">
        <v>2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customFormat="false" ht="12.75" hidden="false" customHeight="false" outlineLevel="0" collapsed="false">
      <c r="A3" s="80" t="s">
        <v>3</v>
      </c>
      <c r="B3" s="12" t="s">
        <v>16</v>
      </c>
      <c r="C3" s="87" t="s">
        <v>17</v>
      </c>
      <c r="D3" s="87" t="s">
        <v>6</v>
      </c>
      <c r="E3" s="87" t="s">
        <v>7</v>
      </c>
      <c r="F3" s="83" t="s">
        <v>16</v>
      </c>
      <c r="G3" s="83" t="s">
        <v>17</v>
      </c>
      <c r="H3" s="83" t="s">
        <v>6</v>
      </c>
      <c r="I3" s="83" t="s">
        <v>7</v>
      </c>
      <c r="J3" s="83" t="s">
        <v>7</v>
      </c>
      <c r="K3" s="84" t="s">
        <v>8</v>
      </c>
      <c r="L3" s="9"/>
      <c r="M3" s="16" t="s">
        <v>16</v>
      </c>
      <c r="N3" s="88" t="s">
        <v>17</v>
      </c>
      <c r="O3" s="88" t="s">
        <v>18</v>
      </c>
      <c r="P3" s="88" t="s">
        <v>7</v>
      </c>
      <c r="Q3" s="14" t="s">
        <v>16</v>
      </c>
      <c r="R3" s="14" t="s">
        <v>17</v>
      </c>
      <c r="S3" s="14" t="s">
        <v>6</v>
      </c>
      <c r="T3" s="14" t="s">
        <v>7</v>
      </c>
      <c r="U3" s="14" t="s">
        <v>7</v>
      </c>
      <c r="V3" s="15" t="s">
        <v>8</v>
      </c>
      <c r="W3" s="17"/>
      <c r="X3" s="18" t="s">
        <v>10</v>
      </c>
      <c r="Y3" s="18"/>
      <c r="Z3" s="18"/>
      <c r="AA3" s="18"/>
      <c r="AB3" s="19" t="s">
        <v>11</v>
      </c>
      <c r="AC3" s="19"/>
      <c r="AD3" s="19"/>
      <c r="AE3" s="19"/>
      <c r="AF3" s="11"/>
      <c r="AG3" s="11"/>
    </row>
    <row r="4" customFormat="false" ht="12.75" hidden="false" customHeight="false" outlineLevel="0" collapsed="false">
      <c r="A4" s="89" t="n">
        <v>36586</v>
      </c>
      <c r="B4" s="90" t="n">
        <f aca="false">+'IAH &amp; HOU'!B125</f>
        <v>68</v>
      </c>
      <c r="C4" s="91" t="n">
        <f aca="false">+'IAH &amp; HOU'!C125</f>
        <v>46</v>
      </c>
      <c r="D4" s="91" t="n">
        <f aca="false">AVERAGE(B4:C4)</f>
        <v>57</v>
      </c>
      <c r="E4" s="91" t="n">
        <f aca="false">IF(AVERAGE(B4:C4)&lt;65,65-AVERAGE(B4:C4),0)</f>
        <v>8</v>
      </c>
      <c r="F4" s="92" t="n">
        <f aca="false">+'IAH &amp; HOU'!D125</f>
        <v>71</v>
      </c>
      <c r="G4" s="92" t="n">
        <f aca="false">+'IAH &amp; HOU'!E125</f>
        <v>49</v>
      </c>
      <c r="H4" s="92" t="n">
        <f aca="false">+(F4+G4)/2</f>
        <v>60</v>
      </c>
      <c r="I4" s="92" t="n">
        <f aca="false">IF(H4&lt;65,65-H4,0)</f>
        <v>5</v>
      </c>
      <c r="J4" s="92" t="n">
        <f aca="false">+I4</f>
        <v>5</v>
      </c>
      <c r="K4" s="93" t="n">
        <f aca="false">+F4-G4</f>
        <v>22</v>
      </c>
      <c r="L4" s="94" t="n">
        <v>1</v>
      </c>
      <c r="M4" s="95" t="n">
        <f aca="false">+'IAH &amp; HOU'!K125</f>
        <v>68</v>
      </c>
      <c r="N4" s="96" t="n">
        <f aca="false">+'IAH &amp; HOU'!L125</f>
        <v>46</v>
      </c>
      <c r="O4" s="96" t="n">
        <f aca="false">AVERAGE(M4:N4)</f>
        <v>57</v>
      </c>
      <c r="P4" s="96" t="n">
        <f aca="false">IF(AVERAGE(M4:N4)&lt;65,65-AVERAGE(M4:N4),0)</f>
        <v>8</v>
      </c>
      <c r="Q4" s="97" t="n">
        <f aca="false">+'IAH &amp; HOU'!M125</f>
        <v>71</v>
      </c>
      <c r="R4" s="97" t="n">
        <f aca="false">+'IAH &amp; HOU'!N125</f>
        <v>49</v>
      </c>
      <c r="S4" s="97" t="n">
        <f aca="false">+(Q4+R4)/2</f>
        <v>60</v>
      </c>
      <c r="T4" s="97" t="n">
        <f aca="false">IF(S4&lt;65,65-S4,0)</f>
        <v>5</v>
      </c>
      <c r="U4" s="97" t="n">
        <f aca="false">+T4</f>
        <v>5</v>
      </c>
      <c r="V4" s="98" t="n">
        <f aca="false">+Q4-R4</f>
        <v>22</v>
      </c>
      <c r="W4" s="99"/>
      <c r="X4" s="100" t="n">
        <f aca="false">[1]Sheet1!AK402</f>
        <v>78</v>
      </c>
      <c r="Y4" s="101" t="n">
        <f aca="false">[1]Sheet1!AL402</f>
        <v>38</v>
      </c>
      <c r="Z4" s="31" t="n">
        <f aca="false">F4-B4</f>
        <v>3</v>
      </c>
      <c r="AA4" s="31" t="n">
        <f aca="false">G4-C4</f>
        <v>3</v>
      </c>
      <c r="AB4" s="102" t="n">
        <f aca="false">[2]Sheet1!BO402</f>
        <v>76</v>
      </c>
      <c r="AC4" s="103" t="n">
        <f aca="false">[2]Sheet1!BP402</f>
        <v>44</v>
      </c>
      <c r="AD4" s="34" t="n">
        <f aca="false">Q4-M4</f>
        <v>3</v>
      </c>
      <c r="AE4" s="34" t="n">
        <f aca="false">R4-N4</f>
        <v>3</v>
      </c>
      <c r="AF4" s="104"/>
      <c r="AG4" s="105"/>
      <c r="AH4" s="106" t="n">
        <f aca="false">(SUM(Q4:Q34)-SUM(F4:F34))/31</f>
        <v>0</v>
      </c>
      <c r="AI4" s="106" t="n">
        <f aca="false">(SUM(R4:R34)-SUM(G4:G34))/31</f>
        <v>0</v>
      </c>
    </row>
    <row r="5" customFormat="false" ht="12.75" hidden="false" customHeight="false" outlineLevel="0" collapsed="false">
      <c r="A5" s="89" t="n">
        <f aca="false">+A4+1</f>
        <v>36587</v>
      </c>
      <c r="B5" s="90" t="n">
        <f aca="false">+'IAH &amp; HOU'!B126</f>
        <v>68</v>
      </c>
      <c r="C5" s="91" t="n">
        <f aca="false">+'IAH &amp; HOU'!C126</f>
        <v>46</v>
      </c>
      <c r="D5" s="91" t="n">
        <f aca="false">AVERAGE(B5:C5)</f>
        <v>57</v>
      </c>
      <c r="E5" s="91" t="n">
        <f aca="false">IF(AVERAGE(B5:C5)&lt;65,65-AVERAGE(B5:C5),0)</f>
        <v>8</v>
      </c>
      <c r="F5" s="92" t="n">
        <f aca="false">+'IAH &amp; HOU'!D126</f>
        <v>71</v>
      </c>
      <c r="G5" s="92" t="n">
        <f aca="false">+'IAH &amp; HOU'!E126</f>
        <v>49</v>
      </c>
      <c r="H5" s="92" t="n">
        <f aca="false">+(F5+G5)/2</f>
        <v>60</v>
      </c>
      <c r="I5" s="92" t="n">
        <f aca="false">IF(H5&lt;65,65-H5,0)</f>
        <v>5</v>
      </c>
      <c r="J5" s="92" t="n">
        <f aca="false">+J4+I5</f>
        <v>10</v>
      </c>
      <c r="K5" s="93" t="n">
        <f aca="false">+F5-G5</f>
        <v>22</v>
      </c>
      <c r="L5" s="94" t="n">
        <v>2</v>
      </c>
      <c r="M5" s="95" t="n">
        <f aca="false">+'IAH &amp; HOU'!K126</f>
        <v>68</v>
      </c>
      <c r="N5" s="96" t="n">
        <f aca="false">+'IAH &amp; HOU'!L126</f>
        <v>46</v>
      </c>
      <c r="O5" s="96" t="n">
        <f aca="false">AVERAGE(M5:N5)</f>
        <v>57</v>
      </c>
      <c r="P5" s="96" t="n">
        <f aca="false">IF(AVERAGE(M5:N5)&lt;65,65-AVERAGE(M5:N5),0)</f>
        <v>8</v>
      </c>
      <c r="Q5" s="97" t="n">
        <f aca="false">+'IAH &amp; HOU'!M126</f>
        <v>71</v>
      </c>
      <c r="R5" s="97" t="n">
        <f aca="false">+'IAH &amp; HOU'!N126</f>
        <v>49</v>
      </c>
      <c r="S5" s="97" t="n">
        <f aca="false">+(Q5+R5)/2</f>
        <v>60</v>
      </c>
      <c r="T5" s="97" t="n">
        <f aca="false">IF(S5&lt;65,65-S5,0)</f>
        <v>5</v>
      </c>
      <c r="U5" s="97" t="n">
        <f aca="false">+U4+T5</f>
        <v>10</v>
      </c>
      <c r="V5" s="98" t="n">
        <f aca="false">+Q5-R5</f>
        <v>22</v>
      </c>
      <c r="W5" s="99"/>
      <c r="X5" s="100" t="n">
        <f aca="false">[1]Sheet1!AK403</f>
        <v>81</v>
      </c>
      <c r="Y5" s="101" t="n">
        <f aca="false">[1]Sheet1!AL403</f>
        <v>69</v>
      </c>
      <c r="Z5" s="31" t="n">
        <f aca="false">F5-B5</f>
        <v>3</v>
      </c>
      <c r="AA5" s="31" t="n">
        <f aca="false">G5-C5</f>
        <v>3</v>
      </c>
      <c r="AB5" s="102" t="n">
        <f aca="false">[2]Sheet1!BO403</f>
        <v>80</v>
      </c>
      <c r="AC5" s="103" t="n">
        <f aca="false">[2]Sheet1!BP403</f>
        <v>68</v>
      </c>
      <c r="AD5" s="34" t="n">
        <f aca="false">Q5-M5</f>
        <v>3</v>
      </c>
      <c r="AE5" s="34" t="n">
        <f aca="false">R5-N5</f>
        <v>3</v>
      </c>
      <c r="AF5" s="104"/>
      <c r="AG5" s="105"/>
      <c r="AH5" s="106" t="n">
        <f aca="false">AH4</f>
        <v>0</v>
      </c>
      <c r="AI5" s="106" t="n">
        <f aca="false">AI4</f>
        <v>0</v>
      </c>
    </row>
    <row r="6" customFormat="false" ht="12.75" hidden="false" customHeight="false" outlineLevel="0" collapsed="false">
      <c r="A6" s="89" t="n">
        <f aca="false">+A5+1</f>
        <v>36588</v>
      </c>
      <c r="B6" s="90" t="n">
        <f aca="false">+'IAH &amp; HOU'!B127</f>
        <v>68</v>
      </c>
      <c r="C6" s="91" t="n">
        <f aca="false">+'IAH &amp; HOU'!C127</f>
        <v>46</v>
      </c>
      <c r="D6" s="91" t="n">
        <f aca="false">AVERAGE(B6:C6)</f>
        <v>57</v>
      </c>
      <c r="E6" s="91" t="n">
        <f aca="false">IF(AVERAGE(B6:C6)&lt;65,65-AVERAGE(B6:C6),0)</f>
        <v>8</v>
      </c>
      <c r="F6" s="92" t="n">
        <f aca="false">+'IAH &amp; HOU'!D127</f>
        <v>71</v>
      </c>
      <c r="G6" s="92" t="n">
        <f aca="false">+'IAH &amp; HOU'!E127</f>
        <v>49</v>
      </c>
      <c r="H6" s="92" t="n">
        <f aca="false">+(F6+G6)/2</f>
        <v>60</v>
      </c>
      <c r="I6" s="92" t="n">
        <f aca="false">IF(H6&lt;65,65-H6,0)</f>
        <v>5</v>
      </c>
      <c r="J6" s="92" t="n">
        <f aca="false">+J5+I6</f>
        <v>15</v>
      </c>
      <c r="K6" s="93" t="n">
        <f aca="false">+F6-G6</f>
        <v>22</v>
      </c>
      <c r="L6" s="94" t="n">
        <v>3</v>
      </c>
      <c r="M6" s="95" t="n">
        <f aca="false">+'IAH &amp; HOU'!K127</f>
        <v>68</v>
      </c>
      <c r="N6" s="96" t="n">
        <f aca="false">+'IAH &amp; HOU'!L127</f>
        <v>46</v>
      </c>
      <c r="O6" s="96" t="n">
        <f aca="false">AVERAGE(M6:N6)</f>
        <v>57</v>
      </c>
      <c r="P6" s="96" t="n">
        <f aca="false">IF(AVERAGE(M6:N6)&lt;65,65-AVERAGE(M6:N6),0)</f>
        <v>8</v>
      </c>
      <c r="Q6" s="97" t="n">
        <f aca="false">+'IAH &amp; HOU'!M127</f>
        <v>71</v>
      </c>
      <c r="R6" s="97" t="n">
        <f aca="false">+'IAH &amp; HOU'!N127</f>
        <v>49</v>
      </c>
      <c r="S6" s="97" t="n">
        <f aca="false">+(Q6+R6)/2</f>
        <v>60</v>
      </c>
      <c r="T6" s="97" t="n">
        <f aca="false">IF(S6&lt;65,65-S6,0)</f>
        <v>5</v>
      </c>
      <c r="U6" s="97" t="n">
        <f aca="false">+U5+T6</f>
        <v>15</v>
      </c>
      <c r="V6" s="98" t="n">
        <f aca="false">+Q6-R6</f>
        <v>22</v>
      </c>
      <c r="W6" s="99"/>
      <c r="X6" s="100" t="n">
        <f aca="false">[1]Sheet1!AK404</f>
        <v>76</v>
      </c>
      <c r="Y6" s="101" t="n">
        <f aca="false">[1]Sheet1!AL404</f>
        <v>58</v>
      </c>
      <c r="Z6" s="31" t="n">
        <f aca="false">F6-B6</f>
        <v>3</v>
      </c>
      <c r="AA6" s="31" t="n">
        <f aca="false">G6-C6</f>
        <v>3</v>
      </c>
      <c r="AB6" s="102" t="n">
        <f aca="false">[2]Sheet1!BO404</f>
        <v>76</v>
      </c>
      <c r="AC6" s="103" t="n">
        <f aca="false">[2]Sheet1!BP404</f>
        <v>60</v>
      </c>
      <c r="AD6" s="34" t="n">
        <f aca="false">Q6-M6</f>
        <v>3</v>
      </c>
      <c r="AE6" s="34" t="n">
        <f aca="false">R6-N6</f>
        <v>3</v>
      </c>
      <c r="AF6" s="104"/>
      <c r="AG6" s="105"/>
      <c r="AH6" s="106" t="n">
        <f aca="false">AH5</f>
        <v>0</v>
      </c>
      <c r="AI6" s="106" t="n">
        <f aca="false">AI5</f>
        <v>0</v>
      </c>
    </row>
    <row r="7" customFormat="false" ht="12.75" hidden="false" customHeight="false" outlineLevel="0" collapsed="false">
      <c r="A7" s="89" t="n">
        <f aca="false">+A6+1</f>
        <v>36589</v>
      </c>
      <c r="B7" s="90" t="n">
        <f aca="false">+'IAH &amp; HOU'!B128</f>
        <v>68</v>
      </c>
      <c r="C7" s="91" t="n">
        <f aca="false">+'IAH &amp; HOU'!C128</f>
        <v>46</v>
      </c>
      <c r="D7" s="91" t="n">
        <f aca="false">AVERAGE(B7:C7)</f>
        <v>57</v>
      </c>
      <c r="E7" s="91" t="n">
        <f aca="false">IF(AVERAGE(B7:C7)&lt;65,65-AVERAGE(B7:C7),0)</f>
        <v>8</v>
      </c>
      <c r="F7" s="92" t="n">
        <f aca="false">+'IAH &amp; HOU'!D128</f>
        <v>71</v>
      </c>
      <c r="G7" s="92" t="n">
        <f aca="false">+'IAH &amp; HOU'!E128</f>
        <v>49</v>
      </c>
      <c r="H7" s="92" t="n">
        <f aca="false">+(F7+G7)/2</f>
        <v>60</v>
      </c>
      <c r="I7" s="92" t="n">
        <f aca="false">IF(H7&lt;65,65-H7,0)</f>
        <v>5</v>
      </c>
      <c r="J7" s="92" t="n">
        <f aca="false">+J6+I7</f>
        <v>20</v>
      </c>
      <c r="K7" s="93" t="n">
        <f aca="false">+F7-G7</f>
        <v>22</v>
      </c>
      <c r="L7" s="94" t="n">
        <v>4</v>
      </c>
      <c r="M7" s="95" t="n">
        <f aca="false">+'IAH &amp; HOU'!K128</f>
        <v>68</v>
      </c>
      <c r="N7" s="96" t="n">
        <f aca="false">+'IAH &amp; HOU'!L128</f>
        <v>46</v>
      </c>
      <c r="O7" s="96" t="n">
        <f aca="false">AVERAGE(M7:N7)</f>
        <v>57</v>
      </c>
      <c r="P7" s="96" t="n">
        <f aca="false">IF(AVERAGE(M7:N7)&lt;65,65-AVERAGE(M7:N7),0)</f>
        <v>8</v>
      </c>
      <c r="Q7" s="97" t="n">
        <f aca="false">+'IAH &amp; HOU'!M128</f>
        <v>71</v>
      </c>
      <c r="R7" s="97" t="n">
        <f aca="false">+'IAH &amp; HOU'!N128</f>
        <v>49</v>
      </c>
      <c r="S7" s="97" t="n">
        <f aca="false">+(Q7+R7)/2</f>
        <v>60</v>
      </c>
      <c r="T7" s="97" t="n">
        <f aca="false">IF(S7&lt;65,65-S7,0)</f>
        <v>5</v>
      </c>
      <c r="U7" s="97" t="n">
        <f aca="false">+U6+T7</f>
        <v>20</v>
      </c>
      <c r="V7" s="98" t="n">
        <f aca="false">+Q7-R7</f>
        <v>22</v>
      </c>
      <c r="W7" s="99"/>
      <c r="X7" s="100" t="n">
        <f aca="false">[1]Sheet1!AK405</f>
        <v>58</v>
      </c>
      <c r="Y7" s="101" t="n">
        <f aca="false">[1]Sheet1!AL405</f>
        <v>28</v>
      </c>
      <c r="Z7" s="31" t="n">
        <f aca="false">F7-B7</f>
        <v>3</v>
      </c>
      <c r="AA7" s="31" t="n">
        <f aca="false">G7-C7</f>
        <v>3</v>
      </c>
      <c r="AB7" s="102" t="n">
        <f aca="false">[2]Sheet1!BO405</f>
        <v>60</v>
      </c>
      <c r="AC7" s="103" t="n">
        <f aca="false">[2]Sheet1!BP405</f>
        <v>39</v>
      </c>
      <c r="AD7" s="34" t="n">
        <f aca="false">Q7-M7</f>
        <v>3</v>
      </c>
      <c r="AE7" s="34" t="n">
        <f aca="false">R7-N7</f>
        <v>3</v>
      </c>
      <c r="AF7" s="104"/>
      <c r="AG7" s="105"/>
      <c r="AH7" s="106" t="n">
        <f aca="false">AH6</f>
        <v>0</v>
      </c>
      <c r="AI7" s="106" t="n">
        <f aca="false">AI6</f>
        <v>0</v>
      </c>
    </row>
    <row r="8" customFormat="false" ht="12.75" hidden="false" customHeight="false" outlineLevel="0" collapsed="false">
      <c r="A8" s="89" t="n">
        <f aca="false">+A7+1</f>
        <v>36590</v>
      </c>
      <c r="B8" s="90" t="n">
        <f aca="false">+'IAH &amp; HOU'!B129</f>
        <v>68</v>
      </c>
      <c r="C8" s="91" t="n">
        <f aca="false">+'IAH &amp; HOU'!C129</f>
        <v>46</v>
      </c>
      <c r="D8" s="91" t="n">
        <f aca="false">AVERAGE(B8:C8)</f>
        <v>57</v>
      </c>
      <c r="E8" s="91" t="n">
        <f aca="false">IF(AVERAGE(B8:C8)&lt;65,65-AVERAGE(B8:C8),0)</f>
        <v>8</v>
      </c>
      <c r="F8" s="92" t="n">
        <f aca="false">+'IAH &amp; HOU'!D129</f>
        <v>71</v>
      </c>
      <c r="G8" s="92" t="n">
        <f aca="false">+'IAH &amp; HOU'!E129</f>
        <v>49</v>
      </c>
      <c r="H8" s="92" t="n">
        <f aca="false">+(F8+G8)/2</f>
        <v>60</v>
      </c>
      <c r="I8" s="92" t="n">
        <f aca="false">IF(H8&lt;65,65-H8,0)</f>
        <v>5</v>
      </c>
      <c r="J8" s="92" t="n">
        <f aca="false">+J7+I8</f>
        <v>25</v>
      </c>
      <c r="K8" s="93" t="n">
        <f aca="false">+F8-G8</f>
        <v>22</v>
      </c>
      <c r="L8" s="94" t="n">
        <v>5</v>
      </c>
      <c r="M8" s="95" t="n">
        <f aca="false">+'IAH &amp; HOU'!K129</f>
        <v>68</v>
      </c>
      <c r="N8" s="96" t="n">
        <f aca="false">+'IAH &amp; HOU'!L129</f>
        <v>46</v>
      </c>
      <c r="O8" s="96" t="n">
        <f aca="false">AVERAGE(M8:N8)</f>
        <v>57</v>
      </c>
      <c r="P8" s="96" t="n">
        <f aca="false">IF(AVERAGE(M8:N8)&lt;65,65-AVERAGE(M8:N8),0)</f>
        <v>8</v>
      </c>
      <c r="Q8" s="97" t="n">
        <f aca="false">+'IAH &amp; HOU'!M129</f>
        <v>71</v>
      </c>
      <c r="R8" s="97" t="n">
        <f aca="false">+'IAH &amp; HOU'!N129</f>
        <v>49</v>
      </c>
      <c r="S8" s="97" t="n">
        <f aca="false">+(Q8+R8)/2</f>
        <v>60</v>
      </c>
      <c r="T8" s="97" t="n">
        <f aca="false">IF(S8&lt;65,65-S8,0)</f>
        <v>5</v>
      </c>
      <c r="U8" s="97" t="n">
        <f aca="false">+U7+T8</f>
        <v>25</v>
      </c>
      <c r="V8" s="98" t="n">
        <f aca="false">+Q8-R8</f>
        <v>22</v>
      </c>
      <c r="W8" s="99"/>
      <c r="X8" s="100" t="n">
        <f aca="false">[1]Sheet1!AK406</f>
        <v>58</v>
      </c>
      <c r="Y8" s="101" t="n">
        <f aca="false">[1]Sheet1!AL406</f>
        <v>24</v>
      </c>
      <c r="Z8" s="31" t="n">
        <f aca="false">F8-B8</f>
        <v>3</v>
      </c>
      <c r="AA8" s="31" t="n">
        <f aca="false">G8-C8</f>
        <v>3</v>
      </c>
      <c r="AB8" s="102" t="n">
        <f aca="false">[2]Sheet1!BO406</f>
        <v>59</v>
      </c>
      <c r="AC8" s="103" t="n">
        <f aca="false">[2]Sheet1!BP406</f>
        <v>32</v>
      </c>
      <c r="AD8" s="34" t="n">
        <f aca="false">Q8-M8</f>
        <v>3</v>
      </c>
      <c r="AE8" s="34" t="n">
        <f aca="false">R8-N8</f>
        <v>3</v>
      </c>
      <c r="AF8" s="104"/>
      <c r="AG8" s="105"/>
      <c r="AH8" s="106" t="n">
        <f aca="false">AH7</f>
        <v>0</v>
      </c>
      <c r="AI8" s="106" t="n">
        <f aca="false">AI7</f>
        <v>0</v>
      </c>
    </row>
    <row r="9" customFormat="false" ht="12.75" hidden="false" customHeight="false" outlineLevel="0" collapsed="false">
      <c r="A9" s="89" t="n">
        <f aca="false">+A8+1</f>
        <v>36591</v>
      </c>
      <c r="B9" s="90" t="n">
        <f aca="false">+'IAH &amp; HOU'!B130</f>
        <v>68</v>
      </c>
      <c r="C9" s="91" t="n">
        <f aca="false">+'IAH &amp; HOU'!C130</f>
        <v>46</v>
      </c>
      <c r="D9" s="91" t="n">
        <f aca="false">AVERAGE(B9:C9)</f>
        <v>57</v>
      </c>
      <c r="E9" s="91" t="n">
        <f aca="false">IF(AVERAGE(B9:C9)&lt;65,65-AVERAGE(B9:C9),0)</f>
        <v>8</v>
      </c>
      <c r="F9" s="92" t="n">
        <f aca="false">+'IAH &amp; HOU'!D130</f>
        <v>71</v>
      </c>
      <c r="G9" s="92" t="n">
        <f aca="false">+'IAH &amp; HOU'!E130</f>
        <v>49</v>
      </c>
      <c r="H9" s="92" t="n">
        <f aca="false">+(F9+G9)/2</f>
        <v>60</v>
      </c>
      <c r="I9" s="92" t="n">
        <f aca="false">IF(H9&lt;65,65-H9,0)</f>
        <v>5</v>
      </c>
      <c r="J9" s="92" t="n">
        <f aca="false">+J8+I9</f>
        <v>30</v>
      </c>
      <c r="K9" s="93" t="n">
        <f aca="false">+F9-G9</f>
        <v>22</v>
      </c>
      <c r="L9" s="94" t="n">
        <v>6</v>
      </c>
      <c r="M9" s="95" t="n">
        <f aca="false">+'IAH &amp; HOU'!K130</f>
        <v>68</v>
      </c>
      <c r="N9" s="96" t="n">
        <f aca="false">+'IAH &amp; HOU'!L130</f>
        <v>46</v>
      </c>
      <c r="O9" s="96" t="n">
        <f aca="false">AVERAGE(M9:N9)</f>
        <v>57</v>
      </c>
      <c r="P9" s="96" t="n">
        <f aca="false">IF(AVERAGE(M9:N9)&lt;65,65-AVERAGE(M9:N9),0)</f>
        <v>8</v>
      </c>
      <c r="Q9" s="97" t="n">
        <f aca="false">+'IAH &amp; HOU'!M130</f>
        <v>71</v>
      </c>
      <c r="R9" s="97" t="n">
        <f aca="false">+'IAH &amp; HOU'!N130</f>
        <v>49</v>
      </c>
      <c r="S9" s="97" t="n">
        <f aca="false">+(Q9+R9)/2</f>
        <v>60</v>
      </c>
      <c r="T9" s="97" t="n">
        <f aca="false">IF(S9&lt;65,65-S9,0)</f>
        <v>5</v>
      </c>
      <c r="U9" s="97" t="n">
        <f aca="false">+U8+T9</f>
        <v>30</v>
      </c>
      <c r="V9" s="98" t="n">
        <f aca="false">+Q9-R9</f>
        <v>22</v>
      </c>
      <c r="W9" s="99"/>
      <c r="X9" s="100" t="n">
        <f aca="false">[1]Sheet1!AK407</f>
        <v>63</v>
      </c>
      <c r="Y9" s="101" t="n">
        <f aca="false">[1]Sheet1!AL407</f>
        <v>46</v>
      </c>
      <c r="Z9" s="31" t="n">
        <f aca="false">F9-B9</f>
        <v>3</v>
      </c>
      <c r="AA9" s="31" t="n">
        <f aca="false">G9-C9</f>
        <v>3</v>
      </c>
      <c r="AB9" s="102" t="n">
        <f aca="false">[2]Sheet1!BO407</f>
        <v>61</v>
      </c>
      <c r="AC9" s="103" t="n">
        <f aca="false">[2]Sheet1!BP407</f>
        <v>53</v>
      </c>
      <c r="AD9" s="34" t="n">
        <f aca="false">Q9-M9</f>
        <v>3</v>
      </c>
      <c r="AE9" s="34" t="n">
        <f aca="false">R9-N9</f>
        <v>3</v>
      </c>
      <c r="AF9" s="104"/>
      <c r="AG9" s="105"/>
      <c r="AH9" s="106" t="n">
        <f aca="false">AH8</f>
        <v>0</v>
      </c>
      <c r="AI9" s="106" t="n">
        <f aca="false">AI8</f>
        <v>0</v>
      </c>
    </row>
    <row r="10" customFormat="false" ht="12.75" hidden="false" customHeight="false" outlineLevel="0" collapsed="false">
      <c r="A10" s="89" t="n">
        <f aca="false">+A9+1</f>
        <v>36592</v>
      </c>
      <c r="B10" s="90" t="n">
        <f aca="false">+'IAH &amp; HOU'!B131</f>
        <v>68</v>
      </c>
      <c r="C10" s="91" t="n">
        <f aca="false">+'IAH &amp; HOU'!C131</f>
        <v>46</v>
      </c>
      <c r="D10" s="91" t="n">
        <f aca="false">AVERAGE(B10:C10)</f>
        <v>57</v>
      </c>
      <c r="E10" s="91" t="n">
        <f aca="false">IF(AVERAGE(B10:C10)&lt;65,65-AVERAGE(B10:C10),0)</f>
        <v>8</v>
      </c>
      <c r="F10" s="92" t="n">
        <f aca="false">+'IAH &amp; HOU'!D131</f>
        <v>71</v>
      </c>
      <c r="G10" s="92" t="n">
        <f aca="false">+'IAH &amp; HOU'!E131</f>
        <v>49</v>
      </c>
      <c r="H10" s="92" t="n">
        <f aca="false">+(F10+G10)/2</f>
        <v>60</v>
      </c>
      <c r="I10" s="92" t="n">
        <f aca="false">IF(H10&lt;65,65-H10,0)</f>
        <v>5</v>
      </c>
      <c r="J10" s="92" t="n">
        <f aca="false">+J9+I10</f>
        <v>35</v>
      </c>
      <c r="K10" s="93" t="n">
        <f aca="false">+F10-G10</f>
        <v>22</v>
      </c>
      <c r="L10" s="94" t="n">
        <v>7</v>
      </c>
      <c r="M10" s="95" t="n">
        <f aca="false">+'IAH &amp; HOU'!K131</f>
        <v>68</v>
      </c>
      <c r="N10" s="96" t="n">
        <f aca="false">+'IAH &amp; HOU'!L131</f>
        <v>46</v>
      </c>
      <c r="O10" s="96" t="n">
        <f aca="false">AVERAGE(M10:N10)</f>
        <v>57</v>
      </c>
      <c r="P10" s="96" t="n">
        <f aca="false">IF(AVERAGE(M10:N10)&lt;65,65-AVERAGE(M10:N10),0)</f>
        <v>8</v>
      </c>
      <c r="Q10" s="97" t="n">
        <f aca="false">+'IAH &amp; HOU'!M131</f>
        <v>71</v>
      </c>
      <c r="R10" s="97" t="n">
        <f aca="false">+'IAH &amp; HOU'!N131</f>
        <v>49</v>
      </c>
      <c r="S10" s="97" t="n">
        <f aca="false">+(Q10+R10)/2</f>
        <v>60</v>
      </c>
      <c r="T10" s="97" t="n">
        <f aca="false">IF(S10&lt;65,65-S10,0)</f>
        <v>5</v>
      </c>
      <c r="U10" s="97" t="n">
        <f aca="false">+U9+T10</f>
        <v>35</v>
      </c>
      <c r="V10" s="98" t="n">
        <f aca="false">+Q10-R10</f>
        <v>22</v>
      </c>
      <c r="W10" s="99"/>
      <c r="X10" s="100" t="n">
        <f aca="false">[1]Sheet1!AK408</f>
        <v>69</v>
      </c>
      <c r="Y10" s="101" t="n">
        <f aca="false">[1]Sheet1!AL408</f>
        <v>55</v>
      </c>
      <c r="Z10" s="31" t="n">
        <f aca="false">F10-B10</f>
        <v>3</v>
      </c>
      <c r="AA10" s="31" t="n">
        <f aca="false">G10-C10</f>
        <v>3</v>
      </c>
      <c r="AB10" s="102" t="n">
        <f aca="false">[2]Sheet1!BO408</f>
        <v>67</v>
      </c>
      <c r="AC10" s="103" t="n">
        <f aca="false">[2]Sheet1!BP408</f>
        <v>55</v>
      </c>
      <c r="AD10" s="34" t="n">
        <f aca="false">Q10-M10</f>
        <v>3</v>
      </c>
      <c r="AE10" s="34" t="n">
        <f aca="false">R10-N10</f>
        <v>3</v>
      </c>
      <c r="AF10" s="104"/>
      <c r="AG10" s="105"/>
      <c r="AH10" s="106" t="n">
        <f aca="false">AH9</f>
        <v>0</v>
      </c>
      <c r="AI10" s="106" t="n">
        <f aca="false">AI9</f>
        <v>0</v>
      </c>
    </row>
    <row r="11" customFormat="false" ht="12.75" hidden="false" customHeight="false" outlineLevel="0" collapsed="false">
      <c r="A11" s="89" t="n">
        <f aca="false">+A10+1</f>
        <v>36593</v>
      </c>
      <c r="B11" s="90" t="n">
        <f aca="false">+'IAH &amp; HOU'!B132</f>
        <v>68</v>
      </c>
      <c r="C11" s="91" t="n">
        <f aca="false">+'IAH &amp; HOU'!C132</f>
        <v>46</v>
      </c>
      <c r="D11" s="91" t="n">
        <f aca="false">AVERAGE(B11:C11)</f>
        <v>57</v>
      </c>
      <c r="E11" s="91" t="n">
        <f aca="false">IF(AVERAGE(B11:C11)&lt;65,65-AVERAGE(B11:C11),0)</f>
        <v>8</v>
      </c>
      <c r="F11" s="92" t="n">
        <f aca="false">+'IAH &amp; HOU'!D132</f>
        <v>71</v>
      </c>
      <c r="G11" s="92" t="n">
        <f aca="false">+'IAH &amp; HOU'!E132</f>
        <v>49</v>
      </c>
      <c r="H11" s="92" t="n">
        <f aca="false">+(F11+G11)/2</f>
        <v>60</v>
      </c>
      <c r="I11" s="92" t="n">
        <f aca="false">IF(H11&lt;65,65-H11,0)</f>
        <v>5</v>
      </c>
      <c r="J11" s="92" t="n">
        <f aca="false">+J10+I11</f>
        <v>40</v>
      </c>
      <c r="K11" s="93" t="n">
        <f aca="false">+F11-G11</f>
        <v>22</v>
      </c>
      <c r="L11" s="94" t="n">
        <v>8</v>
      </c>
      <c r="M11" s="95" t="n">
        <f aca="false">+'IAH &amp; HOU'!K132</f>
        <v>68</v>
      </c>
      <c r="N11" s="96" t="n">
        <f aca="false">+'IAH &amp; HOU'!L132</f>
        <v>46</v>
      </c>
      <c r="O11" s="96" t="n">
        <f aca="false">AVERAGE(M11:N11)</f>
        <v>57</v>
      </c>
      <c r="P11" s="96" t="n">
        <f aca="false">IF(AVERAGE(M11:N11)&lt;65,65-AVERAGE(M11:N11),0)</f>
        <v>8</v>
      </c>
      <c r="Q11" s="97" t="n">
        <f aca="false">+'IAH &amp; HOU'!M132</f>
        <v>71</v>
      </c>
      <c r="R11" s="97" t="n">
        <f aca="false">+'IAH &amp; HOU'!N132</f>
        <v>49</v>
      </c>
      <c r="S11" s="97" t="n">
        <f aca="false">+(Q11+R11)/2</f>
        <v>60</v>
      </c>
      <c r="T11" s="97" t="n">
        <f aca="false">IF(S11&lt;65,65-S11,0)</f>
        <v>5</v>
      </c>
      <c r="U11" s="97" t="n">
        <f aca="false">+U10+T11</f>
        <v>40</v>
      </c>
      <c r="V11" s="98" t="n">
        <f aca="false">+Q11-R11</f>
        <v>22</v>
      </c>
      <c r="W11" s="99"/>
      <c r="X11" s="100" t="n">
        <f aca="false">[1]Sheet1!AK409</f>
        <v>60</v>
      </c>
      <c r="Y11" s="101" t="n">
        <f aca="false">[1]Sheet1!AL409</f>
        <v>53</v>
      </c>
      <c r="Z11" s="31" t="n">
        <f aca="false">F11-B11</f>
        <v>3</v>
      </c>
      <c r="AA11" s="31" t="n">
        <f aca="false">G11-C11</f>
        <v>3</v>
      </c>
      <c r="AB11" s="102" t="n">
        <f aca="false">[2]Sheet1!BO409</f>
        <v>72</v>
      </c>
      <c r="AC11" s="103" t="n">
        <f aca="false">[2]Sheet1!BP409</f>
        <v>55</v>
      </c>
      <c r="AD11" s="34" t="n">
        <f aca="false">Q11-M11</f>
        <v>3</v>
      </c>
      <c r="AE11" s="34" t="n">
        <f aca="false">R11-N11</f>
        <v>3</v>
      </c>
      <c r="AF11" s="104"/>
      <c r="AG11" s="105"/>
      <c r="AH11" s="106" t="n">
        <f aca="false">AH10</f>
        <v>0</v>
      </c>
      <c r="AI11" s="106" t="n">
        <f aca="false">AI10</f>
        <v>0</v>
      </c>
    </row>
    <row r="12" customFormat="false" ht="12.75" hidden="false" customHeight="false" outlineLevel="0" collapsed="false">
      <c r="A12" s="89" t="n">
        <f aca="false">+A11+1</f>
        <v>36594</v>
      </c>
      <c r="B12" s="90" t="n">
        <f aca="false">+'IAH &amp; HOU'!B133</f>
        <v>68</v>
      </c>
      <c r="C12" s="91" t="n">
        <f aca="false">+'IAH &amp; HOU'!C133</f>
        <v>46</v>
      </c>
      <c r="D12" s="91" t="n">
        <f aca="false">AVERAGE(B12:C12)</f>
        <v>57</v>
      </c>
      <c r="E12" s="91" t="n">
        <f aca="false">IF(AVERAGE(B12:C12)&lt;65,65-AVERAGE(B12:C12),0)</f>
        <v>8</v>
      </c>
      <c r="F12" s="92" t="n">
        <f aca="false">+'IAH &amp; HOU'!D133</f>
        <v>71</v>
      </c>
      <c r="G12" s="92" t="n">
        <f aca="false">+'IAH &amp; HOU'!E133</f>
        <v>49</v>
      </c>
      <c r="H12" s="92" t="n">
        <f aca="false">+(F12+G12)/2</f>
        <v>60</v>
      </c>
      <c r="I12" s="92" t="n">
        <f aca="false">IF(H12&lt;65,65-H12,0)</f>
        <v>5</v>
      </c>
      <c r="J12" s="92" t="n">
        <f aca="false">+J11+I12</f>
        <v>45</v>
      </c>
      <c r="K12" s="93" t="n">
        <f aca="false">+F12-G12</f>
        <v>22</v>
      </c>
      <c r="L12" s="94" t="n">
        <v>9</v>
      </c>
      <c r="M12" s="95" t="n">
        <f aca="false">+'IAH &amp; HOU'!K133</f>
        <v>68</v>
      </c>
      <c r="N12" s="96" t="n">
        <f aca="false">+'IAH &amp; HOU'!L133</f>
        <v>46</v>
      </c>
      <c r="O12" s="96" t="n">
        <f aca="false">AVERAGE(M12:N12)</f>
        <v>57</v>
      </c>
      <c r="P12" s="96" t="n">
        <f aca="false">IF(AVERAGE(M12:N12)&lt;65,65-AVERAGE(M12:N12),0)</f>
        <v>8</v>
      </c>
      <c r="Q12" s="97" t="n">
        <f aca="false">+'IAH &amp; HOU'!M133</f>
        <v>71</v>
      </c>
      <c r="R12" s="97" t="n">
        <f aca="false">+'IAH &amp; HOU'!N133</f>
        <v>49</v>
      </c>
      <c r="S12" s="97" t="n">
        <f aca="false">+(Q12+R12)/2</f>
        <v>60</v>
      </c>
      <c r="T12" s="97" t="n">
        <f aca="false">IF(S12&lt;65,65-S12,0)</f>
        <v>5</v>
      </c>
      <c r="U12" s="97" t="n">
        <f aca="false">+U11+T12</f>
        <v>45</v>
      </c>
      <c r="V12" s="98" t="n">
        <f aca="false">+Q12-R12</f>
        <v>22</v>
      </c>
      <c r="W12" s="99"/>
      <c r="X12" s="100" t="n">
        <f aca="false">[1]Sheet1!AK410</f>
        <v>73</v>
      </c>
      <c r="Y12" s="101" t="n">
        <f aca="false">[1]Sheet1!AL410</f>
        <v>44</v>
      </c>
      <c r="Z12" s="31" t="n">
        <f aca="false">F12-B12</f>
        <v>3</v>
      </c>
      <c r="AA12" s="31" t="n">
        <f aca="false">G12-C12</f>
        <v>3</v>
      </c>
      <c r="AB12" s="102" t="n">
        <f aca="false">[2]Sheet1!BO410</f>
        <v>70</v>
      </c>
      <c r="AC12" s="103" t="n">
        <f aca="false">[2]Sheet1!BP410</f>
        <v>52</v>
      </c>
      <c r="AD12" s="34" t="n">
        <f aca="false">Q12-M12</f>
        <v>3</v>
      </c>
      <c r="AE12" s="34" t="n">
        <f aca="false">R12-N12</f>
        <v>3</v>
      </c>
      <c r="AF12" s="104"/>
      <c r="AG12" s="105"/>
      <c r="AH12" s="106" t="n">
        <f aca="false">AH11</f>
        <v>0</v>
      </c>
      <c r="AI12" s="106" t="n">
        <f aca="false">AI11</f>
        <v>0</v>
      </c>
    </row>
    <row r="13" customFormat="false" ht="12.75" hidden="false" customHeight="false" outlineLevel="0" collapsed="false">
      <c r="A13" s="89" t="n">
        <f aca="false">+A12+1</f>
        <v>36595</v>
      </c>
      <c r="B13" s="90" t="n">
        <f aca="false">+'IAH &amp; HOU'!B134</f>
        <v>68</v>
      </c>
      <c r="C13" s="91" t="n">
        <f aca="false">+'IAH &amp; HOU'!C134</f>
        <v>46</v>
      </c>
      <c r="D13" s="91" t="n">
        <f aca="false">AVERAGE(B13:C13)</f>
        <v>57</v>
      </c>
      <c r="E13" s="91" t="n">
        <f aca="false">IF(AVERAGE(B13:C13)&lt;65,65-AVERAGE(B13:C13),0)</f>
        <v>8</v>
      </c>
      <c r="F13" s="92" t="n">
        <f aca="false">+'IAH &amp; HOU'!D134</f>
        <v>71</v>
      </c>
      <c r="G13" s="92" t="n">
        <f aca="false">+'IAH &amp; HOU'!E134</f>
        <v>49</v>
      </c>
      <c r="H13" s="92" t="n">
        <f aca="false">+(F13+G13)/2</f>
        <v>60</v>
      </c>
      <c r="I13" s="92" t="n">
        <f aca="false">IF(H13&lt;65,65-H13,0)</f>
        <v>5</v>
      </c>
      <c r="J13" s="92" t="n">
        <f aca="false">+J12+I13</f>
        <v>50</v>
      </c>
      <c r="K13" s="93" t="n">
        <f aca="false">+F13-G13</f>
        <v>22</v>
      </c>
      <c r="L13" s="94" t="n">
        <v>10</v>
      </c>
      <c r="M13" s="95" t="n">
        <f aca="false">+'IAH &amp; HOU'!K134</f>
        <v>68</v>
      </c>
      <c r="N13" s="96" t="n">
        <f aca="false">+'IAH &amp; HOU'!L134</f>
        <v>46</v>
      </c>
      <c r="O13" s="96" t="n">
        <f aca="false">AVERAGE(M13:N13)</f>
        <v>57</v>
      </c>
      <c r="P13" s="96" t="n">
        <f aca="false">IF(AVERAGE(M13:N13)&lt;65,65-AVERAGE(M13:N13),0)</f>
        <v>8</v>
      </c>
      <c r="Q13" s="97" t="n">
        <f aca="false">+'IAH &amp; HOU'!M134</f>
        <v>71</v>
      </c>
      <c r="R13" s="97" t="n">
        <f aca="false">+'IAH &amp; HOU'!N134</f>
        <v>49</v>
      </c>
      <c r="S13" s="97" t="n">
        <f aca="false">+(Q13+R13)/2</f>
        <v>60</v>
      </c>
      <c r="T13" s="97" t="n">
        <f aca="false">IF(S13&lt;65,65-S13,0)</f>
        <v>5</v>
      </c>
      <c r="U13" s="97" t="n">
        <f aca="false">+U12+T13</f>
        <v>50</v>
      </c>
      <c r="V13" s="98" t="n">
        <f aca="false">+Q13-R13</f>
        <v>22</v>
      </c>
      <c r="W13" s="99"/>
      <c r="X13" s="100" t="n">
        <f aca="false">[1]Sheet1!AK411</f>
        <v>75</v>
      </c>
      <c r="Y13" s="101" t="n">
        <f aca="false">[1]Sheet1!AL411</f>
        <v>44</v>
      </c>
      <c r="Z13" s="31" t="n">
        <f aca="false">F13-B13</f>
        <v>3</v>
      </c>
      <c r="AA13" s="31" t="n">
        <f aca="false">G13-C13</f>
        <v>3</v>
      </c>
      <c r="AB13" s="102" t="n">
        <f aca="false">[2]Sheet1!BO411</f>
        <v>77</v>
      </c>
      <c r="AC13" s="103" t="n">
        <f aca="false">[2]Sheet1!BP411</f>
        <v>46</v>
      </c>
      <c r="AD13" s="34" t="n">
        <f aca="false">Q13-M13</f>
        <v>3</v>
      </c>
      <c r="AE13" s="34" t="n">
        <f aca="false">R13-N13</f>
        <v>3</v>
      </c>
      <c r="AF13" s="104"/>
      <c r="AG13" s="105"/>
      <c r="AH13" s="106" t="n">
        <f aca="false">AH12</f>
        <v>0</v>
      </c>
      <c r="AI13" s="106" t="n">
        <f aca="false">AI12</f>
        <v>0</v>
      </c>
    </row>
    <row r="14" customFormat="false" ht="12.75" hidden="false" customHeight="false" outlineLevel="0" collapsed="false">
      <c r="A14" s="89" t="n">
        <f aca="false">+A13+1</f>
        <v>36596</v>
      </c>
      <c r="B14" s="90" t="n">
        <f aca="false">+'IAH &amp; HOU'!B135</f>
        <v>68</v>
      </c>
      <c r="C14" s="91" t="n">
        <f aca="false">+'IAH &amp; HOU'!C135</f>
        <v>46</v>
      </c>
      <c r="D14" s="91" t="n">
        <f aca="false">AVERAGE(B14:C14)</f>
        <v>57</v>
      </c>
      <c r="E14" s="91" t="n">
        <f aca="false">IF(AVERAGE(B14:C14)&lt;65,65-AVERAGE(B14:C14),0)</f>
        <v>8</v>
      </c>
      <c r="F14" s="92" t="n">
        <f aca="false">+'IAH &amp; HOU'!D135</f>
        <v>71</v>
      </c>
      <c r="G14" s="92" t="n">
        <f aca="false">+'IAH &amp; HOU'!E135</f>
        <v>49</v>
      </c>
      <c r="H14" s="92" t="n">
        <f aca="false">+(F14+G14)/2</f>
        <v>60</v>
      </c>
      <c r="I14" s="92" t="n">
        <f aca="false">IF(H14&lt;65,65-H14,0)</f>
        <v>5</v>
      </c>
      <c r="J14" s="92" t="n">
        <f aca="false">+J13+I14</f>
        <v>55</v>
      </c>
      <c r="K14" s="93" t="n">
        <f aca="false">+F14-G14</f>
        <v>22</v>
      </c>
      <c r="L14" s="94" t="n">
        <v>11</v>
      </c>
      <c r="M14" s="95" t="n">
        <f aca="false">+'IAH &amp; HOU'!K135</f>
        <v>68</v>
      </c>
      <c r="N14" s="96" t="n">
        <f aca="false">+'IAH &amp; HOU'!L135</f>
        <v>46</v>
      </c>
      <c r="O14" s="96" t="n">
        <f aca="false">AVERAGE(M14:N14)</f>
        <v>57</v>
      </c>
      <c r="P14" s="96" t="n">
        <f aca="false">IF(AVERAGE(M14:N14)&lt;65,65-AVERAGE(M14:N14),0)</f>
        <v>8</v>
      </c>
      <c r="Q14" s="97" t="n">
        <f aca="false">+'IAH &amp; HOU'!M135</f>
        <v>71</v>
      </c>
      <c r="R14" s="97" t="n">
        <f aca="false">+'IAH &amp; HOU'!N135</f>
        <v>49</v>
      </c>
      <c r="S14" s="97" t="n">
        <f aca="false">+(Q14+R14)/2</f>
        <v>60</v>
      </c>
      <c r="T14" s="97" t="n">
        <f aca="false">IF(S14&lt;65,65-S14,0)</f>
        <v>5</v>
      </c>
      <c r="U14" s="97" t="n">
        <f aca="false">+U13+T14</f>
        <v>55</v>
      </c>
      <c r="V14" s="98" t="n">
        <f aca="false">+Q14-R14</f>
        <v>22</v>
      </c>
      <c r="W14" s="99"/>
      <c r="X14" s="100" t="n">
        <f aca="false">[1]Sheet1!AK412</f>
        <v>79</v>
      </c>
      <c r="Y14" s="101" t="n">
        <f aca="false">[1]Sheet1!AL412</f>
        <v>52</v>
      </c>
      <c r="Z14" s="31" t="n">
        <f aca="false">F14-B14</f>
        <v>3</v>
      </c>
      <c r="AA14" s="31" t="n">
        <f aca="false">G14-C14</f>
        <v>3</v>
      </c>
      <c r="AB14" s="102" t="n">
        <f aca="false">[2]Sheet1!BO412</f>
        <v>80</v>
      </c>
      <c r="AC14" s="103" t="n">
        <f aca="false">[2]Sheet1!BP412</f>
        <v>55</v>
      </c>
      <c r="AD14" s="34" t="n">
        <f aca="false">Q14-M14</f>
        <v>3</v>
      </c>
      <c r="AE14" s="34" t="n">
        <f aca="false">R14-N14</f>
        <v>3</v>
      </c>
      <c r="AF14" s="104"/>
      <c r="AG14" s="105"/>
      <c r="AH14" s="106" t="n">
        <f aca="false">AH13</f>
        <v>0</v>
      </c>
      <c r="AI14" s="106" t="n">
        <f aca="false">AI13</f>
        <v>0</v>
      </c>
    </row>
    <row r="15" customFormat="false" ht="12.75" hidden="false" customHeight="false" outlineLevel="0" collapsed="false">
      <c r="A15" s="89" t="n">
        <f aca="false">+A14+1</f>
        <v>36597</v>
      </c>
      <c r="B15" s="90" t="n">
        <f aca="false">+'IAH &amp; HOU'!B136</f>
        <v>68</v>
      </c>
      <c r="C15" s="91" t="n">
        <f aca="false">+'IAH &amp; HOU'!C136</f>
        <v>46</v>
      </c>
      <c r="D15" s="91" t="n">
        <f aca="false">AVERAGE(B15:C15)</f>
        <v>57</v>
      </c>
      <c r="E15" s="91" t="n">
        <f aca="false">IF(AVERAGE(B15:C15)&lt;65,65-AVERAGE(B15:C15),0)</f>
        <v>8</v>
      </c>
      <c r="F15" s="92" t="n">
        <f aca="false">+'IAH &amp; HOU'!D136</f>
        <v>71</v>
      </c>
      <c r="G15" s="92" t="n">
        <f aca="false">+'IAH &amp; HOU'!E136</f>
        <v>49</v>
      </c>
      <c r="H15" s="92" t="n">
        <f aca="false">+(F15+G15)/2</f>
        <v>60</v>
      </c>
      <c r="I15" s="92" t="n">
        <f aca="false">IF(H15&lt;65,65-H15,0)</f>
        <v>5</v>
      </c>
      <c r="J15" s="92" t="n">
        <f aca="false">+J14+I15</f>
        <v>60</v>
      </c>
      <c r="K15" s="93" t="n">
        <f aca="false">+F15-G15</f>
        <v>22</v>
      </c>
      <c r="L15" s="94" t="n">
        <v>12</v>
      </c>
      <c r="M15" s="95" t="n">
        <f aca="false">+'IAH &amp; HOU'!K136</f>
        <v>68</v>
      </c>
      <c r="N15" s="96" t="n">
        <f aca="false">+'IAH &amp; HOU'!L136</f>
        <v>46</v>
      </c>
      <c r="O15" s="96" t="n">
        <f aca="false">AVERAGE(M15:N15)</f>
        <v>57</v>
      </c>
      <c r="P15" s="96" t="n">
        <f aca="false">IF(AVERAGE(M15:N15)&lt;65,65-AVERAGE(M15:N15),0)</f>
        <v>8</v>
      </c>
      <c r="Q15" s="97" t="n">
        <f aca="false">+'IAH &amp; HOU'!M136</f>
        <v>71</v>
      </c>
      <c r="R15" s="97" t="n">
        <f aca="false">+'IAH &amp; HOU'!N136</f>
        <v>49</v>
      </c>
      <c r="S15" s="97" t="n">
        <f aca="false">+(Q15+R15)/2</f>
        <v>60</v>
      </c>
      <c r="T15" s="97" t="n">
        <f aca="false">IF(S15&lt;65,65-S15,0)</f>
        <v>5</v>
      </c>
      <c r="U15" s="97" t="n">
        <f aca="false">+U14+T15</f>
        <v>60</v>
      </c>
      <c r="V15" s="98" t="n">
        <f aca="false">+Q15-R15</f>
        <v>22</v>
      </c>
      <c r="W15" s="99"/>
      <c r="X15" s="100" t="n">
        <f aca="false">[1]Sheet1!AK413</f>
        <v>81</v>
      </c>
      <c r="Y15" s="101" t="n">
        <f aca="false">[1]Sheet1!AL413</f>
        <v>67</v>
      </c>
      <c r="Z15" s="31" t="n">
        <f aca="false">F15-B15</f>
        <v>3</v>
      </c>
      <c r="AA15" s="31" t="n">
        <f aca="false">G15-C15</f>
        <v>3</v>
      </c>
      <c r="AB15" s="102" t="n">
        <f aca="false">[2]Sheet1!BO413</f>
        <v>80</v>
      </c>
      <c r="AC15" s="103" t="n">
        <f aca="false">[2]Sheet1!BP413</f>
        <v>67</v>
      </c>
      <c r="AD15" s="34" t="n">
        <f aca="false">Q15-M15</f>
        <v>3</v>
      </c>
      <c r="AE15" s="34" t="n">
        <f aca="false">R15-N15</f>
        <v>3</v>
      </c>
      <c r="AF15" s="104"/>
      <c r="AG15" s="105"/>
      <c r="AH15" s="106" t="n">
        <f aca="false">AH14</f>
        <v>0</v>
      </c>
      <c r="AI15" s="106" t="n">
        <f aca="false">AI14</f>
        <v>0</v>
      </c>
    </row>
    <row r="16" customFormat="false" ht="12.75" hidden="false" customHeight="false" outlineLevel="0" collapsed="false">
      <c r="A16" s="89" t="n">
        <f aca="false">+A15+1</f>
        <v>36598</v>
      </c>
      <c r="B16" s="90" t="n">
        <f aca="false">+'IAH &amp; HOU'!B137</f>
        <v>68</v>
      </c>
      <c r="C16" s="91" t="n">
        <f aca="false">+'IAH &amp; HOU'!C137</f>
        <v>46</v>
      </c>
      <c r="D16" s="91" t="n">
        <f aca="false">AVERAGE(B16:C16)</f>
        <v>57</v>
      </c>
      <c r="E16" s="91" t="n">
        <f aca="false">IF(AVERAGE(B16:C16)&lt;65,65-AVERAGE(B16:C16),0)</f>
        <v>8</v>
      </c>
      <c r="F16" s="92" t="n">
        <f aca="false">+'IAH &amp; HOU'!D137</f>
        <v>71</v>
      </c>
      <c r="G16" s="92" t="n">
        <f aca="false">+'IAH &amp; HOU'!E137</f>
        <v>49</v>
      </c>
      <c r="H16" s="92" t="n">
        <f aca="false">+(F16+G16)/2</f>
        <v>60</v>
      </c>
      <c r="I16" s="92" t="n">
        <f aca="false">IF(H16&lt;65,65-H16,0)</f>
        <v>5</v>
      </c>
      <c r="J16" s="92" t="n">
        <f aca="false">+J15+I16</f>
        <v>65</v>
      </c>
      <c r="K16" s="93" t="n">
        <f aca="false">+F16-G16</f>
        <v>22</v>
      </c>
      <c r="L16" s="94" t="n">
        <v>13</v>
      </c>
      <c r="M16" s="95" t="n">
        <f aca="false">+'IAH &amp; HOU'!K137</f>
        <v>68</v>
      </c>
      <c r="N16" s="96" t="n">
        <f aca="false">+'IAH &amp; HOU'!L137</f>
        <v>46</v>
      </c>
      <c r="O16" s="96" t="n">
        <f aca="false">AVERAGE(M16:N16)</f>
        <v>57</v>
      </c>
      <c r="P16" s="96" t="n">
        <f aca="false">IF(AVERAGE(M16:N16)&lt;65,65-AVERAGE(M16:N16),0)</f>
        <v>8</v>
      </c>
      <c r="Q16" s="97" t="n">
        <f aca="false">+'IAH &amp; HOU'!M137</f>
        <v>71</v>
      </c>
      <c r="R16" s="97" t="n">
        <f aca="false">+'IAH &amp; HOU'!N137</f>
        <v>49</v>
      </c>
      <c r="S16" s="97" t="n">
        <f aca="false">+(Q16+R16)/2</f>
        <v>60</v>
      </c>
      <c r="T16" s="97" t="n">
        <f aca="false">IF(S16&lt;65,65-S16,0)</f>
        <v>5</v>
      </c>
      <c r="U16" s="97" t="n">
        <f aca="false">+U15+T16</f>
        <v>65</v>
      </c>
      <c r="V16" s="98" t="n">
        <f aca="false">+Q16-R16</f>
        <v>22</v>
      </c>
      <c r="W16" s="99"/>
      <c r="X16" s="100" t="n">
        <f aca="false">[1]Sheet1!AK414</f>
        <v>81</v>
      </c>
      <c r="Y16" s="101" t="n">
        <f aca="false">[1]Sheet1!AL414</f>
        <v>59</v>
      </c>
      <c r="Z16" s="31" t="n">
        <f aca="false">F16-B16</f>
        <v>3</v>
      </c>
      <c r="AA16" s="31" t="n">
        <f aca="false">G16-C16</f>
        <v>3</v>
      </c>
      <c r="AB16" s="102" t="n">
        <f aca="false">[2]Sheet1!BO414</f>
        <v>81</v>
      </c>
      <c r="AC16" s="103" t="n">
        <f aca="false">[2]Sheet1!BP414</f>
        <v>62</v>
      </c>
      <c r="AD16" s="34" t="n">
        <f aca="false">Q16-M16</f>
        <v>3</v>
      </c>
      <c r="AE16" s="34" t="n">
        <f aca="false">R16-N16</f>
        <v>3</v>
      </c>
      <c r="AF16" s="104"/>
      <c r="AG16" s="105"/>
      <c r="AH16" s="106" t="n">
        <f aca="false">AH15</f>
        <v>0</v>
      </c>
      <c r="AI16" s="106" t="n">
        <f aca="false">AI15</f>
        <v>0</v>
      </c>
    </row>
    <row r="17" customFormat="false" ht="12.75" hidden="false" customHeight="false" outlineLevel="0" collapsed="false">
      <c r="A17" s="89" t="n">
        <f aca="false">+A16+1</f>
        <v>36599</v>
      </c>
      <c r="B17" s="90" t="n">
        <f aca="false">+'IAH &amp; HOU'!B138</f>
        <v>68</v>
      </c>
      <c r="C17" s="91" t="n">
        <f aca="false">+'IAH &amp; HOU'!C138</f>
        <v>46</v>
      </c>
      <c r="D17" s="91" t="n">
        <f aca="false">AVERAGE(B17:C17)</f>
        <v>57</v>
      </c>
      <c r="E17" s="91" t="n">
        <f aca="false">IF(AVERAGE(B17:C17)&lt;65,65-AVERAGE(B17:C17),0)</f>
        <v>8</v>
      </c>
      <c r="F17" s="92" t="n">
        <f aca="false">+'IAH &amp; HOU'!D138</f>
        <v>71</v>
      </c>
      <c r="G17" s="92" t="n">
        <f aca="false">+'IAH &amp; HOU'!E138</f>
        <v>49</v>
      </c>
      <c r="H17" s="92" t="n">
        <f aca="false">+(F17+G17)/2</f>
        <v>60</v>
      </c>
      <c r="I17" s="92" t="n">
        <f aca="false">IF(H17&lt;65,65-H17,0)</f>
        <v>5</v>
      </c>
      <c r="J17" s="92" t="n">
        <f aca="false">+J16+I17</f>
        <v>70</v>
      </c>
      <c r="K17" s="93" t="n">
        <f aca="false">+F17-G17</f>
        <v>22</v>
      </c>
      <c r="L17" s="94" t="n">
        <v>14</v>
      </c>
      <c r="M17" s="95" t="n">
        <f aca="false">+'IAH &amp; HOU'!K138</f>
        <v>68</v>
      </c>
      <c r="N17" s="96" t="n">
        <f aca="false">+'IAH &amp; HOU'!L138</f>
        <v>46</v>
      </c>
      <c r="O17" s="96" t="n">
        <f aca="false">AVERAGE(M17:N17)</f>
        <v>57</v>
      </c>
      <c r="P17" s="96" t="n">
        <f aca="false">IF(AVERAGE(M17:N17)&lt;65,65-AVERAGE(M17:N17),0)</f>
        <v>8</v>
      </c>
      <c r="Q17" s="97" t="n">
        <f aca="false">+'IAH &amp; HOU'!M138</f>
        <v>71</v>
      </c>
      <c r="R17" s="97" t="n">
        <f aca="false">+'IAH &amp; HOU'!N138</f>
        <v>49</v>
      </c>
      <c r="S17" s="97" t="n">
        <f aca="false">+(Q17+R17)/2</f>
        <v>60</v>
      </c>
      <c r="T17" s="97" t="n">
        <f aca="false">IF(S17&lt;65,65-S17,0)</f>
        <v>5</v>
      </c>
      <c r="U17" s="97" t="n">
        <f aca="false">+U16+T17</f>
        <v>70</v>
      </c>
      <c r="V17" s="98" t="n">
        <f aca="false">+Q17-R17</f>
        <v>22</v>
      </c>
      <c r="W17" s="99"/>
      <c r="X17" s="100" t="n">
        <f aca="false">[1]Sheet1!AK415</f>
        <v>67</v>
      </c>
      <c r="Y17" s="101" t="n">
        <f aca="false">[1]Sheet1!AL415</f>
        <v>44</v>
      </c>
      <c r="Z17" s="31" t="n">
        <f aca="false">F17-B17</f>
        <v>3</v>
      </c>
      <c r="AA17" s="31" t="n">
        <f aca="false">G17-C17</f>
        <v>3</v>
      </c>
      <c r="AB17" s="102" t="n">
        <f aca="false">[2]Sheet1!BO415</f>
        <v>63</v>
      </c>
      <c r="AC17" s="103" t="n">
        <f aca="false">[2]Sheet1!BP415</f>
        <v>46</v>
      </c>
      <c r="AD17" s="34" t="n">
        <f aca="false">Q17-M17</f>
        <v>3</v>
      </c>
      <c r="AE17" s="34" t="n">
        <f aca="false">R17-N17</f>
        <v>3</v>
      </c>
      <c r="AF17" s="104"/>
      <c r="AG17" s="105"/>
      <c r="AH17" s="106" t="n">
        <f aca="false">AH16</f>
        <v>0</v>
      </c>
      <c r="AI17" s="106" t="n">
        <f aca="false">AI16</f>
        <v>0</v>
      </c>
    </row>
    <row r="18" customFormat="false" ht="12.75" hidden="false" customHeight="false" outlineLevel="0" collapsed="false">
      <c r="A18" s="89" t="n">
        <f aca="false">+A17+1</f>
        <v>36600</v>
      </c>
      <c r="B18" s="90" t="n">
        <f aca="false">+'IAH &amp; HOU'!B139</f>
        <v>68</v>
      </c>
      <c r="C18" s="91" t="n">
        <f aca="false">+'IAH &amp; HOU'!C139</f>
        <v>46</v>
      </c>
      <c r="D18" s="91" t="n">
        <f aca="false">AVERAGE(B18:C18)</f>
        <v>57</v>
      </c>
      <c r="E18" s="91" t="n">
        <f aca="false">IF(AVERAGE(B18:C18)&lt;65,65-AVERAGE(B18:C18),0)</f>
        <v>8</v>
      </c>
      <c r="F18" s="92" t="n">
        <f aca="false">+'IAH &amp; HOU'!D139</f>
        <v>71</v>
      </c>
      <c r="G18" s="92" t="n">
        <f aca="false">+'IAH &amp; HOU'!E139</f>
        <v>49</v>
      </c>
      <c r="H18" s="92" t="n">
        <f aca="false">+(F18+G18)/2</f>
        <v>60</v>
      </c>
      <c r="I18" s="92" t="n">
        <f aca="false">IF(H18&lt;65,65-H18,0)</f>
        <v>5</v>
      </c>
      <c r="J18" s="92" t="n">
        <f aca="false">+J17+I18</f>
        <v>75</v>
      </c>
      <c r="K18" s="93" t="n">
        <f aca="false">+F18-G18</f>
        <v>22</v>
      </c>
      <c r="L18" s="94" t="n">
        <v>15</v>
      </c>
      <c r="M18" s="95" t="n">
        <f aca="false">+'IAH &amp; HOU'!K139</f>
        <v>68</v>
      </c>
      <c r="N18" s="96" t="n">
        <f aca="false">+'IAH &amp; HOU'!L139</f>
        <v>46</v>
      </c>
      <c r="O18" s="96" t="n">
        <f aca="false">AVERAGE(M18:N18)</f>
        <v>57</v>
      </c>
      <c r="P18" s="96" t="n">
        <f aca="false">IF(AVERAGE(M18:N18)&lt;65,65-AVERAGE(M18:N18),0)</f>
        <v>8</v>
      </c>
      <c r="Q18" s="97" t="n">
        <f aca="false">+'IAH &amp; HOU'!M139</f>
        <v>71</v>
      </c>
      <c r="R18" s="97" t="n">
        <f aca="false">+'IAH &amp; HOU'!N139</f>
        <v>49</v>
      </c>
      <c r="S18" s="97" t="n">
        <f aca="false">+(Q18+R18)/2</f>
        <v>60</v>
      </c>
      <c r="T18" s="97" t="n">
        <f aca="false">IF(S18&lt;65,65-S18,0)</f>
        <v>5</v>
      </c>
      <c r="U18" s="97" t="n">
        <f aca="false">+U17+T18</f>
        <v>75</v>
      </c>
      <c r="V18" s="98" t="n">
        <f aca="false">+Q18-R18</f>
        <v>22</v>
      </c>
      <c r="W18" s="99"/>
      <c r="X18" s="100" t="n">
        <f aca="false">[1]Sheet1!AK416</f>
        <v>74</v>
      </c>
      <c r="Y18" s="101" t="n">
        <f aca="false">[1]Sheet1!AL416</f>
        <v>39</v>
      </c>
      <c r="Z18" s="31" t="n">
        <f aca="false">F18-B18</f>
        <v>3</v>
      </c>
      <c r="AA18" s="31" t="n">
        <f aca="false">G18-C18</f>
        <v>3</v>
      </c>
      <c r="AB18" s="102" t="n">
        <f aca="false">[2]Sheet1!BO416</f>
        <v>74</v>
      </c>
      <c r="AC18" s="103" t="n">
        <f aca="false">[2]Sheet1!BP416</f>
        <v>47</v>
      </c>
      <c r="AD18" s="34" t="n">
        <f aca="false">Q18-M18</f>
        <v>3</v>
      </c>
      <c r="AE18" s="34" t="n">
        <f aca="false">R18-N18</f>
        <v>3</v>
      </c>
      <c r="AF18" s="104"/>
      <c r="AG18" s="105"/>
      <c r="AH18" s="106" t="n">
        <f aca="false">AH17</f>
        <v>0</v>
      </c>
      <c r="AI18" s="106" t="n">
        <f aca="false">AI17</f>
        <v>0</v>
      </c>
    </row>
    <row r="19" customFormat="false" ht="12.75" hidden="false" customHeight="false" outlineLevel="0" collapsed="false">
      <c r="A19" s="89" t="n">
        <f aca="false">+A18+1</f>
        <v>36601</v>
      </c>
      <c r="B19" s="90" t="n">
        <f aca="false">+'IAH &amp; HOU'!B140</f>
        <v>68</v>
      </c>
      <c r="C19" s="91" t="n">
        <f aca="false">+'IAH &amp; HOU'!C140</f>
        <v>46</v>
      </c>
      <c r="D19" s="91" t="n">
        <f aca="false">AVERAGE(B19:C19)</f>
        <v>57</v>
      </c>
      <c r="E19" s="91" t="n">
        <f aca="false">IF(AVERAGE(B19:C19)&lt;65,65-AVERAGE(B19:C19),0)</f>
        <v>8</v>
      </c>
      <c r="F19" s="92" t="n">
        <f aca="false">+'IAH &amp; HOU'!D140</f>
        <v>71</v>
      </c>
      <c r="G19" s="92" t="n">
        <f aca="false">+'IAH &amp; HOU'!E140</f>
        <v>49</v>
      </c>
      <c r="H19" s="92" t="n">
        <f aca="false">+(F19+G19)/2</f>
        <v>60</v>
      </c>
      <c r="I19" s="92" t="n">
        <f aca="false">IF(H19&lt;65,65-H19,0)</f>
        <v>5</v>
      </c>
      <c r="J19" s="92" t="n">
        <f aca="false">+J18+I19</f>
        <v>80</v>
      </c>
      <c r="K19" s="93" t="n">
        <f aca="false">+F19-G19</f>
        <v>22</v>
      </c>
      <c r="L19" s="94" t="n">
        <v>16</v>
      </c>
      <c r="M19" s="95" t="n">
        <f aca="false">+'IAH &amp; HOU'!K140</f>
        <v>68</v>
      </c>
      <c r="N19" s="96" t="n">
        <f aca="false">+'IAH &amp; HOU'!L140</f>
        <v>46</v>
      </c>
      <c r="O19" s="96" t="n">
        <f aca="false">AVERAGE(M19:N19)</f>
        <v>57</v>
      </c>
      <c r="P19" s="96" t="n">
        <f aca="false">IF(AVERAGE(M19:N19)&lt;65,65-AVERAGE(M19:N19),0)</f>
        <v>8</v>
      </c>
      <c r="Q19" s="97" t="n">
        <f aca="false">+'IAH &amp; HOU'!M140</f>
        <v>71</v>
      </c>
      <c r="R19" s="97" t="n">
        <f aca="false">+'IAH &amp; HOU'!N140</f>
        <v>49</v>
      </c>
      <c r="S19" s="97" t="n">
        <f aca="false">+(Q19+R19)/2</f>
        <v>60</v>
      </c>
      <c r="T19" s="97" t="n">
        <f aca="false">IF(S19&lt;65,65-S19,0)</f>
        <v>5</v>
      </c>
      <c r="U19" s="97" t="n">
        <f aca="false">+U18+T19</f>
        <v>80</v>
      </c>
      <c r="V19" s="98" t="n">
        <f aca="false">+Q19-R19</f>
        <v>22</v>
      </c>
      <c r="W19" s="99"/>
      <c r="X19" s="100" t="n">
        <f aca="false">[1]Sheet1!AK417</f>
        <v>79</v>
      </c>
      <c r="Y19" s="101" t="n">
        <f aca="false">[1]Sheet1!AL417</f>
        <v>51</v>
      </c>
      <c r="Z19" s="31" t="n">
        <f aca="false">F19-B19</f>
        <v>3</v>
      </c>
      <c r="AA19" s="31" t="n">
        <f aca="false">G19-C19</f>
        <v>3</v>
      </c>
      <c r="AB19" s="102" t="n">
        <f aca="false">[2]Sheet1!BO417</f>
        <v>76</v>
      </c>
      <c r="AC19" s="103" t="n">
        <f aca="false">[2]Sheet1!BP417</f>
        <v>57</v>
      </c>
      <c r="AD19" s="34" t="n">
        <f aca="false">Q19-M19</f>
        <v>3</v>
      </c>
      <c r="AE19" s="34" t="n">
        <f aca="false">R19-N19</f>
        <v>3</v>
      </c>
      <c r="AF19" s="104"/>
      <c r="AG19" s="105"/>
      <c r="AH19" s="106" t="n">
        <f aca="false">AH18</f>
        <v>0</v>
      </c>
      <c r="AI19" s="106" t="n">
        <f aca="false">AI18</f>
        <v>0</v>
      </c>
    </row>
    <row r="20" customFormat="false" ht="12.75" hidden="false" customHeight="false" outlineLevel="0" collapsed="false">
      <c r="A20" s="89" t="n">
        <f aca="false">+A19+1</f>
        <v>36602</v>
      </c>
      <c r="B20" s="90" t="n">
        <f aca="false">+'IAH &amp; HOU'!B141</f>
        <v>68</v>
      </c>
      <c r="C20" s="91" t="n">
        <f aca="false">+'IAH &amp; HOU'!C141</f>
        <v>46</v>
      </c>
      <c r="D20" s="91" t="n">
        <f aca="false">AVERAGE(B20:C20)</f>
        <v>57</v>
      </c>
      <c r="E20" s="91" t="n">
        <f aca="false">IF(AVERAGE(B20:C20)&lt;65,65-AVERAGE(B20:C20),0)</f>
        <v>8</v>
      </c>
      <c r="F20" s="92" t="n">
        <f aca="false">+'IAH &amp; HOU'!D141</f>
        <v>71</v>
      </c>
      <c r="G20" s="92" t="n">
        <f aca="false">+'IAH &amp; HOU'!E141</f>
        <v>49</v>
      </c>
      <c r="H20" s="92" t="n">
        <f aca="false">+(F20+G20)/2</f>
        <v>60</v>
      </c>
      <c r="I20" s="92" t="n">
        <f aca="false">IF(H20&lt;65,65-H20,0)</f>
        <v>5</v>
      </c>
      <c r="J20" s="92" t="n">
        <f aca="false">+J19+I20</f>
        <v>85</v>
      </c>
      <c r="K20" s="93" t="n">
        <f aca="false">+F20-G20</f>
        <v>22</v>
      </c>
      <c r="L20" s="94" t="n">
        <v>17</v>
      </c>
      <c r="M20" s="95" t="n">
        <f aca="false">+'IAH &amp; HOU'!K141</f>
        <v>68</v>
      </c>
      <c r="N20" s="96" t="n">
        <f aca="false">+'IAH &amp; HOU'!L141</f>
        <v>46</v>
      </c>
      <c r="O20" s="96" t="n">
        <f aca="false">AVERAGE(M20:N20)</f>
        <v>57</v>
      </c>
      <c r="P20" s="96" t="n">
        <f aca="false">IF(AVERAGE(M20:N20)&lt;65,65-AVERAGE(M20:N20),0)</f>
        <v>8</v>
      </c>
      <c r="Q20" s="97" t="n">
        <f aca="false">+'IAH &amp; HOU'!M141</f>
        <v>71</v>
      </c>
      <c r="R20" s="97" t="n">
        <f aca="false">+'IAH &amp; HOU'!N141</f>
        <v>49</v>
      </c>
      <c r="S20" s="97" t="n">
        <f aca="false">+(Q20+R20)/2</f>
        <v>60</v>
      </c>
      <c r="T20" s="97" t="n">
        <f aca="false">IF(S20&lt;65,65-S20,0)</f>
        <v>5</v>
      </c>
      <c r="U20" s="97" t="n">
        <f aca="false">+U19+T20</f>
        <v>85</v>
      </c>
      <c r="V20" s="98" t="n">
        <f aca="false">+Q20-R20</f>
        <v>22</v>
      </c>
      <c r="W20" s="99"/>
      <c r="X20" s="100" t="n">
        <f aca="false">[1]Sheet1!AK418</f>
        <v>79</v>
      </c>
      <c r="Y20" s="101" t="n">
        <f aca="false">[1]Sheet1!AL418</f>
        <v>49</v>
      </c>
      <c r="Z20" s="31" t="n">
        <f aca="false">F20-B20</f>
        <v>3</v>
      </c>
      <c r="AA20" s="31" t="n">
        <f aca="false">G20-C20</f>
        <v>3</v>
      </c>
      <c r="AB20" s="102" t="n">
        <f aca="false">[2]Sheet1!BO418</f>
        <v>79</v>
      </c>
      <c r="AC20" s="103" t="n">
        <f aca="false">[2]Sheet1!BP418</f>
        <v>55</v>
      </c>
      <c r="AD20" s="34" t="n">
        <f aca="false">Q20-M20</f>
        <v>3</v>
      </c>
      <c r="AE20" s="34" t="n">
        <f aca="false">R20-N20</f>
        <v>3</v>
      </c>
      <c r="AF20" s="104"/>
      <c r="AG20" s="105"/>
      <c r="AH20" s="106" t="n">
        <f aca="false">AH19</f>
        <v>0</v>
      </c>
      <c r="AI20" s="106" t="n">
        <f aca="false">AI19</f>
        <v>0</v>
      </c>
    </row>
    <row r="21" customFormat="false" ht="12.75" hidden="false" customHeight="false" outlineLevel="0" collapsed="false">
      <c r="A21" s="89" t="n">
        <f aca="false">+A20+1</f>
        <v>36603</v>
      </c>
      <c r="B21" s="90" t="n">
        <f aca="false">+'IAH &amp; HOU'!B142</f>
        <v>68</v>
      </c>
      <c r="C21" s="91" t="n">
        <f aca="false">+'IAH &amp; HOU'!C142</f>
        <v>46</v>
      </c>
      <c r="D21" s="91" t="n">
        <f aca="false">AVERAGE(B21:C21)</f>
        <v>57</v>
      </c>
      <c r="E21" s="91" t="n">
        <f aca="false">IF(AVERAGE(B21:C21)&lt;65,65-AVERAGE(B21:C21),0)</f>
        <v>8</v>
      </c>
      <c r="F21" s="92" t="n">
        <f aca="false">+'IAH &amp; HOU'!D142</f>
        <v>71</v>
      </c>
      <c r="G21" s="92" t="n">
        <f aca="false">+'IAH &amp; HOU'!E142</f>
        <v>49</v>
      </c>
      <c r="H21" s="92" t="n">
        <f aca="false">+(F21+G21)/2</f>
        <v>60</v>
      </c>
      <c r="I21" s="92" t="n">
        <f aca="false">IF(H21&lt;65,65-H21,0)</f>
        <v>5</v>
      </c>
      <c r="J21" s="92" t="n">
        <f aca="false">+J20+I21</f>
        <v>90</v>
      </c>
      <c r="K21" s="93" t="n">
        <f aca="false">+F21-G21</f>
        <v>22</v>
      </c>
      <c r="L21" s="94" t="n">
        <v>18</v>
      </c>
      <c r="M21" s="95" t="n">
        <f aca="false">+'IAH &amp; HOU'!K142</f>
        <v>68</v>
      </c>
      <c r="N21" s="96" t="n">
        <f aca="false">+'IAH &amp; HOU'!L142</f>
        <v>46</v>
      </c>
      <c r="O21" s="96" t="n">
        <f aca="false">AVERAGE(M21:N21)</f>
        <v>57</v>
      </c>
      <c r="P21" s="96" t="n">
        <f aca="false">IF(AVERAGE(M21:N21)&lt;65,65-AVERAGE(M21:N21),0)</f>
        <v>8</v>
      </c>
      <c r="Q21" s="97" t="n">
        <f aca="false">+'IAH &amp; HOU'!M142</f>
        <v>71</v>
      </c>
      <c r="R21" s="97" t="n">
        <f aca="false">+'IAH &amp; HOU'!N142</f>
        <v>49</v>
      </c>
      <c r="S21" s="97" t="n">
        <f aca="false">+(Q21+R21)/2</f>
        <v>60</v>
      </c>
      <c r="T21" s="97" t="n">
        <f aca="false">IF(S21&lt;65,65-S21,0)</f>
        <v>5</v>
      </c>
      <c r="U21" s="97" t="n">
        <f aca="false">+U20+T21</f>
        <v>90</v>
      </c>
      <c r="V21" s="98" t="n">
        <f aca="false">+Q21-R21</f>
        <v>22</v>
      </c>
      <c r="W21" s="99"/>
      <c r="X21" s="100" t="n">
        <f aca="false">[1]Sheet1!AK419</f>
        <v>81</v>
      </c>
      <c r="Y21" s="101" t="n">
        <f aca="false">[1]Sheet1!AL419</f>
        <v>58</v>
      </c>
      <c r="Z21" s="31" t="n">
        <f aca="false">F21-B21</f>
        <v>3</v>
      </c>
      <c r="AA21" s="31" t="n">
        <f aca="false">G21-C21</f>
        <v>3</v>
      </c>
      <c r="AB21" s="102" t="n">
        <f aca="false">[2]Sheet1!BO419</f>
        <v>81</v>
      </c>
      <c r="AC21" s="103" t="n">
        <f aca="false">[2]Sheet1!BP419</f>
        <v>55</v>
      </c>
      <c r="AD21" s="34" t="n">
        <f aca="false">Q21-M21</f>
        <v>3</v>
      </c>
      <c r="AE21" s="34" t="n">
        <f aca="false">R21-N21</f>
        <v>3</v>
      </c>
      <c r="AF21" s="104"/>
      <c r="AG21" s="105"/>
      <c r="AH21" s="106" t="n">
        <f aca="false">AH20</f>
        <v>0</v>
      </c>
      <c r="AI21" s="106" t="n">
        <f aca="false">AI20</f>
        <v>0</v>
      </c>
    </row>
    <row r="22" customFormat="false" ht="12.75" hidden="false" customHeight="false" outlineLevel="0" collapsed="false">
      <c r="A22" s="89" t="n">
        <f aca="false">+A21+1</f>
        <v>36604</v>
      </c>
      <c r="B22" s="90" t="n">
        <f aca="false">+'IAH &amp; HOU'!B143</f>
        <v>68</v>
      </c>
      <c r="C22" s="91" t="n">
        <f aca="false">+'IAH &amp; HOU'!C143</f>
        <v>46</v>
      </c>
      <c r="D22" s="91" t="n">
        <f aca="false">AVERAGE(B22:C22)</f>
        <v>57</v>
      </c>
      <c r="E22" s="91" t="n">
        <f aca="false">IF(AVERAGE(B22:C22)&lt;65,65-AVERAGE(B22:C22),0)</f>
        <v>8</v>
      </c>
      <c r="F22" s="92" t="n">
        <f aca="false">+'IAH &amp; HOU'!D143</f>
        <v>71</v>
      </c>
      <c r="G22" s="92" t="n">
        <f aca="false">+'IAH &amp; HOU'!E143</f>
        <v>49</v>
      </c>
      <c r="H22" s="92" t="n">
        <f aca="false">+(F22+G22)/2</f>
        <v>60</v>
      </c>
      <c r="I22" s="92" t="n">
        <f aca="false">IF(H22&lt;65,65-H22,0)</f>
        <v>5</v>
      </c>
      <c r="J22" s="92" t="n">
        <f aca="false">+J21+I22</f>
        <v>95</v>
      </c>
      <c r="K22" s="93" t="n">
        <f aca="false">+F22-G22</f>
        <v>22</v>
      </c>
      <c r="L22" s="94" t="n">
        <v>19</v>
      </c>
      <c r="M22" s="95" t="n">
        <f aca="false">+'IAH &amp; HOU'!K143</f>
        <v>68</v>
      </c>
      <c r="N22" s="96" t="n">
        <f aca="false">+'IAH &amp; HOU'!L143</f>
        <v>46</v>
      </c>
      <c r="O22" s="96" t="n">
        <f aca="false">AVERAGE(M22:N22)</f>
        <v>57</v>
      </c>
      <c r="P22" s="96" t="n">
        <f aca="false">IF(AVERAGE(M22:N22)&lt;65,65-AVERAGE(M22:N22),0)</f>
        <v>8</v>
      </c>
      <c r="Q22" s="97" t="n">
        <f aca="false">+'IAH &amp; HOU'!M143</f>
        <v>71</v>
      </c>
      <c r="R22" s="97" t="n">
        <f aca="false">+'IAH &amp; HOU'!N143</f>
        <v>49</v>
      </c>
      <c r="S22" s="97" t="n">
        <f aca="false">+(Q22+R22)/2</f>
        <v>60</v>
      </c>
      <c r="T22" s="97" t="n">
        <f aca="false">IF(S22&lt;65,65-S22,0)</f>
        <v>5</v>
      </c>
      <c r="U22" s="97" t="n">
        <f aca="false">+U21+T22</f>
        <v>95</v>
      </c>
      <c r="V22" s="98" t="n">
        <f aca="false">+Q22-R22</f>
        <v>22</v>
      </c>
      <c r="W22" s="99"/>
      <c r="X22" s="100" t="n">
        <f aca="false">[1]Sheet1!AK420</f>
        <v>81</v>
      </c>
      <c r="Y22" s="101" t="n">
        <f aca="false">[1]Sheet1!AL420</f>
        <v>64</v>
      </c>
      <c r="Z22" s="31" t="n">
        <f aca="false">F22-B22</f>
        <v>3</v>
      </c>
      <c r="AA22" s="31" t="n">
        <f aca="false">G22-C22</f>
        <v>3</v>
      </c>
      <c r="AB22" s="102" t="n">
        <f aca="false">[2]Sheet1!BO420</f>
        <v>81</v>
      </c>
      <c r="AC22" s="103" t="n">
        <f aca="false">[2]Sheet1!BP420</f>
        <v>59</v>
      </c>
      <c r="AD22" s="34" t="n">
        <f aca="false">Q22-M22</f>
        <v>3</v>
      </c>
      <c r="AE22" s="34" t="n">
        <f aca="false">R22-N22</f>
        <v>3</v>
      </c>
      <c r="AF22" s="104"/>
      <c r="AG22" s="105"/>
      <c r="AH22" s="106" t="n">
        <f aca="false">AH21</f>
        <v>0</v>
      </c>
      <c r="AI22" s="106" t="n">
        <f aca="false">AI21</f>
        <v>0</v>
      </c>
    </row>
    <row r="23" customFormat="false" ht="12.75" hidden="false" customHeight="false" outlineLevel="0" collapsed="false">
      <c r="A23" s="89" t="n">
        <f aca="false">+A22+1</f>
        <v>36605</v>
      </c>
      <c r="B23" s="90" t="n">
        <f aca="false">+'IAH &amp; HOU'!B144</f>
        <v>68</v>
      </c>
      <c r="C23" s="91" t="n">
        <f aca="false">+'IAH &amp; HOU'!C144</f>
        <v>46</v>
      </c>
      <c r="D23" s="91" t="n">
        <f aca="false">AVERAGE(B23:C23)</f>
        <v>57</v>
      </c>
      <c r="E23" s="91" t="n">
        <f aca="false">IF(AVERAGE(B23:C23)&lt;65,65-AVERAGE(B23:C23),0)</f>
        <v>8</v>
      </c>
      <c r="F23" s="92" t="n">
        <f aca="false">+'IAH &amp; HOU'!D144</f>
        <v>71</v>
      </c>
      <c r="G23" s="92" t="n">
        <f aca="false">+'IAH &amp; HOU'!E144</f>
        <v>49</v>
      </c>
      <c r="H23" s="92" t="n">
        <f aca="false">+(F23+G23)/2</f>
        <v>60</v>
      </c>
      <c r="I23" s="92" t="n">
        <f aca="false">IF(H23&lt;65,65-H23,0)</f>
        <v>5</v>
      </c>
      <c r="J23" s="92" t="n">
        <f aca="false">+J22+I23</f>
        <v>100</v>
      </c>
      <c r="K23" s="93" t="n">
        <f aca="false">+F23-G23</f>
        <v>22</v>
      </c>
      <c r="L23" s="94" t="n">
        <v>20</v>
      </c>
      <c r="M23" s="95" t="n">
        <f aca="false">+'IAH &amp; HOU'!K144</f>
        <v>68</v>
      </c>
      <c r="N23" s="96" t="n">
        <f aca="false">+'IAH &amp; HOU'!L144</f>
        <v>46</v>
      </c>
      <c r="O23" s="96" t="n">
        <f aca="false">AVERAGE(M23:N23)</f>
        <v>57</v>
      </c>
      <c r="P23" s="96" t="n">
        <f aca="false">IF(AVERAGE(M23:N23)&lt;65,65-AVERAGE(M23:N23),0)</f>
        <v>8</v>
      </c>
      <c r="Q23" s="97" t="n">
        <f aca="false">+'IAH &amp; HOU'!M144</f>
        <v>71</v>
      </c>
      <c r="R23" s="97" t="n">
        <f aca="false">+'IAH &amp; HOU'!N144</f>
        <v>49</v>
      </c>
      <c r="S23" s="97" t="n">
        <f aca="false">+(Q23+R23)/2</f>
        <v>60</v>
      </c>
      <c r="T23" s="97" t="n">
        <f aca="false">IF(S23&lt;65,65-S23,0)</f>
        <v>5</v>
      </c>
      <c r="U23" s="97" t="n">
        <f aca="false">+U22+T23</f>
        <v>100</v>
      </c>
      <c r="V23" s="98" t="n">
        <f aca="false">+Q23-R23</f>
        <v>22</v>
      </c>
      <c r="W23" s="99"/>
      <c r="X23" s="100" t="n">
        <f aca="false">[1]Sheet1!AK421</f>
        <v>65</v>
      </c>
      <c r="Y23" s="101" t="n">
        <f aca="false">[1]Sheet1!AL421</f>
        <v>42</v>
      </c>
      <c r="Z23" s="31" t="n">
        <f aca="false">F23-B23</f>
        <v>3</v>
      </c>
      <c r="AA23" s="31" t="n">
        <f aca="false">G23-C23</f>
        <v>3</v>
      </c>
      <c r="AB23" s="102" t="n">
        <f aca="false">[2]Sheet1!BO421</f>
        <v>67</v>
      </c>
      <c r="AC23" s="103" t="n">
        <f aca="false">[2]Sheet1!BP421</f>
        <v>50</v>
      </c>
      <c r="AD23" s="34" t="n">
        <f aca="false">Q23-M23</f>
        <v>3</v>
      </c>
      <c r="AE23" s="34" t="n">
        <f aca="false">R23-N23</f>
        <v>3</v>
      </c>
      <c r="AF23" s="104"/>
      <c r="AG23" s="105"/>
      <c r="AH23" s="106" t="n">
        <f aca="false">AH22</f>
        <v>0</v>
      </c>
      <c r="AI23" s="106" t="n">
        <f aca="false">AI22</f>
        <v>0</v>
      </c>
    </row>
    <row r="24" customFormat="false" ht="12.75" hidden="false" customHeight="false" outlineLevel="0" collapsed="false">
      <c r="A24" s="89" t="n">
        <f aca="false">+A23+1</f>
        <v>36606</v>
      </c>
      <c r="B24" s="90" t="n">
        <f aca="false">+'IAH &amp; HOU'!B145</f>
        <v>68</v>
      </c>
      <c r="C24" s="91" t="n">
        <f aca="false">+'IAH &amp; HOU'!C145</f>
        <v>46</v>
      </c>
      <c r="D24" s="91" t="n">
        <f aca="false">AVERAGE(B24:C24)</f>
        <v>57</v>
      </c>
      <c r="E24" s="91" t="n">
        <f aca="false">IF(AVERAGE(B24:C24)&lt;65,65-AVERAGE(B24:C24),0)</f>
        <v>8</v>
      </c>
      <c r="F24" s="92" t="n">
        <f aca="false">+'IAH &amp; HOU'!D145</f>
        <v>71</v>
      </c>
      <c r="G24" s="92" t="n">
        <f aca="false">+'IAH &amp; HOU'!E145</f>
        <v>49</v>
      </c>
      <c r="H24" s="92" t="n">
        <f aca="false">+(F24+G24)/2</f>
        <v>60</v>
      </c>
      <c r="I24" s="92" t="n">
        <f aca="false">IF(H24&lt;65,65-H24,0)</f>
        <v>5</v>
      </c>
      <c r="J24" s="92" t="n">
        <f aca="false">+J23+I24</f>
        <v>105</v>
      </c>
      <c r="K24" s="93" t="n">
        <f aca="false">+F24-G24</f>
        <v>22</v>
      </c>
      <c r="L24" s="94" t="n">
        <v>21</v>
      </c>
      <c r="M24" s="95" t="n">
        <f aca="false">+'IAH &amp; HOU'!K145</f>
        <v>68</v>
      </c>
      <c r="N24" s="96" t="n">
        <f aca="false">+'IAH &amp; HOU'!L145</f>
        <v>46</v>
      </c>
      <c r="O24" s="96" t="n">
        <f aca="false">AVERAGE(M24:N24)</f>
        <v>57</v>
      </c>
      <c r="P24" s="96" t="n">
        <f aca="false">IF(AVERAGE(M24:N24)&lt;65,65-AVERAGE(M24:N24),0)</f>
        <v>8</v>
      </c>
      <c r="Q24" s="97" t="n">
        <f aca="false">+'IAH &amp; HOU'!M145</f>
        <v>71</v>
      </c>
      <c r="R24" s="97" t="n">
        <f aca="false">+'IAH &amp; HOU'!N145</f>
        <v>49</v>
      </c>
      <c r="S24" s="97" t="n">
        <f aca="false">+(Q24+R24)/2</f>
        <v>60</v>
      </c>
      <c r="T24" s="97" t="n">
        <f aca="false">IF(S24&lt;65,65-S24,0)</f>
        <v>5</v>
      </c>
      <c r="U24" s="97" t="n">
        <f aca="false">+U23+T24</f>
        <v>105</v>
      </c>
      <c r="V24" s="98" t="n">
        <f aca="false">+Q24-R24</f>
        <v>22</v>
      </c>
      <c r="W24" s="99"/>
      <c r="X24" s="100" t="n">
        <f aca="false">[1]Sheet1!AK422</f>
        <v>59</v>
      </c>
      <c r="Y24" s="101" t="n">
        <f aca="false">[1]Sheet1!AL422</f>
        <v>41</v>
      </c>
      <c r="Z24" s="31" t="n">
        <f aca="false">F24-B24</f>
        <v>3</v>
      </c>
      <c r="AA24" s="31" t="n">
        <f aca="false">G24-C24</f>
        <v>3</v>
      </c>
      <c r="AB24" s="102" t="n">
        <f aca="false">[2]Sheet1!BO422</f>
        <v>63</v>
      </c>
      <c r="AC24" s="103" t="n">
        <f aca="false">[2]Sheet1!BP422</f>
        <v>48</v>
      </c>
      <c r="AD24" s="34" t="n">
        <f aca="false">Q24-M24</f>
        <v>3</v>
      </c>
      <c r="AE24" s="34" t="n">
        <f aca="false">R24-N24</f>
        <v>3</v>
      </c>
      <c r="AF24" s="104"/>
      <c r="AG24" s="105"/>
      <c r="AH24" s="106" t="n">
        <f aca="false">AH23</f>
        <v>0</v>
      </c>
      <c r="AI24" s="106" t="n">
        <f aca="false">AI23</f>
        <v>0</v>
      </c>
    </row>
    <row r="25" customFormat="false" ht="12.75" hidden="false" customHeight="false" outlineLevel="0" collapsed="false">
      <c r="A25" s="89" t="n">
        <f aca="false">+A24+1</f>
        <v>36607</v>
      </c>
      <c r="B25" s="90" t="n">
        <f aca="false">+'IAH &amp; HOU'!B146</f>
        <v>68</v>
      </c>
      <c r="C25" s="91" t="n">
        <f aca="false">+'IAH &amp; HOU'!C146</f>
        <v>46</v>
      </c>
      <c r="D25" s="91" t="n">
        <f aca="false">AVERAGE(B25:C25)</f>
        <v>57</v>
      </c>
      <c r="E25" s="91" t="n">
        <f aca="false">IF(AVERAGE(B25:C25)&lt;65,65-AVERAGE(B25:C25),0)</f>
        <v>8</v>
      </c>
      <c r="F25" s="92" t="n">
        <f aca="false">+'IAH &amp; HOU'!D146</f>
        <v>71</v>
      </c>
      <c r="G25" s="92" t="n">
        <f aca="false">+'IAH &amp; HOU'!E146</f>
        <v>49</v>
      </c>
      <c r="H25" s="92" t="n">
        <f aca="false">+(F25+G25)/2</f>
        <v>60</v>
      </c>
      <c r="I25" s="92" t="n">
        <f aca="false">IF(H25&lt;65,65-H25,0)</f>
        <v>5</v>
      </c>
      <c r="J25" s="92" t="n">
        <f aca="false">+J24+I25</f>
        <v>110</v>
      </c>
      <c r="K25" s="93" t="n">
        <f aca="false">+F25-G25</f>
        <v>22</v>
      </c>
      <c r="L25" s="94" t="n">
        <v>22</v>
      </c>
      <c r="M25" s="95" t="n">
        <f aca="false">+'IAH &amp; HOU'!K146</f>
        <v>68</v>
      </c>
      <c r="N25" s="96" t="n">
        <f aca="false">+'IAH &amp; HOU'!L146</f>
        <v>46</v>
      </c>
      <c r="O25" s="96" t="n">
        <f aca="false">AVERAGE(M25:N25)</f>
        <v>57</v>
      </c>
      <c r="P25" s="96" t="n">
        <f aca="false">IF(AVERAGE(M25:N25)&lt;65,65-AVERAGE(M25:N25),0)</f>
        <v>8</v>
      </c>
      <c r="Q25" s="97" t="n">
        <f aca="false">+'IAH &amp; HOU'!M146</f>
        <v>71</v>
      </c>
      <c r="R25" s="97" t="n">
        <f aca="false">+'IAH &amp; HOU'!N146</f>
        <v>49</v>
      </c>
      <c r="S25" s="97" t="n">
        <f aca="false">+(Q25+R25)/2</f>
        <v>60</v>
      </c>
      <c r="T25" s="97" t="n">
        <f aca="false">IF(S25&lt;65,65-S25,0)</f>
        <v>5</v>
      </c>
      <c r="U25" s="97" t="n">
        <f aca="false">+U24+T25</f>
        <v>110</v>
      </c>
      <c r="V25" s="98" t="n">
        <f aca="false">+Q25-R25</f>
        <v>22</v>
      </c>
      <c r="W25" s="99"/>
      <c r="X25" s="100" t="n">
        <f aca="false">[1]Sheet1!AK423</f>
        <v>77</v>
      </c>
      <c r="Y25" s="101" t="n">
        <f aca="false">[1]Sheet1!AL423</f>
        <v>55</v>
      </c>
      <c r="Z25" s="31" t="n">
        <f aca="false">F25-B25</f>
        <v>3</v>
      </c>
      <c r="AA25" s="31" t="n">
        <f aca="false">G25-C25</f>
        <v>3</v>
      </c>
      <c r="AB25" s="102" t="n">
        <f aca="false">[2]Sheet1!BO423</f>
        <v>79</v>
      </c>
      <c r="AC25" s="103" t="n">
        <f aca="false">[2]Sheet1!BP423</f>
        <v>59</v>
      </c>
      <c r="AD25" s="34" t="n">
        <f aca="false">Q25-M25</f>
        <v>3</v>
      </c>
      <c r="AE25" s="34" t="n">
        <f aca="false">R25-N25</f>
        <v>3</v>
      </c>
      <c r="AF25" s="104"/>
      <c r="AG25" s="105"/>
      <c r="AH25" s="106" t="n">
        <f aca="false">AH24</f>
        <v>0</v>
      </c>
      <c r="AI25" s="106" t="n">
        <f aca="false">AI24</f>
        <v>0</v>
      </c>
    </row>
    <row r="26" customFormat="false" ht="12.75" hidden="false" customHeight="false" outlineLevel="0" collapsed="false">
      <c r="A26" s="89" t="n">
        <f aca="false">+A25+1</f>
        <v>36608</v>
      </c>
      <c r="B26" s="90" t="n">
        <f aca="false">+'IAH &amp; HOU'!B147</f>
        <v>68</v>
      </c>
      <c r="C26" s="91" t="n">
        <f aca="false">+'IAH &amp; HOU'!C147</f>
        <v>46</v>
      </c>
      <c r="D26" s="91" t="n">
        <f aca="false">AVERAGE(B26:C26)</f>
        <v>57</v>
      </c>
      <c r="E26" s="91" t="n">
        <f aca="false">IF(AVERAGE(B26:C26)&lt;65,65-AVERAGE(B26:C26),0)</f>
        <v>8</v>
      </c>
      <c r="F26" s="92" t="n">
        <f aca="false">+'IAH &amp; HOU'!D147</f>
        <v>71</v>
      </c>
      <c r="G26" s="92" t="n">
        <f aca="false">+'IAH &amp; HOU'!E147</f>
        <v>49</v>
      </c>
      <c r="H26" s="92" t="n">
        <f aca="false">+(F26+G26)/2</f>
        <v>60</v>
      </c>
      <c r="I26" s="92" t="n">
        <f aca="false">IF(H26&lt;65,65-H26,0)</f>
        <v>5</v>
      </c>
      <c r="J26" s="92" t="n">
        <f aca="false">+J25+I26</f>
        <v>115</v>
      </c>
      <c r="K26" s="93" t="n">
        <f aca="false">+F26-G26</f>
        <v>22</v>
      </c>
      <c r="L26" s="94" t="n">
        <v>23</v>
      </c>
      <c r="M26" s="95" t="n">
        <f aca="false">+'IAH &amp; HOU'!K147</f>
        <v>68</v>
      </c>
      <c r="N26" s="96" t="n">
        <f aca="false">+'IAH &amp; HOU'!L147</f>
        <v>46</v>
      </c>
      <c r="O26" s="96" t="n">
        <f aca="false">AVERAGE(M26:N26)</f>
        <v>57</v>
      </c>
      <c r="P26" s="96" t="n">
        <f aca="false">IF(AVERAGE(M26:N26)&lt;65,65-AVERAGE(M26:N26),0)</f>
        <v>8</v>
      </c>
      <c r="Q26" s="97" t="n">
        <f aca="false">+'IAH &amp; HOU'!M147</f>
        <v>71</v>
      </c>
      <c r="R26" s="97" t="n">
        <f aca="false">+'IAH &amp; HOU'!N147</f>
        <v>49</v>
      </c>
      <c r="S26" s="97" t="n">
        <f aca="false">+(Q26+R26)/2</f>
        <v>60</v>
      </c>
      <c r="T26" s="97" t="n">
        <f aca="false">IF(S26&lt;65,65-S26,0)</f>
        <v>5</v>
      </c>
      <c r="U26" s="97" t="n">
        <f aca="false">+U25+T26</f>
        <v>115</v>
      </c>
      <c r="V26" s="98" t="n">
        <f aca="false">+Q26-R26</f>
        <v>22</v>
      </c>
      <c r="W26" s="99"/>
      <c r="X26" s="100" t="n">
        <f aca="false">[1]Sheet1!AK424</f>
        <v>74</v>
      </c>
      <c r="Y26" s="101" t="n">
        <f aca="false">[1]Sheet1!AL424</f>
        <v>55</v>
      </c>
      <c r="Z26" s="31" t="n">
        <f aca="false">F26-B26</f>
        <v>3</v>
      </c>
      <c r="AA26" s="31" t="n">
        <f aca="false">G26-C26</f>
        <v>3</v>
      </c>
      <c r="AB26" s="102" t="n">
        <f aca="false">[2]Sheet1!BO424</f>
        <v>76</v>
      </c>
      <c r="AC26" s="103" t="n">
        <f aca="false">[2]Sheet1!BP424</f>
        <v>58</v>
      </c>
      <c r="AD26" s="34" t="n">
        <f aca="false">Q26-M26</f>
        <v>3</v>
      </c>
      <c r="AE26" s="34" t="n">
        <f aca="false">R26-N26</f>
        <v>3</v>
      </c>
      <c r="AF26" s="104"/>
      <c r="AG26" s="105"/>
      <c r="AH26" s="106" t="n">
        <f aca="false">AH25</f>
        <v>0</v>
      </c>
      <c r="AI26" s="106" t="n">
        <f aca="false">AI25</f>
        <v>0</v>
      </c>
    </row>
    <row r="27" customFormat="false" ht="12.75" hidden="false" customHeight="false" outlineLevel="0" collapsed="false">
      <c r="A27" s="89" t="n">
        <f aca="false">+A26+1</f>
        <v>36609</v>
      </c>
      <c r="B27" s="90" t="n">
        <f aca="false">+'IAH &amp; HOU'!B148</f>
        <v>68</v>
      </c>
      <c r="C27" s="91" t="n">
        <f aca="false">+'IAH &amp; HOU'!C148</f>
        <v>46</v>
      </c>
      <c r="D27" s="91" t="n">
        <f aca="false">AVERAGE(B27:C27)</f>
        <v>57</v>
      </c>
      <c r="E27" s="91" t="n">
        <f aca="false">IF(AVERAGE(B27:C27)&lt;65,65-AVERAGE(B27:C27),0)</f>
        <v>8</v>
      </c>
      <c r="F27" s="92" t="n">
        <f aca="false">+'IAH &amp; HOU'!D148</f>
        <v>71</v>
      </c>
      <c r="G27" s="92" t="n">
        <f aca="false">+'IAH &amp; HOU'!E148</f>
        <v>49</v>
      </c>
      <c r="H27" s="92" t="n">
        <f aca="false">+(F27+G27)/2</f>
        <v>60</v>
      </c>
      <c r="I27" s="92" t="n">
        <f aca="false">IF(H27&lt;65,65-H27,0)</f>
        <v>5</v>
      </c>
      <c r="J27" s="92" t="n">
        <f aca="false">+J26+I27</f>
        <v>120</v>
      </c>
      <c r="K27" s="93" t="n">
        <f aca="false">+F27-G27</f>
        <v>22</v>
      </c>
      <c r="L27" s="94" t="n">
        <v>24</v>
      </c>
      <c r="M27" s="95" t="n">
        <f aca="false">+'IAH &amp; HOU'!K148</f>
        <v>68</v>
      </c>
      <c r="N27" s="96" t="n">
        <f aca="false">+'IAH &amp; HOU'!L148</f>
        <v>46</v>
      </c>
      <c r="O27" s="96" t="n">
        <f aca="false">AVERAGE(M27:N27)</f>
        <v>57</v>
      </c>
      <c r="P27" s="96" t="n">
        <f aca="false">IF(AVERAGE(M27:N27)&lt;65,65-AVERAGE(M27:N27),0)</f>
        <v>8</v>
      </c>
      <c r="Q27" s="97" t="n">
        <f aca="false">+'IAH &amp; HOU'!M148</f>
        <v>71</v>
      </c>
      <c r="R27" s="97" t="n">
        <f aca="false">+'IAH &amp; HOU'!N148</f>
        <v>49</v>
      </c>
      <c r="S27" s="97" t="n">
        <f aca="false">+(Q27+R27)/2</f>
        <v>60</v>
      </c>
      <c r="T27" s="97" t="n">
        <f aca="false">IF(S27&lt;65,65-S27,0)</f>
        <v>5</v>
      </c>
      <c r="U27" s="97" t="n">
        <f aca="false">+U26+T27</f>
        <v>120</v>
      </c>
      <c r="V27" s="98" t="n">
        <f aca="false">+Q27-R27</f>
        <v>22</v>
      </c>
      <c r="W27" s="99"/>
      <c r="X27" s="100" t="n">
        <f aca="false">[1]Sheet1!AK425</f>
        <v>56</v>
      </c>
      <c r="Y27" s="101" t="n">
        <f aca="false">[1]Sheet1!AL425</f>
        <v>36</v>
      </c>
      <c r="Z27" s="31" t="n">
        <f aca="false">F27-B27</f>
        <v>3</v>
      </c>
      <c r="AA27" s="31" t="n">
        <f aca="false">G27-C27</f>
        <v>3</v>
      </c>
      <c r="AB27" s="102" t="n">
        <f aca="false">[2]Sheet1!BO425</f>
        <v>59</v>
      </c>
      <c r="AC27" s="103" t="n">
        <f aca="false">[2]Sheet1!BP425</f>
        <v>43</v>
      </c>
      <c r="AD27" s="34" t="n">
        <f aca="false">Q27-M27</f>
        <v>3</v>
      </c>
      <c r="AE27" s="34" t="n">
        <f aca="false">R27-N27</f>
        <v>3</v>
      </c>
      <c r="AF27" s="104"/>
      <c r="AG27" s="105"/>
      <c r="AH27" s="106" t="n">
        <f aca="false">AH26</f>
        <v>0</v>
      </c>
      <c r="AI27" s="106" t="n">
        <f aca="false">AI26</f>
        <v>0</v>
      </c>
    </row>
    <row r="28" customFormat="false" ht="12.75" hidden="false" customHeight="false" outlineLevel="0" collapsed="false">
      <c r="A28" s="89" t="n">
        <f aca="false">+A27+1</f>
        <v>36610</v>
      </c>
      <c r="B28" s="90" t="n">
        <f aca="false">+'IAH &amp; HOU'!B149</f>
        <v>68</v>
      </c>
      <c r="C28" s="91" t="n">
        <f aca="false">+'IAH &amp; HOU'!C149</f>
        <v>46</v>
      </c>
      <c r="D28" s="91" t="n">
        <f aca="false">AVERAGE(B28:C28)</f>
        <v>57</v>
      </c>
      <c r="E28" s="91" t="n">
        <f aca="false">IF(AVERAGE(B28:C28)&lt;65,65-AVERAGE(B28:C28),0)</f>
        <v>8</v>
      </c>
      <c r="F28" s="92" t="n">
        <f aca="false">+'IAH &amp; HOU'!D149</f>
        <v>71</v>
      </c>
      <c r="G28" s="92" t="n">
        <f aca="false">+'IAH &amp; HOU'!E149</f>
        <v>49</v>
      </c>
      <c r="H28" s="92" t="n">
        <f aca="false">+(F28+G28)/2</f>
        <v>60</v>
      </c>
      <c r="I28" s="92" t="n">
        <f aca="false">IF(H28&lt;65,65-H28,0)</f>
        <v>5</v>
      </c>
      <c r="J28" s="92" t="n">
        <f aca="false">+J27+I28</f>
        <v>125</v>
      </c>
      <c r="K28" s="93" t="n">
        <f aca="false">+F28-G28</f>
        <v>22</v>
      </c>
      <c r="L28" s="94" t="n">
        <v>25</v>
      </c>
      <c r="M28" s="95" t="n">
        <f aca="false">+'IAH &amp; HOU'!K149</f>
        <v>68</v>
      </c>
      <c r="N28" s="96" t="n">
        <f aca="false">+'IAH &amp; HOU'!L149</f>
        <v>46</v>
      </c>
      <c r="O28" s="96" t="n">
        <f aca="false">AVERAGE(M28:N28)</f>
        <v>57</v>
      </c>
      <c r="P28" s="96" t="n">
        <f aca="false">IF(AVERAGE(M28:N28)&lt;65,65-AVERAGE(M28:N28),0)</f>
        <v>8</v>
      </c>
      <c r="Q28" s="97" t="n">
        <f aca="false">+'IAH &amp; HOU'!M149</f>
        <v>71</v>
      </c>
      <c r="R28" s="97" t="n">
        <f aca="false">+'IAH &amp; HOU'!N149</f>
        <v>49</v>
      </c>
      <c r="S28" s="97" t="n">
        <f aca="false">+(Q28+R28)/2</f>
        <v>60</v>
      </c>
      <c r="T28" s="97" t="n">
        <f aca="false">IF(S28&lt;65,65-S28,0)</f>
        <v>5</v>
      </c>
      <c r="U28" s="97" t="n">
        <f aca="false">+U27+T28</f>
        <v>125</v>
      </c>
      <c r="V28" s="98" t="n">
        <f aca="false">+Q28-R28</f>
        <v>22</v>
      </c>
      <c r="W28" s="99"/>
      <c r="X28" s="100" t="n">
        <f aca="false">[1]Sheet1!AK426</f>
        <v>64</v>
      </c>
      <c r="Y28" s="101" t="n">
        <f aca="false">[1]Sheet1!AL426</f>
        <v>33</v>
      </c>
      <c r="Z28" s="31" t="n">
        <f aca="false">F28-B28</f>
        <v>3</v>
      </c>
      <c r="AA28" s="31" t="n">
        <f aca="false">G28-C28</f>
        <v>3</v>
      </c>
      <c r="AB28" s="102" t="n">
        <f aca="false">[2]Sheet1!BO426</f>
        <v>63</v>
      </c>
      <c r="AC28" s="103" t="n">
        <f aca="false">[2]Sheet1!BP426</f>
        <v>43</v>
      </c>
      <c r="AD28" s="34" t="n">
        <f aca="false">Q28-M28</f>
        <v>3</v>
      </c>
      <c r="AE28" s="34" t="n">
        <f aca="false">R28-N28</f>
        <v>3</v>
      </c>
      <c r="AF28" s="104"/>
      <c r="AG28" s="105"/>
      <c r="AH28" s="106" t="n">
        <f aca="false">AH27</f>
        <v>0</v>
      </c>
      <c r="AI28" s="106" t="n">
        <f aca="false">AI27</f>
        <v>0</v>
      </c>
    </row>
    <row r="29" customFormat="false" ht="12.75" hidden="false" customHeight="false" outlineLevel="0" collapsed="false">
      <c r="A29" s="89" t="n">
        <f aca="false">+A28+1</f>
        <v>36611</v>
      </c>
      <c r="B29" s="90" t="n">
        <f aca="false">+'IAH &amp; HOU'!B150</f>
        <v>68</v>
      </c>
      <c r="C29" s="91" t="n">
        <f aca="false">+'IAH &amp; HOU'!C150</f>
        <v>46</v>
      </c>
      <c r="D29" s="91" t="n">
        <f aca="false">AVERAGE(B29:C29)</f>
        <v>57</v>
      </c>
      <c r="E29" s="91" t="n">
        <f aca="false">IF(AVERAGE(B29:C29)&lt;65,65-AVERAGE(B29:C29),0)</f>
        <v>8</v>
      </c>
      <c r="F29" s="92" t="n">
        <f aca="false">+'IAH &amp; HOU'!D150</f>
        <v>71</v>
      </c>
      <c r="G29" s="92" t="n">
        <f aca="false">+'IAH &amp; HOU'!E150</f>
        <v>49</v>
      </c>
      <c r="H29" s="92" t="n">
        <f aca="false">+(F29+G29)/2</f>
        <v>60</v>
      </c>
      <c r="I29" s="92" t="n">
        <f aca="false">IF(H29&lt;65,65-H29,0)</f>
        <v>5</v>
      </c>
      <c r="J29" s="92" t="n">
        <f aca="false">+J28+I29</f>
        <v>130</v>
      </c>
      <c r="K29" s="93" t="n">
        <f aca="false">+F29-G29</f>
        <v>22</v>
      </c>
      <c r="L29" s="94" t="n">
        <v>26</v>
      </c>
      <c r="M29" s="95" t="n">
        <f aca="false">+'IAH &amp; HOU'!K150</f>
        <v>68</v>
      </c>
      <c r="N29" s="96" t="n">
        <f aca="false">+'IAH &amp; HOU'!L150</f>
        <v>46</v>
      </c>
      <c r="O29" s="96" t="n">
        <f aca="false">AVERAGE(M29:N29)</f>
        <v>57</v>
      </c>
      <c r="P29" s="96" t="n">
        <f aca="false">IF(AVERAGE(M29:N29)&lt;65,65-AVERAGE(M29:N29),0)</f>
        <v>8</v>
      </c>
      <c r="Q29" s="97" t="n">
        <f aca="false">+'IAH &amp; HOU'!M150</f>
        <v>71</v>
      </c>
      <c r="R29" s="97" t="n">
        <f aca="false">+'IAH &amp; HOU'!N150</f>
        <v>49</v>
      </c>
      <c r="S29" s="97" t="n">
        <f aca="false">+(Q29+R29)/2</f>
        <v>60</v>
      </c>
      <c r="T29" s="97" t="n">
        <f aca="false">IF(S29&lt;65,65-S29,0)</f>
        <v>5</v>
      </c>
      <c r="U29" s="97" t="n">
        <f aca="false">+U28+T29</f>
        <v>130</v>
      </c>
      <c r="V29" s="98" t="n">
        <f aca="false">+Q29-R29</f>
        <v>22</v>
      </c>
      <c r="W29" s="99"/>
      <c r="X29" s="100" t="n">
        <f aca="false">[1]Sheet1!AK427</f>
        <v>48</v>
      </c>
      <c r="Y29" s="101" t="n">
        <f aca="false">[1]Sheet1!AL427</f>
        <v>36</v>
      </c>
      <c r="Z29" s="31" t="n">
        <f aca="false">F29-B29</f>
        <v>3</v>
      </c>
      <c r="AA29" s="31" t="n">
        <f aca="false">G29-C29</f>
        <v>3</v>
      </c>
      <c r="AB29" s="102" t="n">
        <f aca="false">[2]Sheet1!BO427</f>
        <v>48</v>
      </c>
      <c r="AC29" s="103" t="n">
        <f aca="false">[2]Sheet1!BP427</f>
        <v>36</v>
      </c>
      <c r="AD29" s="34" t="n">
        <f aca="false">Q29-M29</f>
        <v>3</v>
      </c>
      <c r="AE29" s="34" t="n">
        <f aca="false">R29-N29</f>
        <v>3</v>
      </c>
      <c r="AF29" s="104"/>
      <c r="AG29" s="105"/>
      <c r="AH29" s="106" t="n">
        <f aca="false">AH28</f>
        <v>0</v>
      </c>
      <c r="AI29" s="106" t="n">
        <f aca="false">AI28</f>
        <v>0</v>
      </c>
    </row>
    <row r="30" customFormat="false" ht="12.75" hidden="false" customHeight="false" outlineLevel="0" collapsed="false">
      <c r="A30" s="89" t="n">
        <f aca="false">+A29+1</f>
        <v>36612</v>
      </c>
      <c r="B30" s="90" t="n">
        <f aca="false">+'IAH &amp; HOU'!B151</f>
        <v>68</v>
      </c>
      <c r="C30" s="91" t="n">
        <f aca="false">+'IAH &amp; HOU'!C151</f>
        <v>46</v>
      </c>
      <c r="D30" s="91" t="n">
        <f aca="false">AVERAGE(B30:C30)</f>
        <v>57</v>
      </c>
      <c r="E30" s="91" t="n">
        <f aca="false">IF(AVERAGE(B30:C30)&lt;65,65-AVERAGE(B30:C30),0)</f>
        <v>8</v>
      </c>
      <c r="F30" s="92" t="n">
        <f aca="false">+'IAH &amp; HOU'!D151</f>
        <v>71</v>
      </c>
      <c r="G30" s="92" t="n">
        <f aca="false">+'IAH &amp; HOU'!E151</f>
        <v>49</v>
      </c>
      <c r="H30" s="92" t="n">
        <f aca="false">+(F30+G30)/2</f>
        <v>60</v>
      </c>
      <c r="I30" s="92" t="n">
        <f aca="false">IF(H30&lt;65,65-H30,0)</f>
        <v>5</v>
      </c>
      <c r="J30" s="92" t="n">
        <f aca="false">+J29+I30</f>
        <v>135</v>
      </c>
      <c r="K30" s="93" t="n">
        <f aca="false">+F30-G30</f>
        <v>22</v>
      </c>
      <c r="L30" s="94" t="n">
        <v>27</v>
      </c>
      <c r="M30" s="95" t="n">
        <f aca="false">+'IAH &amp; HOU'!K151</f>
        <v>68</v>
      </c>
      <c r="N30" s="96" t="n">
        <f aca="false">+'IAH &amp; HOU'!L151</f>
        <v>46</v>
      </c>
      <c r="O30" s="96" t="n">
        <f aca="false">AVERAGE(M30:N30)</f>
        <v>57</v>
      </c>
      <c r="P30" s="96" t="n">
        <f aca="false">IF(AVERAGE(M30:N30)&lt;65,65-AVERAGE(M30:N30),0)</f>
        <v>8</v>
      </c>
      <c r="Q30" s="97" t="n">
        <f aca="false">+'IAH &amp; HOU'!M151</f>
        <v>71</v>
      </c>
      <c r="R30" s="97" t="n">
        <f aca="false">+'IAH &amp; HOU'!N151</f>
        <v>49</v>
      </c>
      <c r="S30" s="97" t="n">
        <f aca="false">+(Q30+R30)/2</f>
        <v>60</v>
      </c>
      <c r="T30" s="97" t="n">
        <f aca="false">IF(S30&lt;65,65-S30,0)</f>
        <v>5</v>
      </c>
      <c r="U30" s="97" t="n">
        <f aca="false">+U29+T30</f>
        <v>135</v>
      </c>
      <c r="V30" s="98" t="n">
        <f aca="false">+Q30-R30</f>
        <v>22</v>
      </c>
      <c r="W30" s="99"/>
      <c r="X30" s="100" t="n">
        <f aca="false">[1]Sheet1!AK428</f>
        <v>48</v>
      </c>
      <c r="Y30" s="101" t="n">
        <f aca="false">[1]Sheet1!AL428</f>
        <v>35</v>
      </c>
      <c r="Z30" s="31" t="n">
        <f aca="false">F30-B30</f>
        <v>3</v>
      </c>
      <c r="AA30" s="31" t="n">
        <f aca="false">G30-C30</f>
        <v>3</v>
      </c>
      <c r="AB30" s="102" t="n">
        <f aca="false">[2]Sheet1!BO428</f>
        <v>48</v>
      </c>
      <c r="AC30" s="103" t="n">
        <f aca="false">[2]Sheet1!BP428</f>
        <v>35</v>
      </c>
      <c r="AD30" s="34" t="n">
        <f aca="false">Q30-M30</f>
        <v>3</v>
      </c>
      <c r="AE30" s="34" t="n">
        <f aca="false">R30-N30</f>
        <v>3</v>
      </c>
      <c r="AF30" s="104"/>
      <c r="AG30" s="105"/>
      <c r="AH30" s="106" t="n">
        <f aca="false">AH29</f>
        <v>0</v>
      </c>
      <c r="AI30" s="106" t="n">
        <f aca="false">AI29</f>
        <v>0</v>
      </c>
    </row>
    <row r="31" customFormat="false" ht="12.75" hidden="false" customHeight="false" outlineLevel="0" collapsed="false">
      <c r="A31" s="89" t="n">
        <f aca="false">+A30+1</f>
        <v>36613</v>
      </c>
      <c r="B31" s="90" t="n">
        <f aca="false">+'IAH &amp; HOU'!B152</f>
        <v>68</v>
      </c>
      <c r="C31" s="91" t="n">
        <f aca="false">+'IAH &amp; HOU'!C152</f>
        <v>46</v>
      </c>
      <c r="D31" s="91" t="n">
        <f aca="false">AVERAGE(B31:C31)</f>
        <v>57</v>
      </c>
      <c r="E31" s="91" t="n">
        <f aca="false">IF(AVERAGE(B31:C31)&lt;65,65-AVERAGE(B31:C31),0)</f>
        <v>8</v>
      </c>
      <c r="F31" s="92" t="n">
        <f aca="false">+'IAH &amp; HOU'!D152</f>
        <v>71</v>
      </c>
      <c r="G31" s="92" t="n">
        <f aca="false">+'IAH &amp; HOU'!E152</f>
        <v>49</v>
      </c>
      <c r="H31" s="92" t="n">
        <f aca="false">+(F31+G31)/2</f>
        <v>60</v>
      </c>
      <c r="I31" s="92" t="n">
        <f aca="false">IF(H31&lt;65,65-H31,0)</f>
        <v>5</v>
      </c>
      <c r="J31" s="92" t="n">
        <f aca="false">+J30+I31</f>
        <v>140</v>
      </c>
      <c r="K31" s="93" t="n">
        <f aca="false">+F31-G31</f>
        <v>22</v>
      </c>
      <c r="L31" s="94" t="n">
        <v>28</v>
      </c>
      <c r="M31" s="95" t="n">
        <f aca="false">+'IAH &amp; HOU'!K152</f>
        <v>68</v>
      </c>
      <c r="N31" s="96" t="n">
        <f aca="false">+'IAH &amp; HOU'!L152</f>
        <v>46</v>
      </c>
      <c r="O31" s="96" t="n">
        <f aca="false">AVERAGE(M31:N31)</f>
        <v>57</v>
      </c>
      <c r="P31" s="96" t="n">
        <f aca="false">IF(AVERAGE(M31:N31)&lt;65,65-AVERAGE(M31:N31),0)</f>
        <v>8</v>
      </c>
      <c r="Q31" s="97" t="n">
        <f aca="false">+'IAH &amp; HOU'!M152</f>
        <v>71</v>
      </c>
      <c r="R31" s="97" t="n">
        <f aca="false">+'IAH &amp; HOU'!N152</f>
        <v>49</v>
      </c>
      <c r="S31" s="97" t="n">
        <f aca="false">+(Q31+R31)/2</f>
        <v>60</v>
      </c>
      <c r="T31" s="97" t="n">
        <f aca="false">IF(S31&lt;65,65-S31,0)</f>
        <v>5</v>
      </c>
      <c r="U31" s="97" t="n">
        <f aca="false">+U30+T31</f>
        <v>140</v>
      </c>
      <c r="V31" s="98" t="n">
        <f aca="false">+Q31-R31</f>
        <v>22</v>
      </c>
      <c r="W31" s="99"/>
      <c r="X31" s="100" t="n">
        <f aca="false">[1]Sheet1!AK429</f>
        <v>40</v>
      </c>
      <c r="Y31" s="101" t="n">
        <f aca="false">[1]Sheet1!AL429</f>
        <v>34</v>
      </c>
      <c r="Z31" s="31" t="n">
        <f aca="false">F31-B31</f>
        <v>3</v>
      </c>
      <c r="AA31" s="31" t="n">
        <f aca="false">G31-C31</f>
        <v>3</v>
      </c>
      <c r="AB31" s="102" t="n">
        <f aca="false">[2]Sheet1!BO429</f>
        <v>40</v>
      </c>
      <c r="AC31" s="103" t="n">
        <f aca="false">[2]Sheet1!BP429</f>
        <v>34</v>
      </c>
      <c r="AD31" s="34" t="n">
        <f aca="false">Q31-M31</f>
        <v>3</v>
      </c>
      <c r="AE31" s="34" t="n">
        <f aca="false">R31-N31</f>
        <v>3</v>
      </c>
      <c r="AF31" s="104"/>
      <c r="AG31" s="105"/>
      <c r="AH31" s="106" t="n">
        <f aca="false">AH30</f>
        <v>0</v>
      </c>
      <c r="AI31" s="106" t="n">
        <f aca="false">AI30</f>
        <v>0</v>
      </c>
    </row>
    <row r="32" customFormat="false" ht="12.75" hidden="false" customHeight="false" outlineLevel="0" collapsed="false">
      <c r="A32" s="89" t="n">
        <f aca="false">+A31+1</f>
        <v>36614</v>
      </c>
      <c r="B32" s="90" t="n">
        <f aca="false">+'IAH &amp; HOU'!B153</f>
        <v>68</v>
      </c>
      <c r="C32" s="91" t="n">
        <f aca="false">+'IAH &amp; HOU'!C153</f>
        <v>46</v>
      </c>
      <c r="D32" s="91" t="n">
        <f aca="false">AVERAGE(B32:C32)</f>
        <v>57</v>
      </c>
      <c r="E32" s="91" t="n">
        <f aca="false">IF(AVERAGE(B32:C32)&lt;65,65-AVERAGE(B32:C32),0)</f>
        <v>8</v>
      </c>
      <c r="F32" s="92" t="n">
        <f aca="false">+'IAH &amp; HOU'!D153</f>
        <v>71</v>
      </c>
      <c r="G32" s="92" t="n">
        <f aca="false">+'IAH &amp; HOU'!E153</f>
        <v>49</v>
      </c>
      <c r="H32" s="92" t="n">
        <f aca="false">+(F32+G32)/2</f>
        <v>60</v>
      </c>
      <c r="I32" s="92" t="n">
        <f aca="false">IF(H32&lt;65,65-H32,0)</f>
        <v>5</v>
      </c>
      <c r="J32" s="92" t="n">
        <f aca="false">+J31+I32</f>
        <v>145</v>
      </c>
      <c r="K32" s="93" t="n">
        <f aca="false">+F32-G32</f>
        <v>22</v>
      </c>
      <c r="L32" s="94" t="n">
        <v>29</v>
      </c>
      <c r="M32" s="95" t="n">
        <f aca="false">+'IAH &amp; HOU'!K153</f>
        <v>68</v>
      </c>
      <c r="N32" s="96" t="n">
        <f aca="false">+'IAH &amp; HOU'!L153</f>
        <v>46</v>
      </c>
      <c r="O32" s="96" t="n">
        <f aca="false">AVERAGE(M32:N32)</f>
        <v>57</v>
      </c>
      <c r="P32" s="96" t="n">
        <f aca="false">IF(AVERAGE(M32:N32)&lt;65,65-AVERAGE(M32:N32),0)</f>
        <v>8</v>
      </c>
      <c r="Q32" s="97" t="n">
        <f aca="false">+'IAH &amp; HOU'!M153</f>
        <v>71</v>
      </c>
      <c r="R32" s="97" t="n">
        <f aca="false">+'IAH &amp; HOU'!N153</f>
        <v>49</v>
      </c>
      <c r="S32" s="97" t="n">
        <f aca="false">+(Q32+R32)/2</f>
        <v>60</v>
      </c>
      <c r="T32" s="97" t="n">
        <f aca="false">IF(S32&lt;65,65-S32,0)</f>
        <v>5</v>
      </c>
      <c r="U32" s="97" t="n">
        <f aca="false">+U31+T32</f>
        <v>145</v>
      </c>
      <c r="V32" s="98" t="n">
        <f aca="false">+Q32-R32</f>
        <v>22</v>
      </c>
      <c r="W32" s="99"/>
      <c r="X32" s="100" t="n">
        <f aca="false">[1]Sheet1!AK430</f>
        <v>44</v>
      </c>
      <c r="Y32" s="101" t="n">
        <f aca="false">[1]Sheet1!AL430</f>
        <v>33</v>
      </c>
      <c r="Z32" s="31" t="n">
        <f aca="false">F32-B32</f>
        <v>3</v>
      </c>
      <c r="AA32" s="31" t="n">
        <f aca="false">G32-C32</f>
        <v>3</v>
      </c>
      <c r="AB32" s="102" t="n">
        <f aca="false">[2]Sheet1!BO430</f>
        <v>44</v>
      </c>
      <c r="AC32" s="103" t="n">
        <f aca="false">[2]Sheet1!BP430</f>
        <v>33</v>
      </c>
      <c r="AD32" s="34" t="n">
        <f aca="false">Q32-M32</f>
        <v>3</v>
      </c>
      <c r="AE32" s="34" t="n">
        <f aca="false">R32-N32</f>
        <v>3</v>
      </c>
      <c r="AF32" s="104"/>
      <c r="AG32" s="105"/>
      <c r="AH32" s="106" t="n">
        <f aca="false">AH31</f>
        <v>0</v>
      </c>
      <c r="AI32" s="106" t="n">
        <f aca="false">AI31</f>
        <v>0</v>
      </c>
    </row>
    <row r="33" customFormat="false" ht="12.75" hidden="false" customHeight="false" outlineLevel="0" collapsed="false">
      <c r="A33" s="89" t="n">
        <f aca="false">+A32+1</f>
        <v>36615</v>
      </c>
      <c r="B33" s="90" t="n">
        <f aca="false">+'IAH &amp; HOU'!B154</f>
        <v>68</v>
      </c>
      <c r="C33" s="91" t="n">
        <f aca="false">+'IAH &amp; HOU'!C154</f>
        <v>46</v>
      </c>
      <c r="D33" s="91" t="n">
        <f aca="false">AVERAGE(B33:C33)</f>
        <v>57</v>
      </c>
      <c r="E33" s="91" t="n">
        <f aca="false">IF(AVERAGE(B33:C33)&lt;65,65-AVERAGE(B33:C33),0)</f>
        <v>8</v>
      </c>
      <c r="F33" s="92" t="n">
        <f aca="false">+'IAH &amp; HOU'!D154</f>
        <v>71</v>
      </c>
      <c r="G33" s="92" t="n">
        <f aca="false">+'IAH &amp; HOU'!E154</f>
        <v>49</v>
      </c>
      <c r="H33" s="92" t="n">
        <f aca="false">+(F33+G33)/2</f>
        <v>60</v>
      </c>
      <c r="I33" s="92" t="n">
        <f aca="false">IF(H33&lt;65,65-H33,0)</f>
        <v>5</v>
      </c>
      <c r="J33" s="92" t="n">
        <f aca="false">+J32+I33</f>
        <v>150</v>
      </c>
      <c r="K33" s="93" t="n">
        <f aca="false">+F33-G33</f>
        <v>22</v>
      </c>
      <c r="L33" s="94" t="n">
        <v>30</v>
      </c>
      <c r="M33" s="95" t="n">
        <f aca="false">+'IAH &amp; HOU'!K154</f>
        <v>68</v>
      </c>
      <c r="N33" s="96" t="n">
        <f aca="false">+'IAH &amp; HOU'!L154</f>
        <v>46</v>
      </c>
      <c r="O33" s="96" t="n">
        <f aca="false">AVERAGE(M33:N33)</f>
        <v>57</v>
      </c>
      <c r="P33" s="96" t="n">
        <f aca="false">IF(AVERAGE(M33:N33)&lt;65,65-AVERAGE(M33:N33),0)</f>
        <v>8</v>
      </c>
      <c r="Q33" s="97" t="n">
        <f aca="false">+'IAH &amp; HOU'!M154</f>
        <v>71</v>
      </c>
      <c r="R33" s="97" t="n">
        <f aca="false">+'IAH &amp; HOU'!N154</f>
        <v>49</v>
      </c>
      <c r="S33" s="97" t="n">
        <f aca="false">+(Q33+R33)/2</f>
        <v>60</v>
      </c>
      <c r="T33" s="97" t="n">
        <f aca="false">IF(S33&lt;65,65-S33,0)</f>
        <v>5</v>
      </c>
      <c r="U33" s="97" t="n">
        <f aca="false">+U32+T33</f>
        <v>150</v>
      </c>
      <c r="V33" s="98" t="n">
        <f aca="false">+Q33-R33</f>
        <v>22</v>
      </c>
      <c r="W33" s="99"/>
      <c r="X33" s="100" t="n">
        <f aca="false">[1]Sheet1!AK431</f>
        <v>53</v>
      </c>
      <c r="Y33" s="101" t="n">
        <f aca="false">[1]Sheet1!AL431</f>
        <v>32</v>
      </c>
      <c r="Z33" s="31" t="n">
        <f aca="false">F33-B33</f>
        <v>3</v>
      </c>
      <c r="AA33" s="31" t="n">
        <f aca="false">G33-C33</f>
        <v>3</v>
      </c>
      <c r="AB33" s="102" t="n">
        <f aca="false">[2]Sheet1!BO431</f>
        <v>53</v>
      </c>
      <c r="AC33" s="103" t="n">
        <f aca="false">[2]Sheet1!BP431</f>
        <v>32</v>
      </c>
      <c r="AD33" s="34" t="n">
        <f aca="false">Q33-M33</f>
        <v>3</v>
      </c>
      <c r="AE33" s="34" t="n">
        <f aca="false">R33-N33</f>
        <v>3</v>
      </c>
      <c r="AF33" s="104"/>
      <c r="AG33" s="105"/>
      <c r="AH33" s="106" t="n">
        <f aca="false">AH32</f>
        <v>0</v>
      </c>
      <c r="AI33" s="106" t="n">
        <f aca="false">AI32</f>
        <v>0</v>
      </c>
    </row>
    <row r="34" customFormat="false" ht="12.75" hidden="false" customHeight="false" outlineLevel="0" collapsed="false">
      <c r="A34" s="89" t="n">
        <f aca="false">+A33+1</f>
        <v>36616</v>
      </c>
      <c r="B34" s="90" t="n">
        <f aca="false">+'IAH &amp; HOU'!B155</f>
        <v>68</v>
      </c>
      <c r="C34" s="91" t="n">
        <f aca="false">+'IAH &amp; HOU'!C155</f>
        <v>46</v>
      </c>
      <c r="D34" s="91" t="n">
        <f aca="false">AVERAGE(B34:C34)</f>
        <v>57</v>
      </c>
      <c r="E34" s="91" t="n">
        <f aca="false">IF(AVERAGE(B34:C34)&lt;65,65-AVERAGE(B34:C34),0)</f>
        <v>8</v>
      </c>
      <c r="F34" s="92" t="n">
        <f aca="false">+'IAH &amp; HOU'!D155</f>
        <v>71</v>
      </c>
      <c r="G34" s="92" t="n">
        <f aca="false">+'IAH &amp; HOU'!E155</f>
        <v>49</v>
      </c>
      <c r="H34" s="107" t="n">
        <f aca="false">+(F34+G34)/2</f>
        <v>60</v>
      </c>
      <c r="I34" s="107" t="n">
        <f aca="false">IF(H34&lt;65,65-H34,0)</f>
        <v>5</v>
      </c>
      <c r="J34" s="107" t="n">
        <f aca="false">+J33+I34</f>
        <v>155</v>
      </c>
      <c r="K34" s="108" t="n">
        <f aca="false">+F34-G34</f>
        <v>22</v>
      </c>
      <c r="L34" s="94" t="n">
        <v>31</v>
      </c>
      <c r="M34" s="95" t="n">
        <f aca="false">+'IAH &amp; HOU'!K155</f>
        <v>68</v>
      </c>
      <c r="N34" s="96" t="n">
        <f aca="false">+'IAH &amp; HOU'!L155</f>
        <v>46</v>
      </c>
      <c r="O34" s="96" t="n">
        <f aca="false">AVERAGE(M34:N34)</f>
        <v>57</v>
      </c>
      <c r="P34" s="96" t="n">
        <f aca="false">IF(AVERAGE(M34:N34)&lt;65,65-AVERAGE(M34:N34),0)</f>
        <v>8</v>
      </c>
      <c r="Q34" s="97" t="n">
        <f aca="false">+'IAH &amp; HOU'!M155</f>
        <v>71</v>
      </c>
      <c r="R34" s="97" t="n">
        <f aca="false">+'IAH &amp; HOU'!N155</f>
        <v>49</v>
      </c>
      <c r="S34" s="44" t="n">
        <f aca="false">+(Q34+R34)/2</f>
        <v>60</v>
      </c>
      <c r="T34" s="44" t="n">
        <f aca="false">IF(S34&lt;65,65-S34,0)</f>
        <v>5</v>
      </c>
      <c r="U34" s="44" t="n">
        <f aca="false">+U33+T34</f>
        <v>155</v>
      </c>
      <c r="V34" s="45" t="n">
        <f aca="false">+Q34-R34</f>
        <v>22</v>
      </c>
      <c r="W34" s="17"/>
      <c r="X34" s="38" t="n">
        <f aca="false">[1]Sheet1!AK432</f>
        <v>58</v>
      </c>
      <c r="Y34" s="39" t="n">
        <f aca="false">[1]Sheet1!AL432</f>
        <v>41</v>
      </c>
      <c r="Z34" s="31" t="n">
        <f aca="false">F34-B34</f>
        <v>3</v>
      </c>
      <c r="AA34" s="31" t="n">
        <f aca="false">G34-C34</f>
        <v>3</v>
      </c>
      <c r="AB34" s="32" t="n">
        <f aca="false">[2]Sheet1!BO432</f>
        <v>58</v>
      </c>
      <c r="AC34" s="33" t="n">
        <f aca="false">[2]Sheet1!BP432</f>
        <v>41</v>
      </c>
      <c r="AD34" s="34" t="n">
        <f aca="false">Q34-M34</f>
        <v>3</v>
      </c>
      <c r="AE34" s="34" t="n">
        <f aca="false">R34-N34</f>
        <v>3</v>
      </c>
      <c r="AF34" s="35"/>
      <c r="AG34" s="1"/>
      <c r="AH34" s="36" t="n">
        <f aca="false">AH33</f>
        <v>0</v>
      </c>
      <c r="AI34" s="36" t="n">
        <f aca="false">AI33</f>
        <v>0</v>
      </c>
    </row>
    <row r="35" customFormat="false" ht="13.5" hidden="false" customHeight="false" outlineLevel="0" collapsed="false">
      <c r="A35" s="109"/>
      <c r="B35" s="110" t="n">
        <f aca="false">AVERAGE(B4:B34)</f>
        <v>68</v>
      </c>
      <c r="C35" s="111" t="n">
        <f aca="false">AVERAGE(C4:C34)</f>
        <v>46</v>
      </c>
      <c r="D35" s="111" t="n">
        <f aca="false">AVERAGE(D4:D34)</f>
        <v>57</v>
      </c>
      <c r="E35" s="111" t="n">
        <f aca="false">SUM(E4:E34)</f>
        <v>248</v>
      </c>
      <c r="F35" s="112" t="n">
        <f aca="false">AVERAGE(F4:F34)</f>
        <v>71</v>
      </c>
      <c r="G35" s="112" t="n">
        <f aca="false">AVERAGE(G4:G34)</f>
        <v>49</v>
      </c>
      <c r="H35" s="112" t="n">
        <f aca="false">AVERAGE(H4:H34)</f>
        <v>60</v>
      </c>
      <c r="I35" s="112" t="n">
        <f aca="false">SUM(I4:I34)</f>
        <v>155</v>
      </c>
      <c r="J35" s="112"/>
      <c r="K35" s="113"/>
      <c r="L35" s="114"/>
      <c r="M35" s="115" t="n">
        <f aca="false">AVERAGE(M4:M34)</f>
        <v>68</v>
      </c>
      <c r="N35" s="116" t="n">
        <f aca="false">AVERAGE(N4:N34)</f>
        <v>46</v>
      </c>
      <c r="O35" s="116" t="n">
        <f aca="false">AVERAGE(O4:O34)</f>
        <v>57</v>
      </c>
      <c r="P35" s="116" t="n">
        <f aca="false">SUM(P4:P34)</f>
        <v>248</v>
      </c>
      <c r="Q35" s="117" t="n">
        <f aca="false">AVERAGE(Q4:Q34)</f>
        <v>71</v>
      </c>
      <c r="R35" s="117" t="n">
        <f aca="false">AVERAGE(R4:R34)</f>
        <v>49</v>
      </c>
      <c r="S35" s="117" t="n">
        <f aca="false">AVERAGE(S4:S34)</f>
        <v>60</v>
      </c>
      <c r="T35" s="117" t="n">
        <f aca="false">SUM(T4:T34)</f>
        <v>155</v>
      </c>
      <c r="U35" s="117"/>
      <c r="V35" s="118"/>
      <c r="W35" s="17"/>
      <c r="X35" s="38"/>
      <c r="Y35" s="39"/>
      <c r="Z35" s="31"/>
      <c r="AA35" s="31"/>
      <c r="AB35" s="32"/>
      <c r="AC35" s="33"/>
      <c r="AD35" s="34"/>
      <c r="AE35" s="34"/>
      <c r="AF35" s="35"/>
      <c r="AG35" s="1"/>
      <c r="AH35" s="37"/>
      <c r="AI35" s="37"/>
    </row>
    <row r="36" customFormat="false" ht="12.75" hidden="false" customHeight="false" outlineLevel="0" collapsed="false">
      <c r="A36" s="119"/>
      <c r="B36" s="72"/>
      <c r="C36" s="72"/>
      <c r="D36" s="72"/>
      <c r="E36" s="72"/>
    </row>
    <row r="37" customFormat="false" ht="12.75" hidden="false" customHeight="false" outlineLevel="0" collapsed="false">
      <c r="A37" s="119"/>
      <c r="B37" s="72"/>
      <c r="C37" s="72"/>
      <c r="D37" s="72"/>
      <c r="E37" s="72"/>
    </row>
    <row r="38" customFormat="false" ht="12.75" hidden="false" customHeight="false" outlineLevel="0" collapsed="false">
      <c r="A38" s="119"/>
      <c r="B38" s="72"/>
      <c r="C38" s="72"/>
      <c r="D38" s="72"/>
      <c r="E38" s="72"/>
    </row>
    <row r="39" customFormat="false" ht="12.75" hidden="false" customHeight="false" outlineLevel="0" collapsed="false">
      <c r="A39" s="119"/>
      <c r="B39" s="72"/>
      <c r="C39" s="72"/>
      <c r="D39" s="72"/>
      <c r="E39" s="72"/>
    </row>
    <row r="40" customFormat="false" ht="12.75" hidden="false" customHeight="false" outlineLevel="0" collapsed="false">
      <c r="A40" s="119"/>
      <c r="B40" s="72"/>
      <c r="C40" s="72"/>
      <c r="D40" s="72"/>
      <c r="E40" s="72"/>
    </row>
    <row r="41" customFormat="false" ht="12.75" hidden="false" customHeight="false" outlineLevel="0" collapsed="false">
      <c r="A41" s="119"/>
      <c r="B41" s="72"/>
      <c r="C41" s="72"/>
      <c r="D41" s="72"/>
      <c r="E41" s="72"/>
    </row>
    <row r="42" customFormat="false" ht="12.75" hidden="false" customHeight="false" outlineLevel="0" collapsed="false">
      <c r="A42" s="119"/>
      <c r="B42" s="72"/>
      <c r="C42" s="72"/>
      <c r="D42" s="72"/>
      <c r="E42" s="72"/>
    </row>
    <row r="43" customFormat="false" ht="12.75" hidden="false" customHeight="false" outlineLevel="0" collapsed="false">
      <c r="A43" s="119"/>
      <c r="B43" s="72"/>
      <c r="C43" s="72"/>
      <c r="D43" s="72"/>
      <c r="E43" s="72"/>
    </row>
    <row r="44" customFormat="false" ht="12.75" hidden="false" customHeight="false" outlineLevel="0" collapsed="false">
      <c r="A44" s="119"/>
      <c r="B44" s="72"/>
      <c r="C44" s="72"/>
      <c r="D44" s="72"/>
      <c r="E44" s="72"/>
    </row>
    <row r="45" customFormat="false" ht="12.75" hidden="false" customHeight="false" outlineLevel="0" collapsed="false">
      <c r="A45" s="119"/>
      <c r="B45" s="72"/>
      <c r="C45" s="72"/>
      <c r="D45" s="72"/>
      <c r="E45" s="72"/>
    </row>
    <row r="46" customFormat="false" ht="12.75" hidden="false" customHeight="false" outlineLevel="0" collapsed="false">
      <c r="A46" s="119"/>
      <c r="B46" s="72"/>
      <c r="C46" s="72"/>
      <c r="D46" s="72"/>
      <c r="E46" s="72"/>
    </row>
    <row r="47" customFormat="false" ht="12.75" hidden="false" customHeight="false" outlineLevel="0" collapsed="false">
      <c r="A47" s="119"/>
      <c r="B47" s="72"/>
      <c r="C47" s="72"/>
      <c r="D47" s="72"/>
      <c r="E47" s="72"/>
    </row>
    <row r="48" customFormat="false" ht="12.75" hidden="false" customHeight="false" outlineLevel="0" collapsed="false">
      <c r="A48" s="119"/>
      <c r="B48" s="72"/>
      <c r="C48" s="72"/>
      <c r="D48" s="72"/>
      <c r="E48" s="72"/>
    </row>
    <row r="49" customFormat="false" ht="12.75" hidden="false" customHeight="false" outlineLevel="0" collapsed="false">
      <c r="A49" s="119"/>
      <c r="B49" s="72"/>
      <c r="C49" s="72"/>
      <c r="D49" s="72"/>
      <c r="E49" s="72"/>
    </row>
    <row r="50" customFormat="false" ht="12.75" hidden="false" customHeight="false" outlineLevel="0" collapsed="false">
      <c r="A50" s="119"/>
      <c r="B50" s="72"/>
      <c r="C50" s="72"/>
      <c r="D50" s="72"/>
      <c r="E50" s="72"/>
    </row>
    <row r="51" customFormat="false" ht="12.75" hidden="false" customHeight="false" outlineLevel="0" collapsed="false">
      <c r="A51" s="119"/>
      <c r="B51" s="72"/>
      <c r="C51" s="72"/>
      <c r="D51" s="72"/>
      <c r="E51" s="72"/>
    </row>
    <row r="52" customFormat="false" ht="12.75" hidden="false" customHeight="false" outlineLevel="0" collapsed="false">
      <c r="A52" s="119"/>
      <c r="B52" s="72"/>
      <c r="C52" s="72"/>
      <c r="D52" s="72"/>
      <c r="E52" s="72"/>
    </row>
    <row r="53" customFormat="false" ht="12.75" hidden="false" customHeight="false" outlineLevel="0" collapsed="false">
      <c r="A53" s="119"/>
      <c r="B53" s="72"/>
      <c r="C53" s="72"/>
      <c r="D53" s="72"/>
      <c r="E53" s="72"/>
    </row>
    <row r="54" customFormat="false" ht="12.75" hidden="false" customHeight="false" outlineLevel="0" collapsed="false">
      <c r="A54" s="119"/>
      <c r="B54" s="72"/>
      <c r="C54" s="72"/>
      <c r="D54" s="72"/>
      <c r="E54" s="72"/>
    </row>
    <row r="55" customFormat="false" ht="12.75" hidden="false" customHeight="false" outlineLevel="0" collapsed="false">
      <c r="A55" s="119"/>
      <c r="B55" s="72"/>
      <c r="C55" s="72"/>
      <c r="D55" s="72"/>
      <c r="E55" s="72"/>
    </row>
    <row r="56" customFormat="false" ht="12.75" hidden="false" customHeight="false" outlineLevel="0" collapsed="false">
      <c r="A56" s="119"/>
      <c r="B56" s="72"/>
      <c r="C56" s="72"/>
      <c r="D56" s="72"/>
      <c r="E56" s="72"/>
    </row>
    <row r="57" customFormat="false" ht="12.75" hidden="false" customHeight="false" outlineLevel="0" collapsed="false">
      <c r="A57" s="119"/>
      <c r="B57" s="72"/>
      <c r="C57" s="72"/>
      <c r="D57" s="72"/>
      <c r="E57" s="72"/>
    </row>
    <row r="58" customFormat="false" ht="12.75" hidden="false" customHeight="false" outlineLevel="0" collapsed="false">
      <c r="A58" s="119"/>
      <c r="B58" s="72"/>
      <c r="C58" s="72"/>
      <c r="D58" s="72"/>
      <c r="E58" s="72"/>
    </row>
    <row r="59" customFormat="false" ht="12.75" hidden="false" customHeight="false" outlineLevel="0" collapsed="false">
      <c r="A59" s="119"/>
      <c r="B59" s="72"/>
      <c r="C59" s="72"/>
      <c r="D59" s="72"/>
      <c r="E59" s="72"/>
    </row>
    <row r="60" customFormat="false" ht="12.75" hidden="false" customHeight="false" outlineLevel="0" collapsed="false">
      <c r="A60" s="119"/>
      <c r="B60" s="72"/>
      <c r="C60" s="72"/>
      <c r="D60" s="72"/>
      <c r="E60" s="72"/>
    </row>
    <row r="61" customFormat="false" ht="12.75" hidden="false" customHeight="false" outlineLevel="0" collapsed="false">
      <c r="A61" s="119"/>
    </row>
    <row r="62" customFormat="false" ht="12.75" hidden="false" customHeight="false" outlineLevel="0" collapsed="false">
      <c r="A62" s="119"/>
    </row>
    <row r="63" customFormat="false" ht="12.75" hidden="false" customHeight="false" outlineLevel="0" collapsed="false">
      <c r="A63" s="119"/>
    </row>
    <row r="64" customFormat="false" ht="12.75" hidden="false" customHeight="false" outlineLevel="0" collapsed="false">
      <c r="A64" s="119"/>
    </row>
    <row r="65" customFormat="false" ht="12.75" hidden="false" customHeight="false" outlineLevel="0" collapsed="false">
      <c r="A65" s="119"/>
    </row>
    <row r="66" customFormat="false" ht="12.75" hidden="false" customHeight="false" outlineLevel="0" collapsed="false">
      <c r="A66" s="119"/>
    </row>
    <row r="67" customFormat="false" ht="12.75" hidden="false" customHeight="false" outlineLevel="0" collapsed="false">
      <c r="A67" s="119"/>
    </row>
    <row r="68" customFormat="false" ht="12.75" hidden="false" customHeight="false" outlineLevel="0" collapsed="false">
      <c r="A68" s="119"/>
    </row>
    <row r="69" customFormat="false" ht="12.75" hidden="false" customHeight="false" outlineLevel="0" collapsed="false">
      <c r="A69" s="119"/>
    </row>
    <row r="70" customFormat="false" ht="12.75" hidden="false" customHeight="false" outlineLevel="0" collapsed="false">
      <c r="A70" s="119"/>
    </row>
    <row r="71" customFormat="false" ht="12.75" hidden="false" customHeight="false" outlineLevel="0" collapsed="false">
      <c r="A71" s="119"/>
    </row>
    <row r="72" customFormat="false" ht="12.75" hidden="false" customHeight="false" outlineLevel="0" collapsed="false">
      <c r="A72" s="119"/>
    </row>
    <row r="73" customFormat="false" ht="12.75" hidden="false" customHeight="false" outlineLevel="0" collapsed="false">
      <c r="A73" s="119"/>
    </row>
    <row r="74" customFormat="false" ht="12.75" hidden="false" customHeight="false" outlineLevel="0" collapsed="false">
      <c r="A74" s="119"/>
    </row>
    <row r="75" customFormat="false" ht="12.75" hidden="false" customHeight="false" outlineLevel="0" collapsed="false">
      <c r="A75" s="119"/>
    </row>
    <row r="76" customFormat="false" ht="12.75" hidden="false" customHeight="false" outlineLevel="0" collapsed="false">
      <c r="A76" s="119"/>
    </row>
    <row r="77" customFormat="false" ht="12.75" hidden="false" customHeight="false" outlineLevel="0" collapsed="false">
      <c r="A77" s="119"/>
    </row>
    <row r="78" customFormat="false" ht="12.75" hidden="false" customHeight="false" outlineLevel="0" collapsed="false">
      <c r="A78" s="119"/>
    </row>
    <row r="79" customFormat="false" ht="12.75" hidden="false" customHeight="false" outlineLevel="0" collapsed="false">
      <c r="A79" s="119"/>
    </row>
    <row r="80" customFormat="false" ht="12.75" hidden="false" customHeight="false" outlineLevel="0" collapsed="false">
      <c r="A80" s="119"/>
    </row>
    <row r="81" customFormat="false" ht="12.75" hidden="false" customHeight="false" outlineLevel="0" collapsed="false">
      <c r="A81" s="119"/>
    </row>
    <row r="82" customFormat="false" ht="12.75" hidden="false" customHeight="false" outlineLevel="0" collapsed="false">
      <c r="A82" s="119"/>
    </row>
    <row r="83" customFormat="false" ht="12.75" hidden="false" customHeight="false" outlineLevel="0" collapsed="false">
      <c r="A83" s="119"/>
    </row>
    <row r="84" customFormat="false" ht="12.75" hidden="false" customHeight="false" outlineLevel="0" collapsed="false">
      <c r="A84" s="119"/>
    </row>
    <row r="85" customFormat="false" ht="12.75" hidden="false" customHeight="false" outlineLevel="0" collapsed="false">
      <c r="A85" s="119"/>
    </row>
    <row r="86" customFormat="false" ht="12.75" hidden="false" customHeight="false" outlineLevel="0" collapsed="false">
      <c r="A86" s="119"/>
    </row>
    <row r="87" customFormat="false" ht="12.75" hidden="false" customHeight="false" outlineLevel="0" collapsed="false">
      <c r="A87" s="119"/>
    </row>
    <row r="88" customFormat="false" ht="12.75" hidden="false" customHeight="false" outlineLevel="0" collapsed="false">
      <c r="A88" s="119"/>
    </row>
    <row r="89" customFormat="false" ht="12.75" hidden="false" customHeight="false" outlineLevel="0" collapsed="false">
      <c r="A89" s="119"/>
    </row>
    <row r="90" customFormat="false" ht="12.75" hidden="false" customHeight="false" outlineLevel="0" collapsed="false">
      <c r="A90" s="119"/>
    </row>
    <row r="91" customFormat="false" ht="12.75" hidden="false" customHeight="false" outlineLevel="0" collapsed="false">
      <c r="A91" s="119"/>
    </row>
    <row r="92" customFormat="false" ht="12.75" hidden="false" customHeight="false" outlineLevel="0" collapsed="false">
      <c r="A92" s="119"/>
    </row>
    <row r="93" customFormat="false" ht="12.75" hidden="false" customHeight="false" outlineLevel="0" collapsed="false">
      <c r="A93" s="119"/>
    </row>
    <row r="94" customFormat="false" ht="12.75" hidden="false" customHeight="false" outlineLevel="0" collapsed="false">
      <c r="A94" s="119"/>
    </row>
    <row r="95" customFormat="false" ht="12.75" hidden="false" customHeight="false" outlineLevel="0" collapsed="false">
      <c r="A95" s="119"/>
    </row>
    <row r="96" customFormat="false" ht="12.75" hidden="false" customHeight="false" outlineLevel="0" collapsed="false">
      <c r="A96" s="119"/>
    </row>
    <row r="97" customFormat="false" ht="12.75" hidden="false" customHeight="false" outlineLevel="0" collapsed="false">
      <c r="A97" s="119"/>
    </row>
    <row r="98" customFormat="false" ht="12.75" hidden="false" customHeight="false" outlineLevel="0" collapsed="false">
      <c r="A98" s="119"/>
    </row>
    <row r="99" customFormat="false" ht="12.75" hidden="false" customHeight="false" outlineLevel="0" collapsed="false">
      <c r="A99" s="119"/>
    </row>
    <row r="100" customFormat="false" ht="12.75" hidden="false" customHeight="false" outlineLevel="0" collapsed="false">
      <c r="A100" s="119"/>
    </row>
    <row r="101" customFormat="false" ht="12.75" hidden="false" customHeight="false" outlineLevel="0" collapsed="false">
      <c r="A101" s="119"/>
    </row>
    <row r="102" customFormat="false" ht="12.75" hidden="false" customHeight="false" outlineLevel="0" collapsed="false">
      <c r="A102" s="119"/>
    </row>
    <row r="103" customFormat="false" ht="12.75" hidden="false" customHeight="false" outlineLevel="0" collapsed="false">
      <c r="A103" s="119"/>
    </row>
    <row r="104" customFormat="false" ht="12.75" hidden="false" customHeight="false" outlineLevel="0" collapsed="false">
      <c r="A104" s="119"/>
    </row>
    <row r="105" customFormat="false" ht="12.75" hidden="false" customHeight="false" outlineLevel="0" collapsed="false">
      <c r="A105" s="119"/>
    </row>
    <row r="106" customFormat="false" ht="12.75" hidden="false" customHeight="false" outlineLevel="0" collapsed="false">
      <c r="A106" s="119"/>
    </row>
    <row r="107" customFormat="false" ht="12.75" hidden="false" customHeight="false" outlineLevel="0" collapsed="false">
      <c r="A107" s="119"/>
    </row>
    <row r="108" customFormat="false" ht="12.75" hidden="false" customHeight="false" outlineLevel="0" collapsed="false">
      <c r="A108" s="119"/>
    </row>
    <row r="109" customFormat="false" ht="12.75" hidden="false" customHeight="false" outlineLevel="0" collapsed="false">
      <c r="A109" s="119"/>
    </row>
    <row r="110" customFormat="false" ht="12.75" hidden="false" customHeight="false" outlineLevel="0" collapsed="false">
      <c r="A110" s="119"/>
    </row>
    <row r="111" customFormat="false" ht="12.75" hidden="false" customHeight="false" outlineLevel="0" collapsed="false">
      <c r="A111" s="119"/>
    </row>
    <row r="112" customFormat="false" ht="12.75" hidden="false" customHeight="false" outlineLevel="0" collapsed="false">
      <c r="A112" s="119"/>
    </row>
    <row r="113" customFormat="false" ht="12.75" hidden="false" customHeight="false" outlineLevel="0" collapsed="false">
      <c r="A113" s="119"/>
    </row>
    <row r="114" customFormat="false" ht="12.75" hidden="false" customHeight="false" outlineLevel="0" collapsed="false">
      <c r="A114" s="119"/>
    </row>
    <row r="115" customFormat="false" ht="12.75" hidden="false" customHeight="false" outlineLevel="0" collapsed="false">
      <c r="A115" s="119"/>
    </row>
    <row r="116" customFormat="false" ht="12.75" hidden="false" customHeight="false" outlineLevel="0" collapsed="false">
      <c r="A116" s="119"/>
    </row>
    <row r="117" customFormat="false" ht="12.75" hidden="false" customHeight="false" outlineLevel="0" collapsed="false">
      <c r="A117" s="119"/>
    </row>
    <row r="118" customFormat="false" ht="12.75" hidden="false" customHeight="false" outlineLevel="0" collapsed="false">
      <c r="A118" s="119"/>
    </row>
    <row r="119" customFormat="false" ht="12.75" hidden="false" customHeight="false" outlineLevel="0" collapsed="false">
      <c r="A119" s="119"/>
    </row>
    <row r="120" customFormat="false" ht="12.75" hidden="false" customHeight="false" outlineLevel="0" collapsed="false">
      <c r="A120" s="119"/>
    </row>
    <row r="121" customFormat="false" ht="12.75" hidden="false" customHeight="false" outlineLevel="0" collapsed="false">
      <c r="A121" s="119"/>
    </row>
    <row r="122" customFormat="false" ht="12.75" hidden="false" customHeight="false" outlineLevel="0" collapsed="false">
      <c r="A122" s="119"/>
    </row>
    <row r="123" customFormat="false" ht="12.75" hidden="false" customHeight="false" outlineLevel="0" collapsed="false">
      <c r="A123" s="119"/>
    </row>
    <row r="124" customFormat="false" ht="12.75" hidden="false" customHeight="false" outlineLevel="0" collapsed="false">
      <c r="A124" s="119"/>
    </row>
    <row r="125" customFormat="false" ht="12.75" hidden="false" customHeight="false" outlineLevel="0" collapsed="false">
      <c r="A125" s="119"/>
    </row>
    <row r="126" customFormat="false" ht="12.75" hidden="false" customHeight="false" outlineLevel="0" collapsed="false">
      <c r="A126" s="119"/>
    </row>
    <row r="127" customFormat="false" ht="12.75" hidden="false" customHeight="false" outlineLevel="0" collapsed="false">
      <c r="A127" s="119"/>
    </row>
    <row r="128" customFormat="false" ht="12.75" hidden="false" customHeight="false" outlineLevel="0" collapsed="false">
      <c r="A128" s="119"/>
    </row>
    <row r="129" customFormat="false" ht="12.75" hidden="false" customHeight="false" outlineLevel="0" collapsed="false">
      <c r="A129" s="119"/>
    </row>
    <row r="130" customFormat="false" ht="12.75" hidden="false" customHeight="false" outlineLevel="0" collapsed="false">
      <c r="A130" s="119"/>
    </row>
    <row r="131" customFormat="false" ht="12.75" hidden="false" customHeight="false" outlineLevel="0" collapsed="false">
      <c r="A131" s="119"/>
    </row>
    <row r="132" customFormat="false" ht="12.75" hidden="false" customHeight="false" outlineLevel="0" collapsed="false">
      <c r="A132" s="119"/>
    </row>
    <row r="133" customFormat="false" ht="12.75" hidden="false" customHeight="false" outlineLevel="0" collapsed="false">
      <c r="A133" s="119"/>
    </row>
    <row r="134" customFormat="false" ht="12.75" hidden="false" customHeight="false" outlineLevel="0" collapsed="false">
      <c r="A134" s="119"/>
    </row>
    <row r="135" customFormat="false" ht="12.75" hidden="false" customHeight="false" outlineLevel="0" collapsed="false">
      <c r="A135" s="119"/>
    </row>
    <row r="136" customFormat="false" ht="12.75" hidden="false" customHeight="false" outlineLevel="0" collapsed="false">
      <c r="A136" s="119"/>
    </row>
    <row r="137" customFormat="false" ht="12.75" hidden="false" customHeight="false" outlineLevel="0" collapsed="false">
      <c r="A137" s="119"/>
    </row>
    <row r="138" customFormat="false" ht="12.75" hidden="false" customHeight="false" outlineLevel="0" collapsed="false">
      <c r="A138" s="119"/>
    </row>
    <row r="139" customFormat="false" ht="12.75" hidden="false" customHeight="false" outlineLevel="0" collapsed="false">
      <c r="A139" s="119"/>
    </row>
    <row r="140" customFormat="false" ht="12.75" hidden="false" customHeight="false" outlineLevel="0" collapsed="false">
      <c r="A140" s="119"/>
    </row>
    <row r="141" customFormat="false" ht="12.75" hidden="false" customHeight="false" outlineLevel="0" collapsed="false">
      <c r="A141" s="119"/>
    </row>
    <row r="142" customFormat="false" ht="12.75" hidden="false" customHeight="false" outlineLevel="0" collapsed="false">
      <c r="A142" s="119"/>
    </row>
    <row r="143" customFormat="false" ht="12.75" hidden="false" customHeight="false" outlineLevel="0" collapsed="false">
      <c r="A143" s="119"/>
    </row>
    <row r="144" customFormat="false" ht="12.75" hidden="false" customHeight="false" outlineLevel="0" collapsed="false">
      <c r="A144" s="119"/>
    </row>
    <row r="145" customFormat="false" ht="12.75" hidden="false" customHeight="false" outlineLevel="0" collapsed="false">
      <c r="A145" s="119"/>
    </row>
    <row r="146" customFormat="false" ht="12.75" hidden="false" customHeight="false" outlineLevel="0" collapsed="false">
      <c r="A146" s="119"/>
    </row>
    <row r="147" customFormat="false" ht="12.75" hidden="false" customHeight="false" outlineLevel="0" collapsed="false">
      <c r="A147" s="119"/>
    </row>
    <row r="148" customFormat="false" ht="12.75" hidden="false" customHeight="false" outlineLevel="0" collapsed="false">
      <c r="A148" s="119"/>
    </row>
    <row r="149" customFormat="false" ht="12.75" hidden="false" customHeight="false" outlineLevel="0" collapsed="false">
      <c r="A149" s="119"/>
    </row>
    <row r="150" customFormat="false" ht="12.75" hidden="false" customHeight="false" outlineLevel="0" collapsed="false">
      <c r="A150" s="119"/>
    </row>
    <row r="151" customFormat="false" ht="12.75" hidden="false" customHeight="false" outlineLevel="0" collapsed="false">
      <c r="A151" s="119"/>
    </row>
    <row r="152" customFormat="false" ht="12.75" hidden="false" customHeight="false" outlineLevel="0" collapsed="false">
      <c r="A152" s="119"/>
    </row>
    <row r="153" customFormat="false" ht="12.75" hidden="false" customHeight="false" outlineLevel="0" collapsed="false">
      <c r="A153" s="119"/>
    </row>
    <row r="154" customFormat="false" ht="12.75" hidden="false" customHeight="false" outlineLevel="0" collapsed="false">
      <c r="A154" s="119"/>
    </row>
    <row r="155" customFormat="false" ht="12.75" hidden="false" customHeight="false" outlineLevel="0" collapsed="false">
      <c r="A155" s="119"/>
    </row>
    <row r="156" customFormat="false" ht="12.75" hidden="false" customHeight="false" outlineLevel="0" collapsed="false">
      <c r="A156" s="119"/>
    </row>
    <row r="157" customFormat="false" ht="12.75" hidden="false" customHeight="false" outlineLevel="0" collapsed="false">
      <c r="A157" s="119"/>
    </row>
    <row r="158" customFormat="false" ht="12.75" hidden="false" customHeight="false" outlineLevel="0" collapsed="false">
      <c r="A158" s="119"/>
    </row>
    <row r="159" customFormat="false" ht="12.75" hidden="false" customHeight="false" outlineLevel="0" collapsed="false">
      <c r="A159" s="119"/>
    </row>
    <row r="160" customFormat="false" ht="12.75" hidden="false" customHeight="false" outlineLevel="0" collapsed="false">
      <c r="A160" s="119"/>
    </row>
    <row r="161" customFormat="false" ht="12.75" hidden="false" customHeight="false" outlineLevel="0" collapsed="false">
      <c r="A161" s="119"/>
    </row>
    <row r="162" customFormat="false" ht="12.75" hidden="false" customHeight="false" outlineLevel="0" collapsed="false">
      <c r="A162" s="119"/>
    </row>
    <row r="163" customFormat="false" ht="12.75" hidden="false" customHeight="false" outlineLevel="0" collapsed="false">
      <c r="A163" s="119"/>
    </row>
    <row r="164" customFormat="false" ht="12.75" hidden="false" customHeight="false" outlineLevel="0" collapsed="false">
      <c r="A164" s="119"/>
    </row>
    <row r="165" customFormat="false" ht="12.75" hidden="false" customHeight="false" outlineLevel="0" collapsed="false">
      <c r="A165" s="119"/>
    </row>
    <row r="166" customFormat="false" ht="12.75" hidden="false" customHeight="false" outlineLevel="0" collapsed="false">
      <c r="A166" s="119"/>
    </row>
    <row r="167" customFormat="false" ht="12.75" hidden="false" customHeight="false" outlineLevel="0" collapsed="false">
      <c r="A167" s="119"/>
    </row>
    <row r="168" customFormat="false" ht="12.75" hidden="false" customHeight="false" outlineLevel="0" collapsed="false">
      <c r="A168" s="119"/>
    </row>
    <row r="169" customFormat="false" ht="12.75" hidden="false" customHeight="false" outlineLevel="0" collapsed="false">
      <c r="A169" s="119"/>
    </row>
    <row r="170" customFormat="false" ht="12.75" hidden="false" customHeight="false" outlineLevel="0" collapsed="false">
      <c r="A170" s="119"/>
    </row>
    <row r="171" customFormat="false" ht="12.75" hidden="false" customHeight="false" outlineLevel="0" collapsed="false">
      <c r="A171" s="119"/>
    </row>
    <row r="172" customFormat="false" ht="12.75" hidden="false" customHeight="false" outlineLevel="0" collapsed="false">
      <c r="A172" s="119"/>
    </row>
    <row r="173" customFormat="false" ht="12.75" hidden="false" customHeight="false" outlineLevel="0" collapsed="false">
      <c r="A173" s="119"/>
    </row>
    <row r="174" customFormat="false" ht="12.75" hidden="false" customHeight="false" outlineLevel="0" collapsed="false">
      <c r="A174" s="119"/>
    </row>
    <row r="175" customFormat="false" ht="12.75" hidden="false" customHeight="false" outlineLevel="0" collapsed="false">
      <c r="A175" s="119"/>
    </row>
    <row r="176" customFormat="false" ht="12.75" hidden="false" customHeight="false" outlineLevel="0" collapsed="false">
      <c r="A176" s="119"/>
    </row>
    <row r="177" customFormat="false" ht="12.75" hidden="false" customHeight="false" outlineLevel="0" collapsed="false">
      <c r="A177" s="119"/>
    </row>
    <row r="178" customFormat="false" ht="12.75" hidden="false" customHeight="false" outlineLevel="0" collapsed="false">
      <c r="A178" s="119"/>
    </row>
    <row r="179" customFormat="false" ht="12.75" hidden="false" customHeight="false" outlineLevel="0" collapsed="false">
      <c r="A179" s="119"/>
    </row>
    <row r="180" customFormat="false" ht="12.75" hidden="false" customHeight="false" outlineLevel="0" collapsed="false">
      <c r="A180" s="119"/>
    </row>
    <row r="181" customFormat="false" ht="12.75" hidden="false" customHeight="false" outlineLevel="0" collapsed="false">
      <c r="A181" s="119"/>
    </row>
    <row r="182" customFormat="false" ht="12.75" hidden="false" customHeight="false" outlineLevel="0" collapsed="false">
      <c r="A182" s="119"/>
    </row>
    <row r="183" customFormat="false" ht="12.75" hidden="false" customHeight="false" outlineLevel="0" collapsed="false">
      <c r="A183" s="119"/>
    </row>
    <row r="184" customFormat="false" ht="12.75" hidden="false" customHeight="false" outlineLevel="0" collapsed="false">
      <c r="A184" s="119"/>
    </row>
    <row r="185" customFormat="false" ht="12.75" hidden="false" customHeight="false" outlineLevel="0" collapsed="false">
      <c r="A185" s="119"/>
    </row>
    <row r="186" customFormat="false" ht="12.75" hidden="false" customHeight="false" outlineLevel="0" collapsed="false">
      <c r="A186" s="119"/>
    </row>
    <row r="187" customFormat="false" ht="12.75" hidden="false" customHeight="false" outlineLevel="0" collapsed="false">
      <c r="A187" s="119"/>
    </row>
    <row r="188" customFormat="false" ht="12.75" hidden="false" customHeight="false" outlineLevel="0" collapsed="false">
      <c r="A188" s="119"/>
    </row>
    <row r="189" customFormat="false" ht="12.75" hidden="false" customHeight="false" outlineLevel="0" collapsed="false">
      <c r="A189" s="119"/>
    </row>
    <row r="190" customFormat="false" ht="12.75" hidden="false" customHeight="false" outlineLevel="0" collapsed="false">
      <c r="A190" s="119"/>
    </row>
    <row r="191" customFormat="false" ht="12.75" hidden="false" customHeight="false" outlineLevel="0" collapsed="false">
      <c r="A191" s="119"/>
    </row>
    <row r="192" customFormat="false" ht="12.75" hidden="false" customHeight="false" outlineLevel="0" collapsed="false">
      <c r="A192" s="119"/>
    </row>
    <row r="193" customFormat="false" ht="12.75" hidden="false" customHeight="false" outlineLevel="0" collapsed="false">
      <c r="A193" s="119"/>
    </row>
    <row r="194" customFormat="false" ht="12.75" hidden="false" customHeight="false" outlineLevel="0" collapsed="false">
      <c r="A194" s="119"/>
    </row>
    <row r="195" customFormat="false" ht="12.75" hidden="false" customHeight="false" outlineLevel="0" collapsed="false">
      <c r="A195" s="119"/>
    </row>
    <row r="196" customFormat="false" ht="12.75" hidden="false" customHeight="false" outlineLevel="0" collapsed="false">
      <c r="A196" s="119"/>
    </row>
    <row r="197" customFormat="false" ht="12.75" hidden="false" customHeight="false" outlineLevel="0" collapsed="false">
      <c r="A197" s="119"/>
    </row>
    <row r="198" customFormat="false" ht="12.75" hidden="false" customHeight="false" outlineLevel="0" collapsed="false">
      <c r="A198" s="119"/>
    </row>
    <row r="199" customFormat="false" ht="12.75" hidden="false" customHeight="false" outlineLevel="0" collapsed="false">
      <c r="A199" s="119"/>
    </row>
    <row r="200" customFormat="false" ht="12.75" hidden="false" customHeight="false" outlineLevel="0" collapsed="false">
      <c r="A200" s="119"/>
    </row>
    <row r="201" customFormat="false" ht="12.75" hidden="false" customHeight="false" outlineLevel="0" collapsed="false">
      <c r="A201" s="119"/>
    </row>
    <row r="202" customFormat="false" ht="12.75" hidden="false" customHeight="false" outlineLevel="0" collapsed="false">
      <c r="A202" s="119"/>
    </row>
    <row r="203" customFormat="false" ht="12.75" hidden="false" customHeight="false" outlineLevel="0" collapsed="false">
      <c r="A203" s="119"/>
    </row>
    <row r="204" customFormat="false" ht="12.75" hidden="false" customHeight="false" outlineLevel="0" collapsed="false">
      <c r="A204" s="119"/>
    </row>
    <row r="205" customFormat="false" ht="12.75" hidden="false" customHeight="false" outlineLevel="0" collapsed="false">
      <c r="A205" s="119"/>
    </row>
    <row r="206" customFormat="false" ht="12.75" hidden="false" customHeight="false" outlineLevel="0" collapsed="false">
      <c r="A206" s="119"/>
    </row>
    <row r="207" customFormat="false" ht="12.75" hidden="false" customHeight="false" outlineLevel="0" collapsed="false">
      <c r="A207" s="119"/>
    </row>
    <row r="208" customFormat="false" ht="12.75" hidden="false" customHeight="false" outlineLevel="0" collapsed="false">
      <c r="A208" s="119"/>
    </row>
    <row r="209" customFormat="false" ht="12.75" hidden="false" customHeight="false" outlineLevel="0" collapsed="false">
      <c r="A209" s="119"/>
    </row>
    <row r="210" customFormat="false" ht="12.75" hidden="false" customHeight="false" outlineLevel="0" collapsed="false">
      <c r="A210" s="119"/>
    </row>
    <row r="211" customFormat="false" ht="12.75" hidden="false" customHeight="false" outlineLevel="0" collapsed="false">
      <c r="A211" s="119"/>
    </row>
    <row r="212" customFormat="false" ht="12.75" hidden="false" customHeight="false" outlineLevel="0" collapsed="false">
      <c r="A212" s="119"/>
    </row>
    <row r="213" customFormat="false" ht="12.75" hidden="false" customHeight="false" outlineLevel="0" collapsed="false">
      <c r="A213" s="119"/>
    </row>
    <row r="214" customFormat="false" ht="12.75" hidden="false" customHeight="false" outlineLevel="0" collapsed="false">
      <c r="A214" s="119"/>
    </row>
    <row r="215" customFormat="false" ht="12.75" hidden="false" customHeight="false" outlineLevel="0" collapsed="false">
      <c r="A215" s="119"/>
    </row>
    <row r="216" customFormat="false" ht="12.75" hidden="false" customHeight="false" outlineLevel="0" collapsed="false">
      <c r="A216" s="119"/>
    </row>
    <row r="217" customFormat="false" ht="12.75" hidden="false" customHeight="false" outlineLevel="0" collapsed="false">
      <c r="A217" s="119"/>
    </row>
    <row r="218" customFormat="false" ht="12.75" hidden="false" customHeight="false" outlineLevel="0" collapsed="false">
      <c r="A218" s="119"/>
    </row>
    <row r="219" customFormat="false" ht="12.75" hidden="false" customHeight="false" outlineLevel="0" collapsed="false">
      <c r="A219" s="119"/>
    </row>
    <row r="220" customFormat="false" ht="12.75" hidden="false" customHeight="false" outlineLevel="0" collapsed="false">
      <c r="A220" s="119"/>
    </row>
    <row r="221" customFormat="false" ht="12.75" hidden="false" customHeight="false" outlineLevel="0" collapsed="false">
      <c r="A221" s="119"/>
    </row>
    <row r="222" customFormat="false" ht="12.75" hidden="false" customHeight="false" outlineLevel="0" collapsed="false">
      <c r="A222" s="119"/>
    </row>
    <row r="223" customFormat="false" ht="12.75" hidden="false" customHeight="false" outlineLevel="0" collapsed="false">
      <c r="A223" s="119"/>
    </row>
    <row r="224" customFormat="false" ht="12.75" hidden="false" customHeight="false" outlineLevel="0" collapsed="false">
      <c r="A224" s="119"/>
    </row>
    <row r="225" customFormat="false" ht="12.75" hidden="false" customHeight="false" outlineLevel="0" collapsed="false">
      <c r="A225" s="119"/>
    </row>
    <row r="226" customFormat="false" ht="12.75" hidden="false" customHeight="false" outlineLevel="0" collapsed="false">
      <c r="A226" s="119"/>
    </row>
    <row r="227" customFormat="false" ht="12.75" hidden="false" customHeight="false" outlineLevel="0" collapsed="false">
      <c r="A227" s="119"/>
    </row>
    <row r="228" customFormat="false" ht="12.75" hidden="false" customHeight="false" outlineLevel="0" collapsed="false">
      <c r="A228" s="119"/>
    </row>
    <row r="229" customFormat="false" ht="12.75" hidden="false" customHeight="false" outlineLevel="0" collapsed="false">
      <c r="A229" s="119"/>
    </row>
    <row r="230" customFormat="false" ht="12.75" hidden="false" customHeight="false" outlineLevel="0" collapsed="false">
      <c r="A230" s="119"/>
    </row>
    <row r="231" customFormat="false" ht="12.75" hidden="false" customHeight="false" outlineLevel="0" collapsed="false">
      <c r="A231" s="119"/>
    </row>
    <row r="232" customFormat="false" ht="12.75" hidden="false" customHeight="false" outlineLevel="0" collapsed="false">
      <c r="A232" s="119"/>
    </row>
    <row r="233" customFormat="false" ht="12.75" hidden="false" customHeight="false" outlineLevel="0" collapsed="false">
      <c r="A233" s="119"/>
    </row>
    <row r="234" customFormat="false" ht="12.75" hidden="false" customHeight="false" outlineLevel="0" collapsed="false">
      <c r="A234" s="119"/>
    </row>
    <row r="235" customFormat="false" ht="12.75" hidden="false" customHeight="false" outlineLevel="0" collapsed="false">
      <c r="A235" s="119"/>
    </row>
    <row r="236" customFormat="false" ht="12.75" hidden="false" customHeight="false" outlineLevel="0" collapsed="false">
      <c r="A236" s="119"/>
    </row>
    <row r="237" customFormat="false" ht="12.75" hidden="false" customHeight="false" outlineLevel="0" collapsed="false">
      <c r="A237" s="119"/>
    </row>
    <row r="238" customFormat="false" ht="12.75" hidden="false" customHeight="false" outlineLevel="0" collapsed="false">
      <c r="A238" s="119"/>
    </row>
    <row r="239" customFormat="false" ht="12.75" hidden="false" customHeight="false" outlineLevel="0" collapsed="false">
      <c r="A239" s="119"/>
    </row>
    <row r="240" customFormat="false" ht="12.75" hidden="false" customHeight="false" outlineLevel="0" collapsed="false">
      <c r="A240" s="119"/>
    </row>
    <row r="241" customFormat="false" ht="12.75" hidden="false" customHeight="false" outlineLevel="0" collapsed="false">
      <c r="A241" s="119"/>
    </row>
    <row r="242" customFormat="false" ht="12.75" hidden="false" customHeight="false" outlineLevel="0" collapsed="false">
      <c r="A242" s="119"/>
    </row>
    <row r="243" customFormat="false" ht="12.75" hidden="false" customHeight="false" outlineLevel="0" collapsed="false">
      <c r="A243" s="119"/>
    </row>
    <row r="244" customFormat="false" ht="12.75" hidden="false" customHeight="false" outlineLevel="0" collapsed="false">
      <c r="A244" s="119"/>
    </row>
    <row r="245" customFormat="false" ht="12.75" hidden="false" customHeight="false" outlineLevel="0" collapsed="false">
      <c r="A245" s="119"/>
    </row>
    <row r="246" customFormat="false" ht="12.75" hidden="false" customHeight="false" outlineLevel="0" collapsed="false">
      <c r="A246" s="119"/>
    </row>
    <row r="247" customFormat="false" ht="12.75" hidden="false" customHeight="false" outlineLevel="0" collapsed="false">
      <c r="A247" s="119"/>
    </row>
    <row r="248" customFormat="false" ht="12.75" hidden="false" customHeight="false" outlineLevel="0" collapsed="false">
      <c r="A248" s="119"/>
    </row>
    <row r="249" customFormat="false" ht="12.75" hidden="false" customHeight="false" outlineLevel="0" collapsed="false">
      <c r="A249" s="119"/>
    </row>
    <row r="250" customFormat="false" ht="12.75" hidden="false" customHeight="false" outlineLevel="0" collapsed="false">
      <c r="A250" s="119"/>
    </row>
    <row r="251" customFormat="false" ht="12.75" hidden="false" customHeight="false" outlineLevel="0" collapsed="false">
      <c r="A251" s="119"/>
    </row>
    <row r="252" customFormat="false" ht="12.75" hidden="false" customHeight="false" outlineLevel="0" collapsed="false">
      <c r="A252" s="119"/>
    </row>
    <row r="253" customFormat="false" ht="12.75" hidden="false" customHeight="false" outlineLevel="0" collapsed="false">
      <c r="A253" s="119"/>
    </row>
    <row r="254" customFormat="false" ht="12.75" hidden="false" customHeight="false" outlineLevel="0" collapsed="false">
      <c r="A254" s="119"/>
    </row>
    <row r="255" customFormat="false" ht="12.75" hidden="false" customHeight="false" outlineLevel="0" collapsed="false">
      <c r="A255" s="119"/>
    </row>
    <row r="256" customFormat="false" ht="12.75" hidden="false" customHeight="false" outlineLevel="0" collapsed="false">
      <c r="A256" s="119"/>
    </row>
    <row r="257" customFormat="false" ht="12.75" hidden="false" customHeight="false" outlineLevel="0" collapsed="false">
      <c r="A257" s="119"/>
    </row>
    <row r="258" customFormat="false" ht="12.75" hidden="false" customHeight="false" outlineLevel="0" collapsed="false">
      <c r="A258" s="119"/>
    </row>
    <row r="259" customFormat="false" ht="12.75" hidden="false" customHeight="false" outlineLevel="0" collapsed="false">
      <c r="A259" s="119"/>
    </row>
    <row r="260" customFormat="false" ht="12.75" hidden="false" customHeight="false" outlineLevel="0" collapsed="false">
      <c r="A260" s="119"/>
    </row>
    <row r="261" customFormat="false" ht="12.75" hidden="false" customHeight="false" outlineLevel="0" collapsed="false">
      <c r="A261" s="119"/>
    </row>
    <row r="262" customFormat="false" ht="12.75" hidden="false" customHeight="false" outlineLevel="0" collapsed="false">
      <c r="A262" s="119"/>
    </row>
    <row r="263" customFormat="false" ht="12.75" hidden="false" customHeight="false" outlineLevel="0" collapsed="false">
      <c r="A263" s="119"/>
    </row>
    <row r="264" customFormat="false" ht="12.75" hidden="false" customHeight="false" outlineLevel="0" collapsed="false">
      <c r="A264" s="119"/>
    </row>
    <row r="265" customFormat="false" ht="12.75" hidden="false" customHeight="false" outlineLevel="0" collapsed="false">
      <c r="A265" s="119"/>
    </row>
    <row r="266" customFormat="false" ht="12.75" hidden="false" customHeight="false" outlineLevel="0" collapsed="false">
      <c r="A266" s="119"/>
    </row>
    <row r="267" customFormat="false" ht="12.75" hidden="false" customHeight="false" outlineLevel="0" collapsed="false">
      <c r="A267" s="119"/>
    </row>
    <row r="268" customFormat="false" ht="12.75" hidden="false" customHeight="false" outlineLevel="0" collapsed="false">
      <c r="A268" s="119"/>
    </row>
    <row r="269" customFormat="false" ht="12.75" hidden="false" customHeight="false" outlineLevel="0" collapsed="false">
      <c r="A269" s="119"/>
    </row>
    <row r="270" customFormat="false" ht="12.75" hidden="false" customHeight="false" outlineLevel="0" collapsed="false">
      <c r="A270" s="119"/>
    </row>
    <row r="271" customFormat="false" ht="12.75" hidden="false" customHeight="false" outlineLevel="0" collapsed="false">
      <c r="A271" s="119"/>
    </row>
    <row r="272" customFormat="false" ht="12.75" hidden="false" customHeight="false" outlineLevel="0" collapsed="false">
      <c r="A272" s="119"/>
    </row>
    <row r="273" customFormat="false" ht="12.75" hidden="false" customHeight="false" outlineLevel="0" collapsed="false">
      <c r="A273" s="119"/>
    </row>
    <row r="274" customFormat="false" ht="12.75" hidden="false" customHeight="false" outlineLevel="0" collapsed="false">
      <c r="A274" s="119"/>
    </row>
    <row r="275" customFormat="false" ht="12.75" hidden="false" customHeight="false" outlineLevel="0" collapsed="false">
      <c r="A275" s="119"/>
    </row>
    <row r="276" customFormat="false" ht="12.75" hidden="false" customHeight="false" outlineLevel="0" collapsed="false">
      <c r="A276" s="119"/>
    </row>
    <row r="277" customFormat="false" ht="12.75" hidden="false" customHeight="false" outlineLevel="0" collapsed="false">
      <c r="A277" s="119"/>
    </row>
    <row r="278" customFormat="false" ht="12.75" hidden="false" customHeight="false" outlineLevel="0" collapsed="false">
      <c r="A278" s="119"/>
    </row>
    <row r="279" customFormat="false" ht="12.75" hidden="false" customHeight="false" outlineLevel="0" collapsed="false">
      <c r="A279" s="119"/>
    </row>
    <row r="280" customFormat="false" ht="12.75" hidden="false" customHeight="false" outlineLevel="0" collapsed="false">
      <c r="A280" s="119"/>
    </row>
    <row r="281" customFormat="false" ht="12.75" hidden="false" customHeight="false" outlineLevel="0" collapsed="false">
      <c r="A281" s="119"/>
    </row>
    <row r="282" customFormat="false" ht="12.75" hidden="false" customHeight="false" outlineLevel="0" collapsed="false">
      <c r="A282" s="119"/>
    </row>
    <row r="283" customFormat="false" ht="12.75" hidden="false" customHeight="false" outlineLevel="0" collapsed="false">
      <c r="A283" s="119"/>
    </row>
    <row r="284" customFormat="false" ht="12.75" hidden="false" customHeight="false" outlineLevel="0" collapsed="false">
      <c r="A284" s="119"/>
    </row>
    <row r="285" customFormat="false" ht="12.75" hidden="false" customHeight="false" outlineLevel="0" collapsed="false">
      <c r="A285" s="119"/>
    </row>
    <row r="286" customFormat="false" ht="12.75" hidden="false" customHeight="false" outlineLevel="0" collapsed="false">
      <c r="A286" s="119"/>
    </row>
    <row r="287" customFormat="false" ht="12.75" hidden="false" customHeight="false" outlineLevel="0" collapsed="false">
      <c r="A287" s="119"/>
    </row>
    <row r="288" customFormat="false" ht="12.75" hidden="false" customHeight="false" outlineLevel="0" collapsed="false">
      <c r="A288" s="119"/>
    </row>
    <row r="289" customFormat="false" ht="12.75" hidden="false" customHeight="false" outlineLevel="0" collapsed="false">
      <c r="A289" s="119"/>
    </row>
    <row r="290" customFormat="false" ht="12.75" hidden="false" customHeight="false" outlineLevel="0" collapsed="false">
      <c r="A290" s="119"/>
    </row>
    <row r="291" customFormat="false" ht="12.75" hidden="false" customHeight="false" outlineLevel="0" collapsed="false">
      <c r="A291" s="119"/>
    </row>
    <row r="292" customFormat="false" ht="12.75" hidden="false" customHeight="false" outlineLevel="0" collapsed="false">
      <c r="A292" s="119"/>
    </row>
    <row r="293" customFormat="false" ht="12.75" hidden="false" customHeight="false" outlineLevel="0" collapsed="false">
      <c r="A293" s="119"/>
    </row>
    <row r="294" customFormat="false" ht="12.75" hidden="false" customHeight="false" outlineLevel="0" collapsed="false">
      <c r="A294" s="119"/>
    </row>
    <row r="295" customFormat="false" ht="12.75" hidden="false" customHeight="false" outlineLevel="0" collapsed="false">
      <c r="A295" s="119"/>
    </row>
    <row r="296" customFormat="false" ht="12.75" hidden="false" customHeight="false" outlineLevel="0" collapsed="false">
      <c r="A296" s="119"/>
    </row>
    <row r="297" customFormat="false" ht="12.75" hidden="false" customHeight="false" outlineLevel="0" collapsed="false">
      <c r="A297" s="119"/>
    </row>
    <row r="298" customFormat="false" ht="12.75" hidden="false" customHeight="false" outlineLevel="0" collapsed="false">
      <c r="A298" s="119"/>
    </row>
    <row r="299" customFormat="false" ht="12.75" hidden="false" customHeight="false" outlineLevel="0" collapsed="false">
      <c r="A299" s="119"/>
    </row>
    <row r="300" customFormat="false" ht="12.75" hidden="false" customHeight="false" outlineLevel="0" collapsed="false">
      <c r="A300" s="119"/>
    </row>
    <row r="301" customFormat="false" ht="12.75" hidden="false" customHeight="false" outlineLevel="0" collapsed="false">
      <c r="A301" s="119"/>
    </row>
    <row r="302" customFormat="false" ht="12.75" hidden="false" customHeight="false" outlineLevel="0" collapsed="false">
      <c r="A302" s="119"/>
    </row>
    <row r="303" customFormat="false" ht="12.75" hidden="false" customHeight="false" outlineLevel="0" collapsed="false">
      <c r="A303" s="119"/>
    </row>
    <row r="304" customFormat="false" ht="12.75" hidden="false" customHeight="false" outlineLevel="0" collapsed="false">
      <c r="A304" s="119"/>
    </row>
    <row r="305" customFormat="false" ht="12.75" hidden="false" customHeight="false" outlineLevel="0" collapsed="false">
      <c r="A305" s="119"/>
    </row>
    <row r="306" customFormat="false" ht="12.75" hidden="false" customHeight="false" outlineLevel="0" collapsed="false">
      <c r="A306" s="119"/>
    </row>
    <row r="307" customFormat="false" ht="12.75" hidden="false" customHeight="false" outlineLevel="0" collapsed="false">
      <c r="A307" s="119"/>
    </row>
    <row r="308" customFormat="false" ht="12.75" hidden="false" customHeight="false" outlineLevel="0" collapsed="false">
      <c r="A308" s="119"/>
    </row>
    <row r="309" customFormat="false" ht="12.75" hidden="false" customHeight="false" outlineLevel="0" collapsed="false">
      <c r="A309" s="119"/>
    </row>
    <row r="310" customFormat="false" ht="12.75" hidden="false" customHeight="false" outlineLevel="0" collapsed="false">
      <c r="A310" s="119"/>
    </row>
    <row r="311" customFormat="false" ht="12.75" hidden="false" customHeight="false" outlineLevel="0" collapsed="false">
      <c r="A311" s="119"/>
    </row>
    <row r="312" customFormat="false" ht="12.75" hidden="false" customHeight="false" outlineLevel="0" collapsed="false">
      <c r="A312" s="119"/>
    </row>
    <row r="313" customFormat="false" ht="12.75" hidden="false" customHeight="false" outlineLevel="0" collapsed="false">
      <c r="A313" s="119"/>
    </row>
    <row r="314" customFormat="false" ht="12.75" hidden="false" customHeight="false" outlineLevel="0" collapsed="false">
      <c r="A314" s="119"/>
    </row>
    <row r="315" customFormat="false" ht="12.75" hidden="false" customHeight="false" outlineLevel="0" collapsed="false">
      <c r="A315" s="119"/>
    </row>
    <row r="316" customFormat="false" ht="12.75" hidden="false" customHeight="false" outlineLevel="0" collapsed="false">
      <c r="A316" s="119"/>
    </row>
    <row r="317" customFormat="false" ht="12.75" hidden="false" customHeight="false" outlineLevel="0" collapsed="false">
      <c r="A317" s="119"/>
    </row>
    <row r="318" customFormat="false" ht="12.75" hidden="false" customHeight="false" outlineLevel="0" collapsed="false">
      <c r="A318" s="119"/>
    </row>
    <row r="319" customFormat="false" ht="12.75" hidden="false" customHeight="false" outlineLevel="0" collapsed="false">
      <c r="A319" s="119"/>
    </row>
    <row r="320" customFormat="false" ht="12.75" hidden="false" customHeight="false" outlineLevel="0" collapsed="false">
      <c r="A320" s="119"/>
    </row>
    <row r="321" customFormat="false" ht="12.75" hidden="false" customHeight="false" outlineLevel="0" collapsed="false">
      <c r="A321" s="119"/>
    </row>
    <row r="322" customFormat="false" ht="12.75" hidden="false" customHeight="false" outlineLevel="0" collapsed="false">
      <c r="A322" s="119"/>
    </row>
    <row r="323" customFormat="false" ht="12.75" hidden="false" customHeight="false" outlineLevel="0" collapsed="false">
      <c r="A323" s="119"/>
    </row>
    <row r="324" customFormat="false" ht="12.75" hidden="false" customHeight="false" outlineLevel="0" collapsed="false">
      <c r="A324" s="119"/>
    </row>
    <row r="325" customFormat="false" ht="12.75" hidden="false" customHeight="false" outlineLevel="0" collapsed="false">
      <c r="A325" s="119"/>
    </row>
    <row r="326" customFormat="false" ht="12.75" hidden="false" customHeight="false" outlineLevel="0" collapsed="false">
      <c r="A326" s="119"/>
    </row>
    <row r="327" customFormat="false" ht="12.75" hidden="false" customHeight="false" outlineLevel="0" collapsed="false">
      <c r="A327" s="119"/>
    </row>
    <row r="328" customFormat="false" ht="12.75" hidden="false" customHeight="false" outlineLevel="0" collapsed="false">
      <c r="A328" s="119"/>
    </row>
    <row r="329" customFormat="false" ht="12.75" hidden="false" customHeight="false" outlineLevel="0" collapsed="false">
      <c r="A329" s="119"/>
    </row>
    <row r="330" customFormat="false" ht="12.75" hidden="false" customHeight="false" outlineLevel="0" collapsed="false">
      <c r="A330" s="119"/>
    </row>
    <row r="331" customFormat="false" ht="12.75" hidden="false" customHeight="false" outlineLevel="0" collapsed="false">
      <c r="A331" s="119"/>
    </row>
    <row r="332" customFormat="false" ht="12.75" hidden="false" customHeight="false" outlineLevel="0" collapsed="false">
      <c r="A332" s="119"/>
    </row>
    <row r="333" customFormat="false" ht="12.75" hidden="false" customHeight="false" outlineLevel="0" collapsed="false">
      <c r="A333" s="119"/>
    </row>
    <row r="334" customFormat="false" ht="12.75" hidden="false" customHeight="false" outlineLevel="0" collapsed="false">
      <c r="A334" s="119"/>
    </row>
    <row r="335" customFormat="false" ht="12.75" hidden="false" customHeight="false" outlineLevel="0" collapsed="false">
      <c r="A335" s="119"/>
    </row>
    <row r="336" customFormat="false" ht="12.75" hidden="false" customHeight="false" outlineLevel="0" collapsed="false">
      <c r="A336" s="119"/>
    </row>
    <row r="337" customFormat="false" ht="12.75" hidden="false" customHeight="false" outlineLevel="0" collapsed="false">
      <c r="A337" s="119"/>
    </row>
    <row r="338" customFormat="false" ht="12.75" hidden="false" customHeight="false" outlineLevel="0" collapsed="false">
      <c r="A338" s="119"/>
    </row>
    <row r="339" customFormat="false" ht="12.75" hidden="false" customHeight="false" outlineLevel="0" collapsed="false">
      <c r="A339" s="119"/>
    </row>
    <row r="340" customFormat="false" ht="12.75" hidden="false" customHeight="false" outlineLevel="0" collapsed="false">
      <c r="A340" s="119"/>
    </row>
    <row r="341" customFormat="false" ht="12.75" hidden="false" customHeight="false" outlineLevel="0" collapsed="false">
      <c r="A341" s="119"/>
    </row>
    <row r="342" customFormat="false" ht="12.75" hidden="false" customHeight="false" outlineLevel="0" collapsed="false">
      <c r="A342" s="119"/>
    </row>
    <row r="343" customFormat="false" ht="12.75" hidden="false" customHeight="false" outlineLevel="0" collapsed="false">
      <c r="A343" s="119"/>
    </row>
    <row r="344" customFormat="false" ht="12.75" hidden="false" customHeight="false" outlineLevel="0" collapsed="false">
      <c r="A344" s="119"/>
    </row>
    <row r="345" customFormat="false" ht="12.75" hidden="false" customHeight="false" outlineLevel="0" collapsed="false">
      <c r="A345" s="119"/>
    </row>
    <row r="346" customFormat="false" ht="12.75" hidden="false" customHeight="false" outlineLevel="0" collapsed="false">
      <c r="A346" s="119"/>
    </row>
    <row r="347" customFormat="false" ht="12.75" hidden="false" customHeight="false" outlineLevel="0" collapsed="false">
      <c r="A347" s="119"/>
    </row>
    <row r="348" customFormat="false" ht="12.75" hidden="false" customHeight="false" outlineLevel="0" collapsed="false">
      <c r="A348" s="119"/>
    </row>
    <row r="349" customFormat="false" ht="12.75" hidden="false" customHeight="false" outlineLevel="0" collapsed="false">
      <c r="A349" s="119"/>
    </row>
    <row r="350" customFormat="false" ht="12.75" hidden="false" customHeight="false" outlineLevel="0" collapsed="false">
      <c r="A350" s="119"/>
    </row>
    <row r="351" customFormat="false" ht="12.75" hidden="false" customHeight="false" outlineLevel="0" collapsed="false">
      <c r="A351" s="119"/>
    </row>
    <row r="352" customFormat="false" ht="12.75" hidden="false" customHeight="false" outlineLevel="0" collapsed="false">
      <c r="A352" s="119"/>
    </row>
    <row r="353" customFormat="false" ht="12.75" hidden="false" customHeight="false" outlineLevel="0" collapsed="false">
      <c r="A353" s="119"/>
    </row>
    <row r="354" customFormat="false" ht="12.75" hidden="false" customHeight="false" outlineLevel="0" collapsed="false">
      <c r="A354" s="119"/>
    </row>
    <row r="355" customFormat="false" ht="12.75" hidden="false" customHeight="false" outlineLevel="0" collapsed="false">
      <c r="A355" s="119"/>
    </row>
    <row r="356" customFormat="false" ht="12.75" hidden="false" customHeight="false" outlineLevel="0" collapsed="false">
      <c r="A356" s="119"/>
    </row>
    <row r="357" customFormat="false" ht="12.75" hidden="false" customHeight="false" outlineLevel="0" collapsed="false">
      <c r="A357" s="119"/>
    </row>
    <row r="358" customFormat="false" ht="12.75" hidden="false" customHeight="false" outlineLevel="0" collapsed="false">
      <c r="A358" s="119"/>
    </row>
    <row r="359" customFormat="false" ht="12.75" hidden="false" customHeight="false" outlineLevel="0" collapsed="false">
      <c r="A359" s="119"/>
    </row>
    <row r="360" customFormat="false" ht="12.75" hidden="false" customHeight="false" outlineLevel="0" collapsed="false">
      <c r="A360" s="119"/>
    </row>
    <row r="361" customFormat="false" ht="12.75" hidden="false" customHeight="false" outlineLevel="0" collapsed="false">
      <c r="A361" s="119"/>
    </row>
    <row r="362" customFormat="false" ht="12.75" hidden="false" customHeight="false" outlineLevel="0" collapsed="false">
      <c r="A362" s="119"/>
    </row>
    <row r="363" customFormat="false" ht="12.75" hidden="false" customHeight="false" outlineLevel="0" collapsed="false">
      <c r="A363" s="119"/>
    </row>
    <row r="364" customFormat="false" ht="12.75" hidden="false" customHeight="false" outlineLevel="0" collapsed="false">
      <c r="A364" s="119"/>
    </row>
    <row r="365" customFormat="false" ht="12.75" hidden="false" customHeight="false" outlineLevel="0" collapsed="false">
      <c r="A365" s="119"/>
    </row>
    <row r="366" customFormat="false" ht="12.75" hidden="false" customHeight="false" outlineLevel="0" collapsed="false">
      <c r="A366" s="119"/>
    </row>
    <row r="367" customFormat="false" ht="12.75" hidden="false" customHeight="false" outlineLevel="0" collapsed="false">
      <c r="A367" s="119"/>
    </row>
    <row r="368" customFormat="false" ht="12.75" hidden="false" customHeight="false" outlineLevel="0" collapsed="false">
      <c r="A368" s="119"/>
    </row>
    <row r="369" customFormat="false" ht="12.75" hidden="false" customHeight="false" outlineLevel="0" collapsed="false">
      <c r="A369" s="119"/>
    </row>
    <row r="370" customFormat="false" ht="12.75" hidden="false" customHeight="false" outlineLevel="0" collapsed="false">
      <c r="A370" s="119"/>
    </row>
    <row r="371" customFormat="false" ht="12.75" hidden="false" customHeight="false" outlineLevel="0" collapsed="false">
      <c r="A371" s="119"/>
    </row>
    <row r="372" customFormat="false" ht="12.75" hidden="false" customHeight="false" outlineLevel="0" collapsed="false">
      <c r="A372" s="119"/>
    </row>
    <row r="373" customFormat="false" ht="12.75" hidden="false" customHeight="false" outlineLevel="0" collapsed="false">
      <c r="A373" s="119"/>
    </row>
    <row r="374" customFormat="false" ht="12.75" hidden="false" customHeight="false" outlineLevel="0" collapsed="false">
      <c r="A374" s="119"/>
    </row>
  </sheetData>
  <mergeCells count="11">
    <mergeCell ref="B1:K1"/>
    <mergeCell ref="M1:V1"/>
    <mergeCell ref="W1:AG1"/>
    <mergeCell ref="B2:E2"/>
    <mergeCell ref="F2:I2"/>
    <mergeCell ref="M2:P2"/>
    <mergeCell ref="Q2:T2"/>
    <mergeCell ref="W2:AG2"/>
    <mergeCell ref="X3:AA3"/>
    <mergeCell ref="AB3:AE3"/>
    <mergeCell ref="AF3:AG3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5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73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6" width="11.56"/>
    <col collapsed="false" customWidth="true" hidden="false" outlineLevel="0" max="5" min="2" style="0" width="8.7"/>
    <col collapsed="false" customWidth="true" hidden="false" outlineLevel="0" max="6" min="6" style="0" width="10.41"/>
    <col collapsed="false" customWidth="true" hidden="false" outlineLevel="0" max="7" min="7" style="0" width="11.28"/>
    <col collapsed="false" customWidth="true" hidden="false" outlineLevel="0" max="11" min="8" style="0" width="8.7"/>
    <col collapsed="false" customWidth="true" hidden="false" outlineLevel="0" max="12" min="12" style="0" width="3.28"/>
    <col collapsed="false" customWidth="true" hidden="false" outlineLevel="0" max="22" min="13" style="0" width="8.7"/>
    <col collapsed="false" customWidth="true" hidden="true" outlineLevel="0" max="23" min="23" style="0" width="3.85"/>
    <col collapsed="false" customWidth="false" hidden="true" outlineLevel="0" max="35" min="24" style="0" width="9.06"/>
  </cols>
  <sheetData>
    <row r="1" customFormat="false" ht="13.5" hidden="false" customHeight="false" outlineLevel="0" collapsed="false">
      <c r="A1" s="77" t="s">
        <v>19</v>
      </c>
      <c r="B1" s="78" t="str">
        <f aca="false">X3</f>
        <v>HOUSTON INTERCONTINENTAL (IAH)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 t="str">
        <f aca="false">AB3</f>
        <v>HOUSTON HOBBY (HOU)</v>
      </c>
      <c r="N1" s="78"/>
      <c r="O1" s="78"/>
      <c r="P1" s="78"/>
      <c r="Q1" s="78"/>
      <c r="R1" s="78"/>
      <c r="S1" s="78"/>
      <c r="T1" s="78"/>
      <c r="U1" s="78"/>
      <c r="V1" s="78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customFormat="false" ht="12.75" hidden="false" customHeight="false" outlineLevel="0" collapsed="false">
      <c r="A2" s="80"/>
      <c r="B2" s="81" t="s">
        <v>4</v>
      </c>
      <c r="C2" s="81"/>
      <c r="D2" s="81"/>
      <c r="E2" s="81"/>
      <c r="F2" s="82" t="s">
        <v>15</v>
      </c>
      <c r="G2" s="82"/>
      <c r="H2" s="82"/>
      <c r="I2" s="82"/>
      <c r="J2" s="83" t="s">
        <v>1</v>
      </c>
      <c r="K2" s="84" t="s">
        <v>2</v>
      </c>
      <c r="L2" s="9"/>
      <c r="M2" s="85" t="s">
        <v>4</v>
      </c>
      <c r="N2" s="85"/>
      <c r="O2" s="85"/>
      <c r="P2" s="85"/>
      <c r="Q2" s="120" t="s">
        <v>15</v>
      </c>
      <c r="R2" s="120"/>
      <c r="S2" s="120"/>
      <c r="T2" s="120"/>
      <c r="U2" s="87" t="s">
        <v>1</v>
      </c>
      <c r="V2" s="121" t="s">
        <v>2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customFormat="false" ht="12.75" hidden="false" customHeight="false" outlineLevel="0" collapsed="false">
      <c r="A3" s="80" t="s">
        <v>3</v>
      </c>
      <c r="B3" s="12" t="s">
        <v>16</v>
      </c>
      <c r="C3" s="87" t="s">
        <v>17</v>
      </c>
      <c r="D3" s="87" t="s">
        <v>6</v>
      </c>
      <c r="E3" s="87" t="s">
        <v>7</v>
      </c>
      <c r="F3" s="83" t="s">
        <v>16</v>
      </c>
      <c r="G3" s="83" t="s">
        <v>17</v>
      </c>
      <c r="H3" s="83" t="s">
        <v>6</v>
      </c>
      <c r="I3" s="83" t="s">
        <v>7</v>
      </c>
      <c r="J3" s="83" t="s">
        <v>7</v>
      </c>
      <c r="K3" s="84" t="s">
        <v>8</v>
      </c>
      <c r="L3" s="9"/>
      <c r="M3" s="16" t="s">
        <v>16</v>
      </c>
      <c r="N3" s="88" t="s">
        <v>17</v>
      </c>
      <c r="O3" s="88" t="s">
        <v>6</v>
      </c>
      <c r="P3" s="88" t="s">
        <v>7</v>
      </c>
      <c r="Q3" s="87" t="s">
        <v>16</v>
      </c>
      <c r="R3" s="87" t="s">
        <v>17</v>
      </c>
      <c r="S3" s="87" t="s">
        <v>6</v>
      </c>
      <c r="T3" s="87" t="s">
        <v>7</v>
      </c>
      <c r="U3" s="87" t="s">
        <v>7</v>
      </c>
      <c r="V3" s="121" t="s">
        <v>8</v>
      </c>
      <c r="W3" s="17"/>
      <c r="X3" s="18" t="s">
        <v>10</v>
      </c>
      <c r="Y3" s="18"/>
      <c r="Z3" s="18"/>
      <c r="AA3" s="18"/>
      <c r="AB3" s="19" t="s">
        <v>11</v>
      </c>
      <c r="AC3" s="19"/>
      <c r="AD3" s="19"/>
      <c r="AE3" s="19"/>
      <c r="AF3" s="11"/>
      <c r="AG3" s="11"/>
    </row>
    <row r="4" customFormat="false" ht="12.75" hidden="false" customHeight="false" outlineLevel="0" collapsed="false">
      <c r="A4" s="89" t="n">
        <v>36557</v>
      </c>
      <c r="B4" s="90" t="n">
        <v>63</v>
      </c>
      <c r="C4" s="91" t="n">
        <v>41</v>
      </c>
      <c r="D4" s="91" t="n">
        <f aca="false">AVERAGE(B4:C4)</f>
        <v>52</v>
      </c>
      <c r="E4" s="91" t="n">
        <f aca="false">IF(AVERAGE(B4:C4)&lt;65,65-AVERAGE(B4:C4),0)</f>
        <v>13</v>
      </c>
      <c r="F4" s="92" t="n">
        <f aca="false">IF(ISNUMBER(X4),X4,B4+Z4)</f>
        <v>56</v>
      </c>
      <c r="G4" s="92" t="n">
        <f aca="false">IF(ISNUMBER(Y4),Y4,C4+AA4)</f>
        <v>45</v>
      </c>
      <c r="H4" s="92" t="n">
        <f aca="false">+(F4+G4)/2</f>
        <v>50.5</v>
      </c>
      <c r="I4" s="92" t="n">
        <f aca="false">IF(H4&lt;65,65-H4,0)</f>
        <v>14.5</v>
      </c>
      <c r="J4" s="92" t="n">
        <f aca="false">+I4</f>
        <v>14.5</v>
      </c>
      <c r="K4" s="93" t="n">
        <f aca="false">+F4-G4</f>
        <v>11</v>
      </c>
      <c r="L4" s="94" t="n">
        <v>1</v>
      </c>
      <c r="M4" s="95" t="n">
        <f aca="false">B4+AH4</f>
        <v>63</v>
      </c>
      <c r="N4" s="96" t="n">
        <f aca="false">C4+AI4</f>
        <v>41</v>
      </c>
      <c r="O4" s="96" t="n">
        <f aca="false">AVERAGE(M4:N4)</f>
        <v>52</v>
      </c>
      <c r="P4" s="96" t="n">
        <f aca="false">IF(AVERAGE(M4:N4)&lt;65,65-AVERAGE(M4:N4),0)</f>
        <v>13</v>
      </c>
      <c r="Q4" s="91" t="n">
        <f aca="false">IF(ISNUMBER(AB4),AB4,M4+AD4)</f>
        <v>56</v>
      </c>
      <c r="R4" s="91" t="n">
        <f aca="false">IF(ISNUMBER(AC4),AC4,N4+AE4)</f>
        <v>45</v>
      </c>
      <c r="S4" s="91" t="n">
        <f aca="false">+(Q4+R4)/2</f>
        <v>50.5</v>
      </c>
      <c r="T4" s="91" t="n">
        <f aca="false">IF(S4&lt;65,65-S4,0)</f>
        <v>14.5</v>
      </c>
      <c r="U4" s="91" t="n">
        <f aca="false">+T4</f>
        <v>14.5</v>
      </c>
      <c r="V4" s="122" t="n">
        <f aca="false">+Q4-R4</f>
        <v>11</v>
      </c>
      <c r="W4" s="99"/>
      <c r="X4" s="100" t="n">
        <f aca="false">[1]Sheet1!AK433</f>
        <v>56</v>
      </c>
      <c r="Y4" s="101" t="n">
        <f aca="false">[1]Sheet1!AL433</f>
        <v>45</v>
      </c>
      <c r="Z4" s="31" t="n">
        <f aca="false">F4-B4</f>
        <v>-7</v>
      </c>
      <c r="AA4" s="31" t="n">
        <f aca="false">G4-C4</f>
        <v>4</v>
      </c>
      <c r="AB4" s="102" t="n">
        <f aca="false">[2]Sheet1!BO433</f>
        <v>56</v>
      </c>
      <c r="AC4" s="103" t="n">
        <f aca="false">[2]Sheet1!BP433</f>
        <v>45</v>
      </c>
      <c r="AD4" s="34" t="n">
        <f aca="false">Q4-M4</f>
        <v>-7</v>
      </c>
      <c r="AE4" s="34" t="n">
        <f aca="false">R4-N4</f>
        <v>4</v>
      </c>
      <c r="AF4" s="104"/>
      <c r="AG4" s="105"/>
      <c r="AH4" s="106" t="n">
        <v>0</v>
      </c>
      <c r="AI4" s="106" t="n">
        <v>0</v>
      </c>
    </row>
    <row r="5" customFormat="false" ht="12.75" hidden="false" customHeight="false" outlineLevel="0" collapsed="false">
      <c r="A5" s="89" t="n">
        <v>36558</v>
      </c>
      <c r="B5" s="90" t="n">
        <v>63</v>
      </c>
      <c r="C5" s="91" t="n">
        <v>41</v>
      </c>
      <c r="D5" s="91" t="n">
        <f aca="false">AVERAGE(B5:C5)</f>
        <v>52</v>
      </c>
      <c r="E5" s="91" t="n">
        <f aca="false">IF(AVERAGE(B5:C5)&lt;65,65-AVERAGE(B5:C5),0)</f>
        <v>13</v>
      </c>
      <c r="F5" s="92" t="n">
        <f aca="false">IF(ISNUMBER(X5),X5,B5+Z5)</f>
        <v>58</v>
      </c>
      <c r="G5" s="92" t="n">
        <f aca="false">IF(ISNUMBER(Y5),Y5,C5+AA5)</f>
        <v>44</v>
      </c>
      <c r="H5" s="92" t="n">
        <f aca="false">+(F5+G5)/2</f>
        <v>51</v>
      </c>
      <c r="I5" s="92" t="n">
        <f aca="false">IF(H5&lt;65,65-H5,0)</f>
        <v>14</v>
      </c>
      <c r="J5" s="92" t="n">
        <f aca="false">+J4+I5</f>
        <v>28.5</v>
      </c>
      <c r="K5" s="93" t="n">
        <f aca="false">+F5-G5</f>
        <v>14</v>
      </c>
      <c r="L5" s="94" t="n">
        <v>2</v>
      </c>
      <c r="M5" s="95" t="n">
        <f aca="false">B5+AH5</f>
        <v>63</v>
      </c>
      <c r="N5" s="96" t="n">
        <f aca="false">C5+AI5</f>
        <v>41</v>
      </c>
      <c r="O5" s="96" t="n">
        <f aca="false">AVERAGE(M5:N5)</f>
        <v>52</v>
      </c>
      <c r="P5" s="96" t="n">
        <f aca="false">IF(AVERAGE(M5:N5)&lt;65,65-AVERAGE(M5:N5),0)</f>
        <v>13</v>
      </c>
      <c r="Q5" s="91" t="n">
        <f aca="false">IF(ISNUMBER(AB5),AB5,M5+AD5)</f>
        <v>58</v>
      </c>
      <c r="R5" s="91" t="n">
        <f aca="false">IF(ISNUMBER(AC5),AC5,N5+AE5)</f>
        <v>44</v>
      </c>
      <c r="S5" s="91" t="n">
        <f aca="false">+(Q5+R5)/2</f>
        <v>51</v>
      </c>
      <c r="T5" s="91" t="n">
        <f aca="false">IF(S5&lt;65,65-S5,0)</f>
        <v>14</v>
      </c>
      <c r="U5" s="91" t="n">
        <f aca="false">+U4+T5</f>
        <v>28.5</v>
      </c>
      <c r="V5" s="122" t="n">
        <f aca="false">+Q5-R5</f>
        <v>14</v>
      </c>
      <c r="W5" s="99"/>
      <c r="X5" s="100" t="n">
        <f aca="false">[1]Sheet1!AK434</f>
        <v>58</v>
      </c>
      <c r="Y5" s="101" t="n">
        <f aca="false">[1]Sheet1!AL434</f>
        <v>44</v>
      </c>
      <c r="Z5" s="31" t="n">
        <f aca="false">F5-B5</f>
        <v>-5</v>
      </c>
      <c r="AA5" s="31" t="n">
        <f aca="false">G5-C5</f>
        <v>3</v>
      </c>
      <c r="AB5" s="102" t="n">
        <f aca="false">[2]Sheet1!BO434</f>
        <v>58</v>
      </c>
      <c r="AC5" s="103" t="n">
        <f aca="false">[2]Sheet1!BP434</f>
        <v>44</v>
      </c>
      <c r="AD5" s="34" t="n">
        <f aca="false">Q5-M5</f>
        <v>-5</v>
      </c>
      <c r="AE5" s="34" t="n">
        <f aca="false">R5-N5</f>
        <v>3</v>
      </c>
      <c r="AF5" s="104"/>
      <c r="AG5" s="105"/>
      <c r="AH5" s="106"/>
      <c r="AI5" s="106"/>
    </row>
    <row r="6" customFormat="false" ht="12.75" hidden="false" customHeight="false" outlineLevel="0" collapsed="false">
      <c r="A6" s="89" t="n">
        <v>36559</v>
      </c>
      <c r="B6" s="90" t="n">
        <v>63</v>
      </c>
      <c r="C6" s="91" t="n">
        <v>41</v>
      </c>
      <c r="D6" s="91" t="n">
        <f aca="false">AVERAGE(B6:C6)</f>
        <v>52</v>
      </c>
      <c r="E6" s="91" t="n">
        <f aca="false">IF(AVERAGE(B6:C6)&lt;65,65-AVERAGE(B6:C6),0)</f>
        <v>13</v>
      </c>
      <c r="F6" s="92" t="n">
        <f aca="false">IF(ISNUMBER(X6),X6,B6+Z6)</f>
        <v>70</v>
      </c>
      <c r="G6" s="92" t="n">
        <f aca="false">IF(ISNUMBER(Y6),Y6,C6+AA6)</f>
        <v>35</v>
      </c>
      <c r="H6" s="92" t="n">
        <f aca="false">+(F6+G6)/2</f>
        <v>52.5</v>
      </c>
      <c r="I6" s="92" t="n">
        <f aca="false">IF(H6&lt;65,65-H6,0)</f>
        <v>12.5</v>
      </c>
      <c r="J6" s="92" t="n">
        <f aca="false">+J5+I6</f>
        <v>41</v>
      </c>
      <c r="K6" s="93" t="n">
        <f aca="false">+F6-G6</f>
        <v>35</v>
      </c>
      <c r="L6" s="94" t="n">
        <v>3</v>
      </c>
      <c r="M6" s="95" t="n">
        <f aca="false">B6+AH6</f>
        <v>63</v>
      </c>
      <c r="N6" s="96" t="n">
        <f aca="false">C6+AI6</f>
        <v>41</v>
      </c>
      <c r="O6" s="96" t="n">
        <f aca="false">AVERAGE(M6:N6)</f>
        <v>52</v>
      </c>
      <c r="P6" s="96" t="n">
        <f aca="false">IF(AVERAGE(M6:N6)&lt;65,65-AVERAGE(M6:N6),0)</f>
        <v>13</v>
      </c>
      <c r="Q6" s="91" t="n">
        <f aca="false">IF(ISNUMBER(AB6),AB6,M6+AD6)</f>
        <v>70</v>
      </c>
      <c r="R6" s="91" t="n">
        <f aca="false">IF(ISNUMBER(AC6),AC6,N6+AE6)</f>
        <v>35</v>
      </c>
      <c r="S6" s="91" t="n">
        <f aca="false">+(Q6+R6)/2</f>
        <v>52.5</v>
      </c>
      <c r="T6" s="91" t="n">
        <f aca="false">IF(S6&lt;65,65-S6,0)</f>
        <v>12.5</v>
      </c>
      <c r="U6" s="91" t="n">
        <f aca="false">+U5+T6</f>
        <v>41</v>
      </c>
      <c r="V6" s="122" t="n">
        <f aca="false">+Q6-R6</f>
        <v>35</v>
      </c>
      <c r="W6" s="99"/>
      <c r="X6" s="100" t="n">
        <f aca="false">[1]Sheet1!AK435</f>
        <v>70</v>
      </c>
      <c r="Y6" s="101" t="n">
        <f aca="false">[1]Sheet1!AL435</f>
        <v>35</v>
      </c>
      <c r="Z6" s="31" t="n">
        <f aca="false">F6-B6</f>
        <v>7</v>
      </c>
      <c r="AA6" s="31" t="n">
        <f aca="false">G6-C6</f>
        <v>-6</v>
      </c>
      <c r="AB6" s="102" t="n">
        <f aca="false">[2]Sheet1!BO435</f>
        <v>70</v>
      </c>
      <c r="AC6" s="103" t="n">
        <f aca="false">[2]Sheet1!BP435</f>
        <v>35</v>
      </c>
      <c r="AD6" s="34" t="n">
        <f aca="false">Q6-M6</f>
        <v>7</v>
      </c>
      <c r="AE6" s="34" t="n">
        <f aca="false">R6-N6</f>
        <v>-6</v>
      </c>
      <c r="AF6" s="104"/>
      <c r="AG6" s="105"/>
      <c r="AH6" s="106"/>
      <c r="AI6" s="106"/>
    </row>
    <row r="7" customFormat="false" ht="12.75" hidden="false" customHeight="false" outlineLevel="0" collapsed="false">
      <c r="A7" s="89" t="n">
        <v>36560</v>
      </c>
      <c r="B7" s="90" t="n">
        <v>63</v>
      </c>
      <c r="C7" s="91" t="n">
        <v>41</v>
      </c>
      <c r="D7" s="91" t="n">
        <f aca="false">AVERAGE(B7:C7)</f>
        <v>52</v>
      </c>
      <c r="E7" s="91" t="n">
        <f aca="false">IF(AVERAGE(B7:C7)&lt;65,65-AVERAGE(B7:C7),0)</f>
        <v>13</v>
      </c>
      <c r="F7" s="92" t="n">
        <f aca="false">IF(ISNUMBER(X7),X7,B7+Z7)</f>
        <v>63</v>
      </c>
      <c r="G7" s="92" t="n">
        <f aca="false">IF(ISNUMBER(Y7),Y7,C7+AA7)</f>
        <v>44</v>
      </c>
      <c r="H7" s="92" t="n">
        <f aca="false">+(F7+G7)/2</f>
        <v>53.5</v>
      </c>
      <c r="I7" s="92" t="n">
        <f aca="false">IF(H7&lt;65,65-H7,0)</f>
        <v>11.5</v>
      </c>
      <c r="J7" s="92" t="n">
        <f aca="false">+J6+I7</f>
        <v>52.5</v>
      </c>
      <c r="K7" s="93" t="n">
        <f aca="false">+F7-G7</f>
        <v>19</v>
      </c>
      <c r="L7" s="94" t="n">
        <v>4</v>
      </c>
      <c r="M7" s="95" t="n">
        <f aca="false">B7+AH7</f>
        <v>63</v>
      </c>
      <c r="N7" s="96" t="n">
        <f aca="false">C7+AI7</f>
        <v>41</v>
      </c>
      <c r="O7" s="96" t="n">
        <f aca="false">AVERAGE(M7:N7)</f>
        <v>52</v>
      </c>
      <c r="P7" s="96" t="n">
        <f aca="false">IF(AVERAGE(M7:N7)&lt;65,65-AVERAGE(M7:N7),0)</f>
        <v>13</v>
      </c>
      <c r="Q7" s="91" t="n">
        <f aca="false">IF(ISNUMBER(AB7),AB7,M7+AD7)</f>
        <v>63</v>
      </c>
      <c r="R7" s="91" t="n">
        <f aca="false">IF(ISNUMBER(AC7),AC7,N7+AE7)</f>
        <v>44</v>
      </c>
      <c r="S7" s="91" t="n">
        <f aca="false">+(Q7+R7)/2</f>
        <v>53.5</v>
      </c>
      <c r="T7" s="91" t="n">
        <f aca="false">IF(S7&lt;65,65-S7,0)</f>
        <v>11.5</v>
      </c>
      <c r="U7" s="91" t="n">
        <f aca="false">+U6+T7</f>
        <v>52.5</v>
      </c>
      <c r="V7" s="122" t="n">
        <f aca="false">+Q7-R7</f>
        <v>19</v>
      </c>
      <c r="W7" s="99"/>
      <c r="X7" s="100" t="n">
        <f aca="false">[1]Sheet1!AK436</f>
        <v>63</v>
      </c>
      <c r="Y7" s="101" t="n">
        <f aca="false">[1]Sheet1!AL436</f>
        <v>44</v>
      </c>
      <c r="Z7" s="31" t="n">
        <f aca="false">F7-B7</f>
        <v>0</v>
      </c>
      <c r="AA7" s="31" t="n">
        <f aca="false">G7-C7</f>
        <v>3</v>
      </c>
      <c r="AB7" s="102" t="n">
        <f aca="false">[2]Sheet1!BO436</f>
        <v>63</v>
      </c>
      <c r="AC7" s="103" t="n">
        <f aca="false">[2]Sheet1!BP436</f>
        <v>44</v>
      </c>
      <c r="AD7" s="34" t="n">
        <f aca="false">Q7-M7</f>
        <v>0</v>
      </c>
      <c r="AE7" s="34" t="n">
        <f aca="false">R7-N7</f>
        <v>3</v>
      </c>
      <c r="AF7" s="104"/>
      <c r="AG7" s="105"/>
      <c r="AH7" s="106"/>
      <c r="AI7" s="106"/>
    </row>
    <row r="8" customFormat="false" ht="12.75" hidden="false" customHeight="false" outlineLevel="0" collapsed="false">
      <c r="A8" s="89" t="n">
        <v>36561</v>
      </c>
      <c r="B8" s="90" t="n">
        <v>63</v>
      </c>
      <c r="C8" s="91" t="n">
        <v>41</v>
      </c>
      <c r="D8" s="91" t="n">
        <f aca="false">AVERAGE(B8:C8)</f>
        <v>52</v>
      </c>
      <c r="E8" s="91" t="n">
        <f aca="false">IF(AVERAGE(B8:C8)&lt;65,65-AVERAGE(B8:C8),0)</f>
        <v>13</v>
      </c>
      <c r="F8" s="92" t="n">
        <f aca="false">IF(ISNUMBER(X8),X8,B8+Z8)</f>
        <v>56</v>
      </c>
      <c r="G8" s="92" t="n">
        <f aca="false">IF(ISNUMBER(Y8),Y8,C8+AA8)</f>
        <v>36</v>
      </c>
      <c r="H8" s="92" t="n">
        <f aca="false">+(F8+G8)/2</f>
        <v>46</v>
      </c>
      <c r="I8" s="92" t="n">
        <f aca="false">IF(H8&lt;65,65-H8,0)</f>
        <v>19</v>
      </c>
      <c r="J8" s="92" t="n">
        <f aca="false">+J7+I8</f>
        <v>71.5</v>
      </c>
      <c r="K8" s="93" t="n">
        <f aca="false">+F8-G8</f>
        <v>20</v>
      </c>
      <c r="L8" s="94" t="n">
        <v>5</v>
      </c>
      <c r="M8" s="95" t="n">
        <f aca="false">B8+AH8</f>
        <v>63</v>
      </c>
      <c r="N8" s="96" t="n">
        <f aca="false">C8+AI8</f>
        <v>41</v>
      </c>
      <c r="O8" s="96" t="n">
        <f aca="false">AVERAGE(M8:N8)</f>
        <v>52</v>
      </c>
      <c r="P8" s="96" t="n">
        <f aca="false">IF(AVERAGE(M8:N8)&lt;65,65-AVERAGE(M8:N8),0)</f>
        <v>13</v>
      </c>
      <c r="Q8" s="91" t="n">
        <f aca="false">IF(ISNUMBER(AB8),AB8,M8+AD8)</f>
        <v>56</v>
      </c>
      <c r="R8" s="91" t="n">
        <f aca="false">IF(ISNUMBER(AC8),AC8,N8+AE8)</f>
        <v>36</v>
      </c>
      <c r="S8" s="91" t="n">
        <f aca="false">+(Q8+R8)/2</f>
        <v>46</v>
      </c>
      <c r="T8" s="91" t="n">
        <f aca="false">IF(S8&lt;65,65-S8,0)</f>
        <v>19</v>
      </c>
      <c r="U8" s="91" t="n">
        <f aca="false">+U7+T8</f>
        <v>71.5</v>
      </c>
      <c r="V8" s="122" t="n">
        <f aca="false">+Q8-R8</f>
        <v>20</v>
      </c>
      <c r="W8" s="99"/>
      <c r="X8" s="100" t="n">
        <f aca="false">[1]Sheet1!AK437</f>
        <v>56</v>
      </c>
      <c r="Y8" s="101" t="n">
        <f aca="false">[1]Sheet1!AL437</f>
        <v>36</v>
      </c>
      <c r="Z8" s="31" t="n">
        <f aca="false">F8-B8</f>
        <v>-7</v>
      </c>
      <c r="AA8" s="31" t="n">
        <f aca="false">G8-C8</f>
        <v>-5</v>
      </c>
      <c r="AB8" s="102" t="n">
        <f aca="false">[2]Sheet1!BO437</f>
        <v>56</v>
      </c>
      <c r="AC8" s="103" t="n">
        <f aca="false">[2]Sheet1!BP437</f>
        <v>36</v>
      </c>
      <c r="AD8" s="34" t="n">
        <f aca="false">Q8-M8</f>
        <v>-7</v>
      </c>
      <c r="AE8" s="34" t="n">
        <f aca="false">R8-N8</f>
        <v>-5</v>
      </c>
      <c r="AF8" s="104"/>
      <c r="AG8" s="105"/>
      <c r="AH8" s="106"/>
      <c r="AI8" s="106"/>
    </row>
    <row r="9" customFormat="false" ht="12.75" hidden="false" customHeight="false" outlineLevel="0" collapsed="false">
      <c r="A9" s="89" t="n">
        <v>36562</v>
      </c>
      <c r="B9" s="90" t="n">
        <v>64</v>
      </c>
      <c r="C9" s="91" t="n">
        <v>42</v>
      </c>
      <c r="D9" s="91" t="n">
        <f aca="false">AVERAGE(B9:C9)</f>
        <v>53</v>
      </c>
      <c r="E9" s="91" t="n">
        <f aca="false">IF(AVERAGE(B9:C9)&lt;65,65-AVERAGE(B9:C9),0)</f>
        <v>12</v>
      </c>
      <c r="F9" s="92" t="n">
        <f aca="false">IF(ISNUMBER(X9),X9,B9+Z9)</f>
        <v>69</v>
      </c>
      <c r="G9" s="92" t="n">
        <f aca="false">IF(ISNUMBER(Y9),Y9,C9+AA9)</f>
        <v>36</v>
      </c>
      <c r="H9" s="92" t="n">
        <f aca="false">+(F9+G9)/2</f>
        <v>52.5</v>
      </c>
      <c r="I9" s="92" t="n">
        <f aca="false">IF(H9&lt;65,65-H9,0)</f>
        <v>12.5</v>
      </c>
      <c r="J9" s="92" t="n">
        <f aca="false">+J8+I9</f>
        <v>84</v>
      </c>
      <c r="K9" s="93" t="n">
        <f aca="false">+F9-G9</f>
        <v>33</v>
      </c>
      <c r="L9" s="94" t="n">
        <v>6</v>
      </c>
      <c r="M9" s="95" t="n">
        <f aca="false">B9+AH9</f>
        <v>64</v>
      </c>
      <c r="N9" s="96" t="n">
        <f aca="false">C9+AI9</f>
        <v>42</v>
      </c>
      <c r="O9" s="96" t="n">
        <f aca="false">AVERAGE(M9:N9)</f>
        <v>53</v>
      </c>
      <c r="P9" s="96" t="n">
        <f aca="false">IF(AVERAGE(M9:N9)&lt;65,65-AVERAGE(M9:N9),0)</f>
        <v>12</v>
      </c>
      <c r="Q9" s="91" t="n">
        <f aca="false">IF(ISNUMBER(AB9),AB9,M9+AD9)</f>
        <v>69</v>
      </c>
      <c r="R9" s="91" t="n">
        <f aca="false">IF(ISNUMBER(AC9),AC9,N9+AE9)</f>
        <v>36</v>
      </c>
      <c r="S9" s="91" t="n">
        <f aca="false">+(Q9+R9)/2</f>
        <v>52.5</v>
      </c>
      <c r="T9" s="91" t="n">
        <f aca="false">IF(S9&lt;65,65-S9,0)</f>
        <v>12.5</v>
      </c>
      <c r="U9" s="91" t="n">
        <f aca="false">+U8+T9</f>
        <v>84</v>
      </c>
      <c r="V9" s="122" t="n">
        <f aca="false">+Q9-R9</f>
        <v>33</v>
      </c>
      <c r="W9" s="99"/>
      <c r="X9" s="100" t="n">
        <f aca="false">[1]Sheet1!AK438</f>
        <v>69</v>
      </c>
      <c r="Y9" s="101" t="n">
        <f aca="false">[1]Sheet1!AL438</f>
        <v>36</v>
      </c>
      <c r="Z9" s="31" t="n">
        <f aca="false">F9-B9</f>
        <v>5</v>
      </c>
      <c r="AA9" s="31" t="n">
        <f aca="false">G9-C9</f>
        <v>-6</v>
      </c>
      <c r="AB9" s="102" t="n">
        <f aca="false">[2]Sheet1!BO438</f>
        <v>69</v>
      </c>
      <c r="AC9" s="103" t="n">
        <f aca="false">[2]Sheet1!BP438</f>
        <v>36</v>
      </c>
      <c r="AD9" s="34" t="n">
        <f aca="false">Q9-M9</f>
        <v>5</v>
      </c>
      <c r="AE9" s="34" t="n">
        <f aca="false">R9-N9</f>
        <v>-6</v>
      </c>
      <c r="AF9" s="104"/>
      <c r="AG9" s="105"/>
      <c r="AH9" s="106"/>
      <c r="AI9" s="106"/>
    </row>
    <row r="10" customFormat="false" ht="12.75" hidden="false" customHeight="false" outlineLevel="0" collapsed="false">
      <c r="A10" s="89" t="n">
        <v>36563</v>
      </c>
      <c r="B10" s="90" t="n">
        <v>64</v>
      </c>
      <c r="C10" s="91" t="n">
        <v>42</v>
      </c>
      <c r="D10" s="91" t="n">
        <f aca="false">AVERAGE(B10:C10)</f>
        <v>53</v>
      </c>
      <c r="E10" s="91" t="n">
        <f aca="false">IF(AVERAGE(B10:C10)&lt;65,65-AVERAGE(B10:C10),0)</f>
        <v>12</v>
      </c>
      <c r="F10" s="92" t="n">
        <f aca="false">IF(ISNUMBER(X10),X10,B10+Z10)</f>
        <v>72</v>
      </c>
      <c r="G10" s="92" t="n">
        <f aca="false">IF(ISNUMBER(Y10),Y10,C10+AA10)</f>
        <v>45</v>
      </c>
      <c r="H10" s="92" t="n">
        <f aca="false">+(F10+G10)/2</f>
        <v>58.5</v>
      </c>
      <c r="I10" s="92" t="n">
        <f aca="false">IF(H10&lt;65,65-H10,0)</f>
        <v>6.5</v>
      </c>
      <c r="J10" s="92" t="n">
        <f aca="false">+J9+I10</f>
        <v>90.5</v>
      </c>
      <c r="K10" s="93" t="n">
        <f aca="false">+F10-G10</f>
        <v>27</v>
      </c>
      <c r="L10" s="94" t="n">
        <v>7</v>
      </c>
      <c r="M10" s="95" t="n">
        <f aca="false">B10+AH10</f>
        <v>64</v>
      </c>
      <c r="N10" s="96" t="n">
        <f aca="false">C10+AI10</f>
        <v>42</v>
      </c>
      <c r="O10" s="96" t="n">
        <f aca="false">AVERAGE(M10:N10)</f>
        <v>53</v>
      </c>
      <c r="P10" s="96" t="n">
        <f aca="false">IF(AVERAGE(M10:N10)&lt;65,65-AVERAGE(M10:N10),0)</f>
        <v>12</v>
      </c>
      <c r="Q10" s="91" t="n">
        <f aca="false">IF(ISNUMBER(AB10),AB10,M10+AD10)</f>
        <v>72</v>
      </c>
      <c r="R10" s="91" t="n">
        <f aca="false">IF(ISNUMBER(AC10),AC10,N10+AE10)</f>
        <v>45</v>
      </c>
      <c r="S10" s="91" t="n">
        <f aca="false">+(Q10+R10)/2</f>
        <v>58.5</v>
      </c>
      <c r="T10" s="91" t="n">
        <f aca="false">IF(S10&lt;65,65-S10,0)</f>
        <v>6.5</v>
      </c>
      <c r="U10" s="91" t="n">
        <f aca="false">+U9+T10</f>
        <v>90.5</v>
      </c>
      <c r="V10" s="122" t="n">
        <f aca="false">+Q10-R10</f>
        <v>27</v>
      </c>
      <c r="W10" s="99"/>
      <c r="X10" s="100" t="n">
        <f aca="false">[1]Sheet1!AK439</f>
        <v>72</v>
      </c>
      <c r="Y10" s="101" t="n">
        <f aca="false">[1]Sheet1!AL439</f>
        <v>45</v>
      </c>
      <c r="Z10" s="31" t="n">
        <f aca="false">F10-B10</f>
        <v>8</v>
      </c>
      <c r="AA10" s="31" t="n">
        <f aca="false">G10-C10</f>
        <v>3</v>
      </c>
      <c r="AB10" s="102" t="n">
        <f aca="false">[2]Sheet1!BO439</f>
        <v>72</v>
      </c>
      <c r="AC10" s="103" t="n">
        <f aca="false">[2]Sheet1!BP439</f>
        <v>45</v>
      </c>
      <c r="AD10" s="34" t="n">
        <f aca="false">Q10-M10</f>
        <v>8</v>
      </c>
      <c r="AE10" s="34" t="n">
        <f aca="false">R10-N10</f>
        <v>3</v>
      </c>
      <c r="AF10" s="104"/>
      <c r="AG10" s="105"/>
      <c r="AH10" s="106"/>
      <c r="AI10" s="106"/>
    </row>
    <row r="11" customFormat="false" ht="12.75" hidden="false" customHeight="false" outlineLevel="0" collapsed="false">
      <c r="A11" s="89" t="n">
        <v>36564</v>
      </c>
      <c r="B11" s="90" t="n">
        <v>64</v>
      </c>
      <c r="C11" s="91" t="n">
        <v>42</v>
      </c>
      <c r="D11" s="91" t="n">
        <f aca="false">AVERAGE(B11:C11)</f>
        <v>53</v>
      </c>
      <c r="E11" s="91" t="n">
        <f aca="false">IF(AVERAGE(B11:C11)&lt;65,65-AVERAGE(B11:C11),0)</f>
        <v>12</v>
      </c>
      <c r="F11" s="92" t="n">
        <f aca="false">IF(ISNUMBER(X11),X11,B11+Z11)</f>
        <v>69</v>
      </c>
      <c r="G11" s="92" t="n">
        <f aca="false">IF(ISNUMBER(Y11),Y11,C11+AA11)</f>
        <v>45</v>
      </c>
      <c r="H11" s="92" t="n">
        <f aca="false">+(F11+G11)/2</f>
        <v>57</v>
      </c>
      <c r="I11" s="92" t="n">
        <f aca="false">IF(H11&lt;65,65-H11,0)</f>
        <v>8</v>
      </c>
      <c r="J11" s="92" t="n">
        <f aca="false">+J10+I11</f>
        <v>98.5</v>
      </c>
      <c r="K11" s="93" t="n">
        <f aca="false">+F11-G11</f>
        <v>24</v>
      </c>
      <c r="L11" s="94" t="n">
        <v>8</v>
      </c>
      <c r="M11" s="95" t="n">
        <f aca="false">B11+AH11</f>
        <v>64</v>
      </c>
      <c r="N11" s="96" t="n">
        <f aca="false">C11+AI11</f>
        <v>42</v>
      </c>
      <c r="O11" s="96" t="n">
        <f aca="false">AVERAGE(M11:N11)</f>
        <v>53</v>
      </c>
      <c r="P11" s="96" t="n">
        <f aca="false">IF(AVERAGE(M11:N11)&lt;65,65-AVERAGE(M11:N11),0)</f>
        <v>12</v>
      </c>
      <c r="Q11" s="91" t="n">
        <f aca="false">IF(ISNUMBER(AB11),AB11,M11+AD11)</f>
        <v>69</v>
      </c>
      <c r="R11" s="91" t="n">
        <f aca="false">IF(ISNUMBER(AC11),AC11,N11+AE11)</f>
        <v>45</v>
      </c>
      <c r="S11" s="91" t="n">
        <f aca="false">+(Q11+R11)/2</f>
        <v>57</v>
      </c>
      <c r="T11" s="91" t="n">
        <f aca="false">IF(S11&lt;65,65-S11,0)</f>
        <v>8</v>
      </c>
      <c r="U11" s="91" t="n">
        <f aca="false">+U10+T11</f>
        <v>98.5</v>
      </c>
      <c r="V11" s="122" t="n">
        <f aca="false">+Q11-R11</f>
        <v>24</v>
      </c>
      <c r="W11" s="99"/>
      <c r="X11" s="100" t="n">
        <f aca="false">[1]Sheet1!AK440</f>
        <v>69</v>
      </c>
      <c r="Y11" s="101" t="n">
        <f aca="false">[1]Sheet1!AL440</f>
        <v>45</v>
      </c>
      <c r="Z11" s="31" t="n">
        <f aca="false">F11-B11</f>
        <v>5</v>
      </c>
      <c r="AA11" s="31" t="n">
        <f aca="false">G11-C11</f>
        <v>3</v>
      </c>
      <c r="AB11" s="102" t="n">
        <f aca="false">[2]Sheet1!BO440</f>
        <v>69</v>
      </c>
      <c r="AC11" s="103" t="n">
        <f aca="false">[2]Sheet1!BP440</f>
        <v>45</v>
      </c>
      <c r="AD11" s="34" t="n">
        <f aca="false">Q11-M11</f>
        <v>5</v>
      </c>
      <c r="AE11" s="34" t="n">
        <f aca="false">R11-N11</f>
        <v>3</v>
      </c>
      <c r="AF11" s="104"/>
      <c r="AG11" s="105"/>
      <c r="AH11" s="106"/>
      <c r="AI11" s="106"/>
    </row>
    <row r="12" customFormat="false" ht="12.75" hidden="false" customHeight="false" outlineLevel="0" collapsed="false">
      <c r="A12" s="89" t="n">
        <v>36565</v>
      </c>
      <c r="B12" s="90" t="n">
        <v>64</v>
      </c>
      <c r="C12" s="91" t="n">
        <v>42</v>
      </c>
      <c r="D12" s="91" t="n">
        <f aca="false">AVERAGE(B12:C12)</f>
        <v>53</v>
      </c>
      <c r="E12" s="91" t="n">
        <f aca="false">IF(AVERAGE(B12:C12)&lt;65,65-AVERAGE(B12:C12),0)</f>
        <v>12</v>
      </c>
      <c r="F12" s="92" t="n">
        <f aca="false">IF(ISNUMBER(X12),X12,B12+Z12)</f>
        <v>70</v>
      </c>
      <c r="G12" s="92" t="n">
        <f aca="false">IF(ISNUMBER(Y12),Y12,C12+AA12)</f>
        <v>44</v>
      </c>
      <c r="H12" s="92" t="n">
        <f aca="false">+(F12+G12)/2</f>
        <v>57</v>
      </c>
      <c r="I12" s="92" t="n">
        <f aca="false">IF(H12&lt;65,65-H12,0)</f>
        <v>8</v>
      </c>
      <c r="J12" s="92" t="n">
        <f aca="false">+J11+I12</f>
        <v>106.5</v>
      </c>
      <c r="K12" s="93" t="n">
        <f aca="false">+F12-G12</f>
        <v>26</v>
      </c>
      <c r="L12" s="94" t="n">
        <v>9</v>
      </c>
      <c r="M12" s="95" t="n">
        <f aca="false">B12+AH12</f>
        <v>64</v>
      </c>
      <c r="N12" s="96" t="n">
        <f aca="false">C12+AI12</f>
        <v>42</v>
      </c>
      <c r="O12" s="96" t="n">
        <f aca="false">AVERAGE(M12:N12)</f>
        <v>53</v>
      </c>
      <c r="P12" s="96" t="n">
        <f aca="false">IF(AVERAGE(M12:N12)&lt;65,65-AVERAGE(M12:N12),0)</f>
        <v>12</v>
      </c>
      <c r="Q12" s="91" t="n">
        <f aca="false">IF(ISNUMBER(AB12),AB12,M12+AD12)</f>
        <v>70</v>
      </c>
      <c r="R12" s="91" t="n">
        <f aca="false">IF(ISNUMBER(AC12),AC12,N12+AE12)</f>
        <v>44</v>
      </c>
      <c r="S12" s="91" t="n">
        <f aca="false">+(Q12+R12)/2</f>
        <v>57</v>
      </c>
      <c r="T12" s="91" t="n">
        <f aca="false">IF(S12&lt;65,65-S12,0)</f>
        <v>8</v>
      </c>
      <c r="U12" s="91" t="n">
        <f aca="false">+U11+T12</f>
        <v>106.5</v>
      </c>
      <c r="V12" s="122" t="n">
        <f aca="false">+Q12-R12</f>
        <v>26</v>
      </c>
      <c r="W12" s="99"/>
      <c r="X12" s="100" t="n">
        <f aca="false">[1]Sheet1!AK441</f>
        <v>70</v>
      </c>
      <c r="Y12" s="101" t="n">
        <f aca="false">[1]Sheet1!AL441</f>
        <v>44</v>
      </c>
      <c r="Z12" s="31" t="n">
        <f aca="false">F12-B12</f>
        <v>6</v>
      </c>
      <c r="AA12" s="31" t="n">
        <f aca="false">G12-C12</f>
        <v>2</v>
      </c>
      <c r="AB12" s="102" t="n">
        <f aca="false">[2]Sheet1!BO441</f>
        <v>70</v>
      </c>
      <c r="AC12" s="103" t="n">
        <f aca="false">[2]Sheet1!BP441</f>
        <v>44</v>
      </c>
      <c r="AD12" s="34" t="n">
        <f aca="false">Q12-M12</f>
        <v>6</v>
      </c>
      <c r="AE12" s="34" t="n">
        <f aca="false">R12-N12</f>
        <v>2</v>
      </c>
      <c r="AF12" s="104"/>
      <c r="AG12" s="105"/>
      <c r="AH12" s="106"/>
      <c r="AI12" s="106"/>
    </row>
    <row r="13" customFormat="false" ht="12.75" hidden="false" customHeight="false" outlineLevel="0" collapsed="false">
      <c r="A13" s="89" t="n">
        <v>36566</v>
      </c>
      <c r="B13" s="90" t="n">
        <v>64</v>
      </c>
      <c r="C13" s="91" t="n">
        <v>42</v>
      </c>
      <c r="D13" s="91" t="n">
        <f aca="false">AVERAGE(B13:C13)</f>
        <v>53</v>
      </c>
      <c r="E13" s="91" t="n">
        <f aca="false">IF(AVERAGE(B13:C13)&lt;65,65-AVERAGE(B13:C13),0)</f>
        <v>12</v>
      </c>
      <c r="F13" s="92" t="n">
        <f aca="false">IF(ISNUMBER(X13),X13,B13+Z13)</f>
        <v>66</v>
      </c>
      <c r="G13" s="92" t="n">
        <f aca="false">IF(ISNUMBER(Y13),Y13,C13+AA13)</f>
        <v>49</v>
      </c>
      <c r="H13" s="92" t="n">
        <f aca="false">+(F13+G13)/2</f>
        <v>57.5</v>
      </c>
      <c r="I13" s="92" t="n">
        <f aca="false">IF(H13&lt;65,65-H13,0)</f>
        <v>7.5</v>
      </c>
      <c r="J13" s="92" t="n">
        <f aca="false">+J12+I13</f>
        <v>114</v>
      </c>
      <c r="K13" s="93" t="n">
        <f aca="false">+F13-G13</f>
        <v>17</v>
      </c>
      <c r="L13" s="94" t="n">
        <v>10</v>
      </c>
      <c r="M13" s="95" t="n">
        <f aca="false">B13+AH13</f>
        <v>64</v>
      </c>
      <c r="N13" s="96" t="n">
        <f aca="false">C13+AI13</f>
        <v>42</v>
      </c>
      <c r="O13" s="96" t="n">
        <f aca="false">AVERAGE(M13:N13)</f>
        <v>53</v>
      </c>
      <c r="P13" s="96" t="n">
        <f aca="false">IF(AVERAGE(M13:N13)&lt;65,65-AVERAGE(M13:N13),0)</f>
        <v>12</v>
      </c>
      <c r="Q13" s="91" t="n">
        <f aca="false">IF(ISNUMBER(AB13),AB13,M13+AD13)</f>
        <v>66</v>
      </c>
      <c r="R13" s="91" t="n">
        <f aca="false">IF(ISNUMBER(AC13),AC13,N13+AE13)</f>
        <v>49</v>
      </c>
      <c r="S13" s="91" t="n">
        <f aca="false">+(Q13+R13)/2</f>
        <v>57.5</v>
      </c>
      <c r="T13" s="91" t="n">
        <f aca="false">IF(S13&lt;65,65-S13,0)</f>
        <v>7.5</v>
      </c>
      <c r="U13" s="91" t="n">
        <f aca="false">+U12+T13</f>
        <v>114</v>
      </c>
      <c r="V13" s="122" t="n">
        <f aca="false">+Q13-R13</f>
        <v>17</v>
      </c>
      <c r="W13" s="99"/>
      <c r="X13" s="100" t="n">
        <f aca="false">[1]Sheet1!AK442</f>
        <v>66</v>
      </c>
      <c r="Y13" s="101" t="n">
        <f aca="false">[1]Sheet1!AL442</f>
        <v>49</v>
      </c>
      <c r="Z13" s="31" t="n">
        <f aca="false">F13-B13</f>
        <v>2</v>
      </c>
      <c r="AA13" s="31" t="n">
        <f aca="false">G13-C13</f>
        <v>7</v>
      </c>
      <c r="AB13" s="102" t="n">
        <f aca="false">[2]Sheet1!BO442</f>
        <v>66</v>
      </c>
      <c r="AC13" s="103" t="n">
        <f aca="false">[2]Sheet1!BP442</f>
        <v>49</v>
      </c>
      <c r="AD13" s="34" t="n">
        <f aca="false">Q13-M13</f>
        <v>2</v>
      </c>
      <c r="AE13" s="34" t="n">
        <f aca="false">R13-N13</f>
        <v>7</v>
      </c>
      <c r="AF13" s="104"/>
      <c r="AG13" s="105"/>
      <c r="AH13" s="106"/>
      <c r="AI13" s="106"/>
    </row>
    <row r="14" customFormat="false" ht="12.75" hidden="false" customHeight="false" outlineLevel="0" collapsed="false">
      <c r="A14" s="89" t="n">
        <v>36567</v>
      </c>
      <c r="B14" s="90" t="n">
        <v>65</v>
      </c>
      <c r="C14" s="91" t="n">
        <v>43</v>
      </c>
      <c r="D14" s="91" t="n">
        <f aca="false">AVERAGE(B14:C14)</f>
        <v>54</v>
      </c>
      <c r="E14" s="91" t="n">
        <f aca="false">IF(AVERAGE(B14:C14)&lt;65,65-AVERAGE(B14:C14),0)</f>
        <v>11</v>
      </c>
      <c r="F14" s="92" t="n">
        <f aca="false">IF(ISNUMBER(X14),X14,B14+Z14)</f>
        <v>70</v>
      </c>
      <c r="G14" s="92" t="n">
        <f aca="false">IF(ISNUMBER(Y14),Y14,C14+AA14)</f>
        <v>52</v>
      </c>
      <c r="H14" s="92" t="n">
        <f aca="false">+(F14+G14)/2</f>
        <v>61</v>
      </c>
      <c r="I14" s="92" t="n">
        <f aca="false">IF(H14&lt;65,65-H14,0)</f>
        <v>4</v>
      </c>
      <c r="J14" s="92" t="n">
        <f aca="false">+J13+I14</f>
        <v>118</v>
      </c>
      <c r="K14" s="93" t="n">
        <f aca="false">+F14-G14</f>
        <v>18</v>
      </c>
      <c r="L14" s="94" t="n">
        <v>11</v>
      </c>
      <c r="M14" s="95" t="n">
        <f aca="false">B14+AH14</f>
        <v>65</v>
      </c>
      <c r="N14" s="96" t="n">
        <f aca="false">C14+AI14</f>
        <v>43</v>
      </c>
      <c r="O14" s="96" t="n">
        <f aca="false">AVERAGE(M14:N14)</f>
        <v>54</v>
      </c>
      <c r="P14" s="96" t="n">
        <f aca="false">IF(AVERAGE(M14:N14)&lt;65,65-AVERAGE(M14:N14),0)</f>
        <v>11</v>
      </c>
      <c r="Q14" s="91" t="n">
        <f aca="false">IF(ISNUMBER(AB14),AB14,M14+AD14)</f>
        <v>70</v>
      </c>
      <c r="R14" s="91" t="n">
        <f aca="false">IF(ISNUMBER(AC14),AC14,N14+AE14)</f>
        <v>52</v>
      </c>
      <c r="S14" s="91" t="n">
        <f aca="false">+(Q14+R14)/2</f>
        <v>61</v>
      </c>
      <c r="T14" s="91" t="n">
        <f aca="false">IF(S14&lt;65,65-S14,0)</f>
        <v>4</v>
      </c>
      <c r="U14" s="91" t="n">
        <f aca="false">+U13+T14</f>
        <v>118</v>
      </c>
      <c r="V14" s="122" t="n">
        <f aca="false">+Q14-R14</f>
        <v>18</v>
      </c>
      <c r="W14" s="99"/>
      <c r="X14" s="100" t="n">
        <f aca="false">[1]Sheet1!AK443</f>
        <v>70</v>
      </c>
      <c r="Y14" s="101" t="n">
        <f aca="false">[1]Sheet1!AL443</f>
        <v>52</v>
      </c>
      <c r="Z14" s="31" t="n">
        <f aca="false">F14-B14</f>
        <v>5</v>
      </c>
      <c r="AA14" s="31" t="n">
        <f aca="false">G14-C14</f>
        <v>9</v>
      </c>
      <c r="AB14" s="102" t="n">
        <f aca="false">[2]Sheet1!BO443</f>
        <v>70</v>
      </c>
      <c r="AC14" s="103" t="n">
        <f aca="false">[2]Sheet1!BP443</f>
        <v>52</v>
      </c>
      <c r="AD14" s="34" t="n">
        <f aca="false">Q14-M14</f>
        <v>5</v>
      </c>
      <c r="AE14" s="34" t="n">
        <f aca="false">R14-N14</f>
        <v>9</v>
      </c>
      <c r="AF14" s="104"/>
      <c r="AG14" s="105"/>
      <c r="AH14" s="106"/>
      <c r="AI14" s="106"/>
    </row>
    <row r="15" customFormat="false" ht="12.75" hidden="false" customHeight="false" outlineLevel="0" collapsed="false">
      <c r="A15" s="89" t="n">
        <v>36568</v>
      </c>
      <c r="B15" s="90" t="n">
        <v>65</v>
      </c>
      <c r="C15" s="91" t="n">
        <v>43</v>
      </c>
      <c r="D15" s="91" t="n">
        <f aca="false">AVERAGE(B15:C15)</f>
        <v>54</v>
      </c>
      <c r="E15" s="91" t="n">
        <f aca="false">IF(AVERAGE(B15:C15)&lt;65,65-AVERAGE(B15:C15),0)</f>
        <v>11</v>
      </c>
      <c r="F15" s="92" t="n">
        <f aca="false">IF(ISNUMBER(X15),X15,B15+Z15)</f>
        <v>67</v>
      </c>
      <c r="G15" s="92" t="n">
        <f aca="false">IF(ISNUMBER(Y15),Y15,C15+AA15)</f>
        <v>45</v>
      </c>
      <c r="H15" s="92" t="n">
        <f aca="false">+(F15+G15)/2</f>
        <v>56</v>
      </c>
      <c r="I15" s="92" t="n">
        <f aca="false">IF(H15&lt;65,65-H15,0)</f>
        <v>9</v>
      </c>
      <c r="J15" s="92" t="n">
        <f aca="false">+J14+I15</f>
        <v>127</v>
      </c>
      <c r="K15" s="93" t="n">
        <f aca="false">+F15-G15</f>
        <v>22</v>
      </c>
      <c r="L15" s="94" t="n">
        <v>12</v>
      </c>
      <c r="M15" s="95" t="n">
        <f aca="false">B15+AH15</f>
        <v>65</v>
      </c>
      <c r="N15" s="96" t="n">
        <f aca="false">C15+AI15</f>
        <v>43</v>
      </c>
      <c r="O15" s="96" t="n">
        <f aca="false">AVERAGE(M15:N15)</f>
        <v>54</v>
      </c>
      <c r="P15" s="96" t="n">
        <f aca="false">IF(AVERAGE(M15:N15)&lt;65,65-AVERAGE(M15:N15),0)</f>
        <v>11</v>
      </c>
      <c r="Q15" s="91" t="n">
        <f aca="false">IF(ISNUMBER(AB15),AB15,M15+AD15)</f>
        <v>67</v>
      </c>
      <c r="R15" s="91" t="n">
        <f aca="false">IF(ISNUMBER(AC15),AC15,N15+AE15)</f>
        <v>45</v>
      </c>
      <c r="S15" s="91" t="n">
        <f aca="false">+(Q15+R15)/2</f>
        <v>56</v>
      </c>
      <c r="T15" s="91" t="n">
        <f aca="false">IF(S15&lt;65,65-S15,0)</f>
        <v>9</v>
      </c>
      <c r="U15" s="91" t="n">
        <f aca="false">+U14+T15</f>
        <v>127</v>
      </c>
      <c r="V15" s="122" t="n">
        <f aca="false">+Q15-R15</f>
        <v>22</v>
      </c>
      <c r="W15" s="99"/>
      <c r="X15" s="100" t="str">
        <f aca="false">[1]Sheet1!AK444</f>
        <v/>
      </c>
      <c r="Y15" s="101" t="str">
        <f aca="false">[1]Sheet1!AL444</f>
        <v/>
      </c>
      <c r="Z15" s="31" t="n">
        <v>2</v>
      </c>
      <c r="AA15" s="31" t="n">
        <f aca="false">Z15</f>
        <v>2</v>
      </c>
      <c r="AB15" s="102" t="str">
        <f aca="false">[2]Sheet1!BO444</f>
        <v/>
      </c>
      <c r="AC15" s="103" t="str">
        <f aca="false">[2]Sheet1!BP444</f>
        <v/>
      </c>
      <c r="AD15" s="34" t="n">
        <v>2</v>
      </c>
      <c r="AE15" s="34" t="n">
        <f aca="false">AD15</f>
        <v>2</v>
      </c>
      <c r="AF15" s="104"/>
      <c r="AG15" s="105"/>
      <c r="AH15" s="106"/>
      <c r="AI15" s="106"/>
    </row>
    <row r="16" customFormat="false" ht="12.75" hidden="false" customHeight="false" outlineLevel="0" collapsed="false">
      <c r="A16" s="89" t="n">
        <v>36569</v>
      </c>
      <c r="B16" s="90" t="n">
        <v>65</v>
      </c>
      <c r="C16" s="91" t="n">
        <v>43</v>
      </c>
      <c r="D16" s="91" t="n">
        <f aca="false">AVERAGE(B16:C16)</f>
        <v>54</v>
      </c>
      <c r="E16" s="91" t="n">
        <f aca="false">IF(AVERAGE(B16:C16)&lt;65,65-AVERAGE(B16:C16),0)</f>
        <v>11</v>
      </c>
      <c r="F16" s="92" t="n">
        <f aca="false">IF(ISNUMBER(X16),X16,B16+Z16)</f>
        <v>67</v>
      </c>
      <c r="G16" s="92" t="n">
        <f aca="false">IF(ISNUMBER(Y16),Y16,C16+AA16)</f>
        <v>45</v>
      </c>
      <c r="H16" s="92" t="n">
        <f aca="false">+(F16+G16)/2</f>
        <v>56</v>
      </c>
      <c r="I16" s="92" t="n">
        <f aca="false">IF(H16&lt;65,65-H16,0)</f>
        <v>9</v>
      </c>
      <c r="J16" s="92" t="n">
        <f aca="false">+J15+I16</f>
        <v>136</v>
      </c>
      <c r="K16" s="93" t="n">
        <f aca="false">+F16-G16</f>
        <v>22</v>
      </c>
      <c r="L16" s="94" t="n">
        <v>13</v>
      </c>
      <c r="M16" s="95" t="n">
        <f aca="false">B16+AH16</f>
        <v>65</v>
      </c>
      <c r="N16" s="96" t="n">
        <f aca="false">C16+AI16</f>
        <v>43</v>
      </c>
      <c r="O16" s="96" t="n">
        <f aca="false">AVERAGE(M16:N16)</f>
        <v>54</v>
      </c>
      <c r="P16" s="96" t="n">
        <f aca="false">IF(AVERAGE(M16:N16)&lt;65,65-AVERAGE(M16:N16),0)</f>
        <v>11</v>
      </c>
      <c r="Q16" s="91" t="n">
        <f aca="false">IF(ISNUMBER(AB16),AB16,M16+AD16)</f>
        <v>67</v>
      </c>
      <c r="R16" s="91" t="n">
        <f aca="false">IF(ISNUMBER(AC16),AC16,N16+AE16)</f>
        <v>45</v>
      </c>
      <c r="S16" s="91" t="n">
        <f aca="false">+(Q16+R16)/2</f>
        <v>56</v>
      </c>
      <c r="T16" s="91" t="n">
        <f aca="false">IF(S16&lt;65,65-S16,0)</f>
        <v>9</v>
      </c>
      <c r="U16" s="91" t="n">
        <f aca="false">+U15+T16</f>
        <v>136</v>
      </c>
      <c r="V16" s="122" t="n">
        <f aca="false">+Q16-R16</f>
        <v>22</v>
      </c>
      <c r="W16" s="99"/>
      <c r="X16" s="100" t="str">
        <f aca="false">[1]Sheet1!AK445</f>
        <v/>
      </c>
      <c r="Y16" s="101" t="str">
        <f aca="false">[1]Sheet1!AL445</f>
        <v/>
      </c>
      <c r="Z16" s="31" t="n">
        <v>2</v>
      </c>
      <c r="AA16" s="31" t="n">
        <f aca="false">Z16</f>
        <v>2</v>
      </c>
      <c r="AB16" s="102" t="str">
        <f aca="false">[2]Sheet1!BO445</f>
        <v/>
      </c>
      <c r="AC16" s="103" t="str">
        <f aca="false">[2]Sheet1!BP445</f>
        <v/>
      </c>
      <c r="AD16" s="34" t="n">
        <v>2</v>
      </c>
      <c r="AE16" s="34" t="n">
        <f aca="false">AD16</f>
        <v>2</v>
      </c>
      <c r="AF16" s="104"/>
      <c r="AG16" s="105"/>
      <c r="AH16" s="106"/>
      <c r="AI16" s="106"/>
    </row>
    <row r="17" customFormat="false" ht="12.75" hidden="false" customHeight="false" outlineLevel="0" collapsed="false">
      <c r="A17" s="89" t="n">
        <v>36570</v>
      </c>
      <c r="B17" s="90" t="n">
        <v>65</v>
      </c>
      <c r="C17" s="91" t="n">
        <v>43</v>
      </c>
      <c r="D17" s="91" t="n">
        <f aca="false">AVERAGE(B17:C17)</f>
        <v>54</v>
      </c>
      <c r="E17" s="91" t="n">
        <f aca="false">IF(AVERAGE(B17:C17)&lt;65,65-AVERAGE(B17:C17),0)</f>
        <v>11</v>
      </c>
      <c r="F17" s="92" t="n">
        <f aca="false">IF(ISNUMBER(X17),X17,B17+Z17)</f>
        <v>67</v>
      </c>
      <c r="G17" s="92" t="n">
        <f aca="false">IF(ISNUMBER(Y17),Y17,C17+AA17)</f>
        <v>45</v>
      </c>
      <c r="H17" s="92" t="n">
        <f aca="false">+(F17+G17)/2</f>
        <v>56</v>
      </c>
      <c r="I17" s="92" t="n">
        <f aca="false">IF(H17&lt;65,65-H17,0)</f>
        <v>9</v>
      </c>
      <c r="J17" s="92" t="n">
        <f aca="false">+J16+I17</f>
        <v>145</v>
      </c>
      <c r="K17" s="93" t="n">
        <f aca="false">+F17-G17</f>
        <v>22</v>
      </c>
      <c r="L17" s="94" t="n">
        <v>14</v>
      </c>
      <c r="M17" s="95" t="n">
        <f aca="false">B17+AH17</f>
        <v>65</v>
      </c>
      <c r="N17" s="96" t="n">
        <f aca="false">C17+AI17</f>
        <v>43</v>
      </c>
      <c r="O17" s="96" t="n">
        <f aca="false">AVERAGE(M17:N17)</f>
        <v>54</v>
      </c>
      <c r="P17" s="96" t="n">
        <f aca="false">IF(AVERAGE(M17:N17)&lt;65,65-AVERAGE(M17:N17),0)</f>
        <v>11</v>
      </c>
      <c r="Q17" s="91" t="n">
        <f aca="false">IF(ISNUMBER(AB17),AB17,M17+AD17)</f>
        <v>67</v>
      </c>
      <c r="R17" s="91" t="n">
        <f aca="false">IF(ISNUMBER(AC17),AC17,N17+AE17)</f>
        <v>45</v>
      </c>
      <c r="S17" s="91" t="n">
        <f aca="false">+(Q17+R17)/2</f>
        <v>56</v>
      </c>
      <c r="T17" s="91" t="n">
        <f aca="false">IF(S17&lt;65,65-S17,0)</f>
        <v>9</v>
      </c>
      <c r="U17" s="91" t="n">
        <f aca="false">+U16+T17</f>
        <v>145</v>
      </c>
      <c r="V17" s="122" t="n">
        <f aca="false">+Q17-R17</f>
        <v>22</v>
      </c>
      <c r="W17" s="99"/>
      <c r="X17" s="100" t="str">
        <f aca="false">[1]Sheet1!AK446</f>
        <v/>
      </c>
      <c r="Y17" s="101" t="str">
        <f aca="false">[1]Sheet1!AL446</f>
        <v/>
      </c>
      <c r="Z17" s="31" t="n">
        <v>2</v>
      </c>
      <c r="AA17" s="31" t="n">
        <f aca="false">Z17</f>
        <v>2</v>
      </c>
      <c r="AB17" s="102" t="str">
        <f aca="false">[2]Sheet1!BO446</f>
        <v/>
      </c>
      <c r="AC17" s="103" t="str">
        <f aca="false">[2]Sheet1!BP446</f>
        <v/>
      </c>
      <c r="AD17" s="34" t="n">
        <v>2</v>
      </c>
      <c r="AE17" s="34" t="n">
        <f aca="false">AD17</f>
        <v>2</v>
      </c>
      <c r="AF17" s="104"/>
      <c r="AG17" s="105"/>
      <c r="AH17" s="106"/>
      <c r="AI17" s="106"/>
    </row>
    <row r="18" customFormat="false" ht="12.75" hidden="false" customHeight="false" outlineLevel="0" collapsed="false">
      <c r="A18" s="89" t="n">
        <v>36571</v>
      </c>
      <c r="B18" s="90" t="n">
        <v>65</v>
      </c>
      <c r="C18" s="91" t="n">
        <v>43</v>
      </c>
      <c r="D18" s="91" t="n">
        <f aca="false">AVERAGE(B18:C18)</f>
        <v>54</v>
      </c>
      <c r="E18" s="91" t="n">
        <f aca="false">IF(AVERAGE(B18:C18)&lt;65,65-AVERAGE(B18:C18),0)</f>
        <v>11</v>
      </c>
      <c r="F18" s="92" t="n">
        <f aca="false">IF(ISNUMBER(X18),X18,B18+Z18)</f>
        <v>67</v>
      </c>
      <c r="G18" s="92" t="n">
        <f aca="false">IF(ISNUMBER(Y18),Y18,C18+AA18)</f>
        <v>45</v>
      </c>
      <c r="H18" s="92" t="n">
        <f aca="false">+(F18+G18)/2</f>
        <v>56</v>
      </c>
      <c r="I18" s="92" t="n">
        <f aca="false">IF(H18&lt;65,65-H18,0)</f>
        <v>9</v>
      </c>
      <c r="J18" s="92" t="n">
        <f aca="false">+J17+I18</f>
        <v>154</v>
      </c>
      <c r="K18" s="93" t="n">
        <f aca="false">+F18-G18</f>
        <v>22</v>
      </c>
      <c r="L18" s="94" t="n">
        <v>15</v>
      </c>
      <c r="M18" s="95" t="n">
        <f aca="false">B18+AH18</f>
        <v>65</v>
      </c>
      <c r="N18" s="96" t="n">
        <f aca="false">C18+AI18</f>
        <v>43</v>
      </c>
      <c r="O18" s="96" t="n">
        <f aca="false">AVERAGE(M18:N18)</f>
        <v>54</v>
      </c>
      <c r="P18" s="96" t="n">
        <f aca="false">IF(AVERAGE(M18:N18)&lt;65,65-AVERAGE(M18:N18),0)</f>
        <v>11</v>
      </c>
      <c r="Q18" s="91" t="n">
        <f aca="false">IF(ISNUMBER(AB18),AB18,M18+AD18)</f>
        <v>67</v>
      </c>
      <c r="R18" s="91" t="n">
        <f aca="false">IF(ISNUMBER(AC18),AC18,N18+AE18)</f>
        <v>45</v>
      </c>
      <c r="S18" s="91" t="n">
        <f aca="false">+(Q18+R18)/2</f>
        <v>56</v>
      </c>
      <c r="T18" s="91" t="n">
        <f aca="false">IF(S18&lt;65,65-S18,0)</f>
        <v>9</v>
      </c>
      <c r="U18" s="91" t="n">
        <f aca="false">+U17+T18</f>
        <v>154</v>
      </c>
      <c r="V18" s="122" t="n">
        <f aca="false">+Q18-R18</f>
        <v>22</v>
      </c>
      <c r="W18" s="99"/>
      <c r="X18" s="100" t="str">
        <f aca="false">[1]Sheet1!AK447</f>
        <v/>
      </c>
      <c r="Y18" s="101" t="str">
        <f aca="false">[1]Sheet1!AL447</f>
        <v/>
      </c>
      <c r="Z18" s="31" t="n">
        <v>2</v>
      </c>
      <c r="AA18" s="31" t="n">
        <f aca="false">Z18</f>
        <v>2</v>
      </c>
      <c r="AB18" s="102" t="str">
        <f aca="false">[2]Sheet1!BO447</f>
        <v/>
      </c>
      <c r="AC18" s="103" t="str">
        <f aca="false">[2]Sheet1!BP447</f>
        <v/>
      </c>
      <c r="AD18" s="34" t="n">
        <v>2</v>
      </c>
      <c r="AE18" s="34" t="n">
        <f aca="false">AD18</f>
        <v>2</v>
      </c>
      <c r="AF18" s="104"/>
      <c r="AG18" s="105"/>
      <c r="AH18" s="106"/>
      <c r="AI18" s="106"/>
    </row>
    <row r="19" customFormat="false" ht="12.75" hidden="false" customHeight="false" outlineLevel="0" collapsed="false">
      <c r="A19" s="89" t="n">
        <v>36572</v>
      </c>
      <c r="B19" s="90" t="n">
        <v>66</v>
      </c>
      <c r="C19" s="91" t="n">
        <v>44</v>
      </c>
      <c r="D19" s="91" t="n">
        <f aca="false">AVERAGE(B19:C19)</f>
        <v>55</v>
      </c>
      <c r="E19" s="91" t="n">
        <f aca="false">IF(AVERAGE(B19:C19)&lt;65,65-AVERAGE(B19:C19),0)</f>
        <v>10</v>
      </c>
      <c r="F19" s="92" t="n">
        <f aca="false">IF(ISNUMBER(X19),X19,B19+Z19)</f>
        <v>68</v>
      </c>
      <c r="G19" s="92" t="n">
        <f aca="false">IF(ISNUMBER(Y19),Y19,C19+AA19)</f>
        <v>46</v>
      </c>
      <c r="H19" s="92" t="n">
        <f aca="false">+(F19+G19)/2</f>
        <v>57</v>
      </c>
      <c r="I19" s="92" t="n">
        <f aca="false">IF(H19&lt;65,65-H19,0)</f>
        <v>8</v>
      </c>
      <c r="J19" s="92" t="n">
        <f aca="false">+J18+I19</f>
        <v>162</v>
      </c>
      <c r="K19" s="93" t="n">
        <f aca="false">+F19-G19</f>
        <v>22</v>
      </c>
      <c r="L19" s="94" t="n">
        <v>16</v>
      </c>
      <c r="M19" s="95" t="n">
        <f aca="false">B19+AH19</f>
        <v>66</v>
      </c>
      <c r="N19" s="96" t="n">
        <f aca="false">C19+AI19</f>
        <v>44</v>
      </c>
      <c r="O19" s="96" t="n">
        <f aca="false">AVERAGE(M19:N19)</f>
        <v>55</v>
      </c>
      <c r="P19" s="96" t="n">
        <f aca="false">IF(AVERAGE(M19:N19)&lt;65,65-AVERAGE(M19:N19),0)</f>
        <v>10</v>
      </c>
      <c r="Q19" s="91" t="n">
        <f aca="false">IF(ISNUMBER(AB19),AB19,M19+AD19)</f>
        <v>68</v>
      </c>
      <c r="R19" s="91" t="n">
        <f aca="false">IF(ISNUMBER(AC19),AC19,N19+AE19)</f>
        <v>46</v>
      </c>
      <c r="S19" s="91" t="n">
        <f aca="false">+(Q19+R19)/2</f>
        <v>57</v>
      </c>
      <c r="T19" s="91" t="n">
        <f aca="false">IF(S19&lt;65,65-S19,0)</f>
        <v>8</v>
      </c>
      <c r="U19" s="91" t="n">
        <f aca="false">+U18+T19</f>
        <v>162</v>
      </c>
      <c r="V19" s="122" t="n">
        <f aca="false">+Q19-R19</f>
        <v>22</v>
      </c>
      <c r="W19" s="99"/>
      <c r="X19" s="100" t="str">
        <f aca="false">[1]Sheet1!AK448</f>
        <v/>
      </c>
      <c r="Y19" s="101" t="str">
        <f aca="false">[1]Sheet1!AL448</f>
        <v/>
      </c>
      <c r="Z19" s="31" t="n">
        <v>2</v>
      </c>
      <c r="AA19" s="31" t="n">
        <f aca="false">Z19</f>
        <v>2</v>
      </c>
      <c r="AB19" s="102" t="str">
        <f aca="false">[2]Sheet1!BO448</f>
        <v/>
      </c>
      <c r="AC19" s="103" t="str">
        <f aca="false">[2]Sheet1!BP448</f>
        <v/>
      </c>
      <c r="AD19" s="34" t="n">
        <v>2</v>
      </c>
      <c r="AE19" s="34" t="n">
        <f aca="false">AD19</f>
        <v>2</v>
      </c>
      <c r="AF19" s="104"/>
      <c r="AG19" s="105"/>
      <c r="AH19" s="106"/>
      <c r="AI19" s="106"/>
    </row>
    <row r="20" customFormat="false" ht="12.75" hidden="false" customHeight="false" outlineLevel="0" collapsed="false">
      <c r="A20" s="89" t="n">
        <v>36573</v>
      </c>
      <c r="B20" s="90" t="n">
        <v>66</v>
      </c>
      <c r="C20" s="91" t="n">
        <v>44</v>
      </c>
      <c r="D20" s="91" t="n">
        <f aca="false">AVERAGE(B20:C20)</f>
        <v>55</v>
      </c>
      <c r="E20" s="91" t="n">
        <f aca="false">IF(AVERAGE(B20:C20)&lt;65,65-AVERAGE(B20:C20),0)</f>
        <v>10</v>
      </c>
      <c r="F20" s="92" t="n">
        <f aca="false">IF(ISNUMBER(X20),X20,B20+Z20)</f>
        <v>68</v>
      </c>
      <c r="G20" s="92" t="n">
        <f aca="false">IF(ISNUMBER(Y20),Y20,C20+AA20)</f>
        <v>46</v>
      </c>
      <c r="H20" s="92" t="n">
        <f aca="false">+(F20+G20)/2</f>
        <v>57</v>
      </c>
      <c r="I20" s="92" t="n">
        <f aca="false">IF(H20&lt;65,65-H20,0)</f>
        <v>8</v>
      </c>
      <c r="J20" s="92" t="n">
        <f aca="false">+J19+I20</f>
        <v>170</v>
      </c>
      <c r="K20" s="93" t="n">
        <f aca="false">+F20-G20</f>
        <v>22</v>
      </c>
      <c r="L20" s="94" t="n">
        <v>17</v>
      </c>
      <c r="M20" s="95" t="n">
        <f aca="false">B20+AH20</f>
        <v>66</v>
      </c>
      <c r="N20" s="96" t="n">
        <f aca="false">C20+AI20</f>
        <v>44</v>
      </c>
      <c r="O20" s="96" t="n">
        <f aca="false">AVERAGE(M20:N20)</f>
        <v>55</v>
      </c>
      <c r="P20" s="96" t="n">
        <f aca="false">IF(AVERAGE(M20:N20)&lt;65,65-AVERAGE(M20:N20),0)</f>
        <v>10</v>
      </c>
      <c r="Q20" s="91" t="n">
        <f aca="false">IF(ISNUMBER(AB20),AB20,M20+AD20)</f>
        <v>68</v>
      </c>
      <c r="R20" s="91" t="n">
        <f aca="false">IF(ISNUMBER(AC20),AC20,N20+AE20)</f>
        <v>46</v>
      </c>
      <c r="S20" s="91" t="n">
        <f aca="false">+(Q20+R20)/2</f>
        <v>57</v>
      </c>
      <c r="T20" s="91" t="n">
        <f aca="false">IF(S20&lt;65,65-S20,0)</f>
        <v>8</v>
      </c>
      <c r="U20" s="91" t="n">
        <f aca="false">+U19+T20</f>
        <v>170</v>
      </c>
      <c r="V20" s="122" t="n">
        <f aca="false">+Q20-R20</f>
        <v>22</v>
      </c>
      <c r="W20" s="99"/>
      <c r="X20" s="100" t="str">
        <f aca="false">[1]Sheet1!AK449</f>
        <v/>
      </c>
      <c r="Y20" s="101" t="str">
        <f aca="false">[1]Sheet1!AL449</f>
        <v/>
      </c>
      <c r="Z20" s="31" t="n">
        <v>2</v>
      </c>
      <c r="AA20" s="31" t="n">
        <f aca="false">Z20</f>
        <v>2</v>
      </c>
      <c r="AB20" s="102" t="str">
        <f aca="false">[2]Sheet1!BO449</f>
        <v/>
      </c>
      <c r="AC20" s="103" t="str">
        <f aca="false">[2]Sheet1!BP449</f>
        <v/>
      </c>
      <c r="AD20" s="34" t="n">
        <v>2</v>
      </c>
      <c r="AE20" s="34" t="n">
        <f aca="false">AD20</f>
        <v>2</v>
      </c>
      <c r="AF20" s="104"/>
      <c r="AG20" s="105"/>
      <c r="AH20" s="106"/>
      <c r="AI20" s="106"/>
    </row>
    <row r="21" customFormat="false" ht="12.75" hidden="false" customHeight="false" outlineLevel="0" collapsed="false">
      <c r="A21" s="89" t="n">
        <v>36574</v>
      </c>
      <c r="B21" s="90" t="n">
        <v>66</v>
      </c>
      <c r="C21" s="91" t="n">
        <v>44</v>
      </c>
      <c r="D21" s="91" t="n">
        <f aca="false">AVERAGE(B21:C21)</f>
        <v>55</v>
      </c>
      <c r="E21" s="91" t="n">
        <f aca="false">IF(AVERAGE(B21:C21)&lt;65,65-AVERAGE(B21:C21),0)</f>
        <v>10</v>
      </c>
      <c r="F21" s="92" t="n">
        <f aca="false">IF(ISNUMBER(X21),X21,B21+Z21)</f>
        <v>68</v>
      </c>
      <c r="G21" s="92" t="n">
        <f aca="false">IF(ISNUMBER(Y21),Y21,C21+AA21)</f>
        <v>46</v>
      </c>
      <c r="H21" s="92" t="n">
        <f aca="false">+(F21+G21)/2</f>
        <v>57</v>
      </c>
      <c r="I21" s="92" t="n">
        <f aca="false">IF(H21&lt;65,65-H21,0)</f>
        <v>8</v>
      </c>
      <c r="J21" s="92" t="n">
        <f aca="false">+J20+I21</f>
        <v>178</v>
      </c>
      <c r="K21" s="93" t="n">
        <f aca="false">+F21-G21</f>
        <v>22</v>
      </c>
      <c r="L21" s="94" t="n">
        <v>18</v>
      </c>
      <c r="M21" s="95" t="n">
        <f aca="false">B21+AH21</f>
        <v>66</v>
      </c>
      <c r="N21" s="96" t="n">
        <f aca="false">C21+AI21</f>
        <v>44</v>
      </c>
      <c r="O21" s="96" t="n">
        <f aca="false">AVERAGE(M21:N21)</f>
        <v>55</v>
      </c>
      <c r="P21" s="96" t="n">
        <f aca="false">IF(AVERAGE(M21:N21)&lt;65,65-AVERAGE(M21:N21),0)</f>
        <v>10</v>
      </c>
      <c r="Q21" s="91" t="n">
        <f aca="false">IF(ISNUMBER(AB21),AB21,M21+AD21)</f>
        <v>68</v>
      </c>
      <c r="R21" s="91" t="n">
        <f aca="false">IF(ISNUMBER(AC21),AC21,N21+AE21)</f>
        <v>46</v>
      </c>
      <c r="S21" s="91" t="n">
        <f aca="false">+(Q21+R21)/2</f>
        <v>57</v>
      </c>
      <c r="T21" s="91" t="n">
        <f aca="false">IF(S21&lt;65,65-S21,0)</f>
        <v>8</v>
      </c>
      <c r="U21" s="91" t="n">
        <f aca="false">+U20+T21</f>
        <v>178</v>
      </c>
      <c r="V21" s="122" t="n">
        <f aca="false">+Q21-R21</f>
        <v>22</v>
      </c>
      <c r="W21" s="99"/>
      <c r="X21" s="100" t="str">
        <f aca="false">[1]Sheet1!AK450</f>
        <v/>
      </c>
      <c r="Y21" s="101" t="str">
        <f aca="false">[1]Sheet1!AL450</f>
        <v/>
      </c>
      <c r="Z21" s="31" t="n">
        <v>2</v>
      </c>
      <c r="AA21" s="31" t="n">
        <f aca="false">Z21</f>
        <v>2</v>
      </c>
      <c r="AB21" s="102" t="str">
        <f aca="false">[2]Sheet1!BO450</f>
        <v/>
      </c>
      <c r="AC21" s="103" t="str">
        <f aca="false">[2]Sheet1!BP450</f>
        <v/>
      </c>
      <c r="AD21" s="34" t="n">
        <v>2</v>
      </c>
      <c r="AE21" s="34" t="n">
        <f aca="false">AD21</f>
        <v>2</v>
      </c>
      <c r="AF21" s="104"/>
      <c r="AG21" s="105"/>
      <c r="AH21" s="106"/>
      <c r="AI21" s="106"/>
    </row>
    <row r="22" customFormat="false" ht="12.75" hidden="false" customHeight="false" outlineLevel="0" collapsed="false">
      <c r="A22" s="89" t="n">
        <v>36575</v>
      </c>
      <c r="B22" s="90" t="n">
        <v>66</v>
      </c>
      <c r="C22" s="91" t="n">
        <v>44</v>
      </c>
      <c r="D22" s="91" t="n">
        <f aca="false">AVERAGE(B22:C22)</f>
        <v>55</v>
      </c>
      <c r="E22" s="91" t="n">
        <f aca="false">IF(AVERAGE(B22:C22)&lt;65,65-AVERAGE(B22:C22),0)</f>
        <v>10</v>
      </c>
      <c r="F22" s="92" t="n">
        <f aca="false">IF(ISNUMBER(X22),X22,B22+Z22)</f>
        <v>68</v>
      </c>
      <c r="G22" s="92" t="n">
        <f aca="false">IF(ISNUMBER(Y22),Y22,C22+AA22)</f>
        <v>46</v>
      </c>
      <c r="H22" s="92" t="n">
        <f aca="false">+(F22+G22)/2</f>
        <v>57</v>
      </c>
      <c r="I22" s="92" t="n">
        <f aca="false">IF(H22&lt;65,65-H22,0)</f>
        <v>8</v>
      </c>
      <c r="J22" s="92" t="n">
        <f aca="false">+J21+I22</f>
        <v>186</v>
      </c>
      <c r="K22" s="93" t="n">
        <f aca="false">+F22-G22</f>
        <v>22</v>
      </c>
      <c r="L22" s="94" t="n">
        <v>19</v>
      </c>
      <c r="M22" s="95" t="n">
        <f aca="false">B22+AH22</f>
        <v>66</v>
      </c>
      <c r="N22" s="96" t="n">
        <f aca="false">C22+AI22</f>
        <v>44</v>
      </c>
      <c r="O22" s="96" t="n">
        <f aca="false">AVERAGE(M22:N22)</f>
        <v>55</v>
      </c>
      <c r="P22" s="96" t="n">
        <f aca="false">IF(AVERAGE(M22:N22)&lt;65,65-AVERAGE(M22:N22),0)</f>
        <v>10</v>
      </c>
      <c r="Q22" s="91" t="n">
        <f aca="false">IF(ISNUMBER(AB22),AB22,M22+AD22)</f>
        <v>68</v>
      </c>
      <c r="R22" s="91" t="n">
        <f aca="false">IF(ISNUMBER(AC22),AC22,N22+AE22)</f>
        <v>46</v>
      </c>
      <c r="S22" s="91" t="n">
        <f aca="false">+(Q22+R22)/2</f>
        <v>57</v>
      </c>
      <c r="T22" s="91" t="n">
        <f aca="false">IF(S22&lt;65,65-S22,0)</f>
        <v>8</v>
      </c>
      <c r="U22" s="91" t="n">
        <f aca="false">+U21+T22</f>
        <v>186</v>
      </c>
      <c r="V22" s="122" t="n">
        <f aca="false">+Q22-R22</f>
        <v>22</v>
      </c>
      <c r="W22" s="99"/>
      <c r="X22" s="100" t="str">
        <f aca="false">[1]Sheet1!AK451</f>
        <v/>
      </c>
      <c r="Y22" s="101" t="str">
        <f aca="false">[1]Sheet1!AL451</f>
        <v/>
      </c>
      <c r="Z22" s="31" t="n">
        <v>2</v>
      </c>
      <c r="AA22" s="31" t="n">
        <f aca="false">Z22</f>
        <v>2</v>
      </c>
      <c r="AB22" s="102" t="str">
        <f aca="false">[2]Sheet1!BO451</f>
        <v/>
      </c>
      <c r="AC22" s="103" t="str">
        <f aca="false">[2]Sheet1!BP451</f>
        <v/>
      </c>
      <c r="AD22" s="34" t="n">
        <v>2</v>
      </c>
      <c r="AE22" s="34" t="n">
        <f aca="false">AD22</f>
        <v>2</v>
      </c>
      <c r="AF22" s="104"/>
      <c r="AG22" s="105"/>
      <c r="AH22" s="106"/>
      <c r="AI22" s="106"/>
    </row>
    <row r="23" customFormat="false" ht="12.75" hidden="false" customHeight="false" outlineLevel="0" collapsed="false">
      <c r="A23" s="89" t="n">
        <v>36576</v>
      </c>
      <c r="B23" s="90" t="n">
        <v>66</v>
      </c>
      <c r="C23" s="91" t="n">
        <v>44</v>
      </c>
      <c r="D23" s="91" t="n">
        <f aca="false">AVERAGE(B23:C23)</f>
        <v>55</v>
      </c>
      <c r="E23" s="91" t="n">
        <f aca="false">IF(AVERAGE(B23:C23)&lt;65,65-AVERAGE(B23:C23),0)</f>
        <v>10</v>
      </c>
      <c r="F23" s="92" t="n">
        <f aca="false">IF(ISNUMBER(X23),X23,B23+Z23)</f>
        <v>68</v>
      </c>
      <c r="G23" s="92" t="n">
        <f aca="false">IF(ISNUMBER(Y23),Y23,C23+AA23)</f>
        <v>46</v>
      </c>
      <c r="H23" s="92" t="n">
        <f aca="false">+(F23+G23)/2</f>
        <v>57</v>
      </c>
      <c r="I23" s="92" t="n">
        <f aca="false">IF(H23&lt;65,65-H23,0)</f>
        <v>8</v>
      </c>
      <c r="J23" s="92" t="n">
        <f aca="false">+J22+I23</f>
        <v>194</v>
      </c>
      <c r="K23" s="93" t="n">
        <f aca="false">+F23-G23</f>
        <v>22</v>
      </c>
      <c r="L23" s="94" t="n">
        <v>20</v>
      </c>
      <c r="M23" s="95" t="n">
        <f aca="false">B23+AH23</f>
        <v>66</v>
      </c>
      <c r="N23" s="96" t="n">
        <f aca="false">C23+AI23</f>
        <v>44</v>
      </c>
      <c r="O23" s="96" t="n">
        <f aca="false">AVERAGE(M23:N23)</f>
        <v>55</v>
      </c>
      <c r="P23" s="96" t="n">
        <f aca="false">IF(AVERAGE(M23:N23)&lt;65,65-AVERAGE(M23:N23),0)</f>
        <v>10</v>
      </c>
      <c r="Q23" s="91" t="n">
        <f aca="false">IF(ISNUMBER(AB23),AB23,M23+AD23)</f>
        <v>68</v>
      </c>
      <c r="R23" s="91" t="n">
        <f aca="false">IF(ISNUMBER(AC23),AC23,N23+AE23)</f>
        <v>46</v>
      </c>
      <c r="S23" s="91" t="n">
        <f aca="false">+(Q23+R23)/2</f>
        <v>57</v>
      </c>
      <c r="T23" s="91" t="n">
        <f aca="false">IF(S23&lt;65,65-S23,0)</f>
        <v>8</v>
      </c>
      <c r="U23" s="91" t="n">
        <f aca="false">+U22+T23</f>
        <v>194</v>
      </c>
      <c r="V23" s="122" t="n">
        <f aca="false">+Q23-R23</f>
        <v>22</v>
      </c>
      <c r="W23" s="99"/>
      <c r="X23" s="100" t="str">
        <f aca="false">[1]Sheet1!AK452</f>
        <v/>
      </c>
      <c r="Y23" s="101" t="str">
        <f aca="false">[1]Sheet1!AL452</f>
        <v/>
      </c>
      <c r="Z23" s="31" t="n">
        <v>2</v>
      </c>
      <c r="AA23" s="31" t="n">
        <f aca="false">Z23</f>
        <v>2</v>
      </c>
      <c r="AB23" s="102" t="str">
        <f aca="false">[2]Sheet1!BO452</f>
        <v/>
      </c>
      <c r="AC23" s="103" t="str">
        <f aca="false">[2]Sheet1!BP452</f>
        <v/>
      </c>
      <c r="AD23" s="34" t="n">
        <v>2</v>
      </c>
      <c r="AE23" s="34" t="n">
        <f aca="false">AD23</f>
        <v>2</v>
      </c>
      <c r="AF23" s="104"/>
      <c r="AG23" s="105"/>
      <c r="AH23" s="106"/>
      <c r="AI23" s="106"/>
    </row>
    <row r="24" customFormat="false" ht="12.75" hidden="false" customHeight="false" outlineLevel="0" collapsed="false">
      <c r="A24" s="89" t="n">
        <v>36577</v>
      </c>
      <c r="B24" s="90" t="n">
        <v>67</v>
      </c>
      <c r="C24" s="91" t="n">
        <v>45</v>
      </c>
      <c r="D24" s="91" t="n">
        <f aca="false">AVERAGE(B24:C24)</f>
        <v>56</v>
      </c>
      <c r="E24" s="91" t="n">
        <f aca="false">IF(AVERAGE(B24:C24)&lt;65,65-AVERAGE(B24:C24),0)</f>
        <v>9</v>
      </c>
      <c r="F24" s="92" t="n">
        <f aca="false">IF(ISNUMBER(X24),X24,B24+Z24)</f>
        <v>69</v>
      </c>
      <c r="G24" s="92" t="n">
        <f aca="false">IF(ISNUMBER(Y24),Y24,C24+AA24)</f>
        <v>47</v>
      </c>
      <c r="H24" s="92" t="n">
        <f aca="false">+(F24+G24)/2</f>
        <v>58</v>
      </c>
      <c r="I24" s="92" t="n">
        <f aca="false">IF(H24&lt;65,65-H24,0)</f>
        <v>7</v>
      </c>
      <c r="J24" s="92" t="n">
        <f aca="false">+J23+I24</f>
        <v>201</v>
      </c>
      <c r="K24" s="93" t="n">
        <f aca="false">+F24-G24</f>
        <v>22</v>
      </c>
      <c r="L24" s="94" t="n">
        <v>21</v>
      </c>
      <c r="M24" s="95" t="n">
        <f aca="false">B24+AH24</f>
        <v>67</v>
      </c>
      <c r="N24" s="96" t="n">
        <f aca="false">C24+AI24</f>
        <v>45</v>
      </c>
      <c r="O24" s="96" t="n">
        <f aca="false">AVERAGE(M24:N24)</f>
        <v>56</v>
      </c>
      <c r="P24" s="96" t="n">
        <f aca="false">IF(AVERAGE(M24:N24)&lt;65,65-AVERAGE(M24:N24),0)</f>
        <v>9</v>
      </c>
      <c r="Q24" s="91" t="n">
        <f aca="false">IF(ISNUMBER(AB24),AB24,M24+AD24)</f>
        <v>69</v>
      </c>
      <c r="R24" s="91" t="n">
        <f aca="false">IF(ISNUMBER(AC24),AC24,N24+AE24)</f>
        <v>47</v>
      </c>
      <c r="S24" s="91" t="n">
        <f aca="false">+(Q24+R24)/2</f>
        <v>58</v>
      </c>
      <c r="T24" s="91" t="n">
        <f aca="false">IF(S24&lt;65,65-S24,0)</f>
        <v>7</v>
      </c>
      <c r="U24" s="91" t="n">
        <f aca="false">+U23+T24</f>
        <v>201</v>
      </c>
      <c r="V24" s="122" t="n">
        <f aca="false">+Q24-R24</f>
        <v>22</v>
      </c>
      <c r="W24" s="99"/>
      <c r="X24" s="100" t="str">
        <f aca="false">[1]Sheet1!AK453</f>
        <v/>
      </c>
      <c r="Y24" s="101" t="str">
        <f aca="false">[1]Sheet1!AL453</f>
        <v/>
      </c>
      <c r="Z24" s="31" t="n">
        <v>2</v>
      </c>
      <c r="AA24" s="31" t="n">
        <f aca="false">Z24</f>
        <v>2</v>
      </c>
      <c r="AB24" s="102" t="str">
        <f aca="false">[2]Sheet1!BO453</f>
        <v/>
      </c>
      <c r="AC24" s="103" t="str">
        <f aca="false">[2]Sheet1!BP453</f>
        <v/>
      </c>
      <c r="AD24" s="34" t="n">
        <v>2</v>
      </c>
      <c r="AE24" s="34" t="n">
        <f aca="false">AD24</f>
        <v>2</v>
      </c>
      <c r="AF24" s="104"/>
      <c r="AG24" s="105"/>
      <c r="AH24" s="106"/>
      <c r="AI24" s="106"/>
    </row>
    <row r="25" customFormat="false" ht="12.75" hidden="false" customHeight="false" outlineLevel="0" collapsed="false">
      <c r="A25" s="89" t="n">
        <v>36578</v>
      </c>
      <c r="B25" s="90" t="n">
        <v>67</v>
      </c>
      <c r="C25" s="91" t="n">
        <v>45</v>
      </c>
      <c r="D25" s="91" t="n">
        <f aca="false">AVERAGE(B25:C25)</f>
        <v>56</v>
      </c>
      <c r="E25" s="91" t="n">
        <f aca="false">IF(AVERAGE(B25:C25)&lt;65,65-AVERAGE(B25:C25),0)</f>
        <v>9</v>
      </c>
      <c r="F25" s="92" t="n">
        <f aca="false">IF(ISNUMBER(X25),X25,B25+Z25)</f>
        <v>69</v>
      </c>
      <c r="G25" s="92" t="n">
        <f aca="false">IF(ISNUMBER(Y25),Y25,C25+AA25)</f>
        <v>47</v>
      </c>
      <c r="H25" s="92" t="n">
        <f aca="false">+(F25+G25)/2</f>
        <v>58</v>
      </c>
      <c r="I25" s="92" t="n">
        <f aca="false">IF(H25&lt;65,65-H25,0)</f>
        <v>7</v>
      </c>
      <c r="J25" s="92" t="n">
        <f aca="false">+J24+I25</f>
        <v>208</v>
      </c>
      <c r="K25" s="93" t="n">
        <f aca="false">+F25-G25</f>
        <v>22</v>
      </c>
      <c r="L25" s="94" t="n">
        <v>22</v>
      </c>
      <c r="M25" s="95" t="n">
        <f aca="false">B25+AH25</f>
        <v>67</v>
      </c>
      <c r="N25" s="96" t="n">
        <f aca="false">C25+AI25</f>
        <v>45</v>
      </c>
      <c r="O25" s="96" t="n">
        <f aca="false">AVERAGE(M25:N25)</f>
        <v>56</v>
      </c>
      <c r="P25" s="96" t="n">
        <f aca="false">IF(AVERAGE(M25:N25)&lt;65,65-AVERAGE(M25:N25),0)</f>
        <v>9</v>
      </c>
      <c r="Q25" s="91" t="n">
        <f aca="false">IF(ISNUMBER(AB25),AB25,M25+AD25)</f>
        <v>69</v>
      </c>
      <c r="R25" s="91" t="n">
        <f aca="false">IF(ISNUMBER(AC25),AC25,N25+AE25)</f>
        <v>47</v>
      </c>
      <c r="S25" s="91" t="n">
        <f aca="false">+(Q25+R25)/2</f>
        <v>58</v>
      </c>
      <c r="T25" s="91" t="n">
        <f aca="false">IF(S25&lt;65,65-S25,0)</f>
        <v>7</v>
      </c>
      <c r="U25" s="91" t="n">
        <f aca="false">+U24+T25</f>
        <v>208</v>
      </c>
      <c r="V25" s="122" t="n">
        <f aca="false">+Q25-R25</f>
        <v>22</v>
      </c>
      <c r="W25" s="99"/>
      <c r="X25" s="100" t="str">
        <f aca="false">[1]Sheet1!AK454</f>
        <v/>
      </c>
      <c r="Y25" s="101" t="str">
        <f aca="false">[1]Sheet1!AL454</f>
        <v/>
      </c>
      <c r="Z25" s="31" t="n">
        <v>2</v>
      </c>
      <c r="AA25" s="31" t="n">
        <f aca="false">Z25</f>
        <v>2</v>
      </c>
      <c r="AB25" s="102" t="str">
        <f aca="false">[2]Sheet1!BO454</f>
        <v/>
      </c>
      <c r="AC25" s="103" t="str">
        <f aca="false">[2]Sheet1!BP454</f>
        <v/>
      </c>
      <c r="AD25" s="34" t="n">
        <v>2</v>
      </c>
      <c r="AE25" s="34" t="n">
        <f aca="false">AD25</f>
        <v>2</v>
      </c>
      <c r="AF25" s="104"/>
      <c r="AG25" s="105"/>
      <c r="AH25" s="106"/>
      <c r="AI25" s="106"/>
    </row>
    <row r="26" customFormat="false" ht="12.75" hidden="false" customHeight="false" outlineLevel="0" collapsed="false">
      <c r="A26" s="89" t="n">
        <v>36579</v>
      </c>
      <c r="B26" s="90" t="n">
        <v>67</v>
      </c>
      <c r="C26" s="91" t="n">
        <v>45</v>
      </c>
      <c r="D26" s="91" t="n">
        <f aca="false">AVERAGE(B26:C26)</f>
        <v>56</v>
      </c>
      <c r="E26" s="91" t="n">
        <f aca="false">IF(AVERAGE(B26:C26)&lt;65,65-AVERAGE(B26:C26),0)</f>
        <v>9</v>
      </c>
      <c r="F26" s="92" t="n">
        <f aca="false">IF(ISNUMBER(X26),X26,B26+Z26)</f>
        <v>69</v>
      </c>
      <c r="G26" s="92" t="n">
        <f aca="false">IF(ISNUMBER(Y26),Y26,C26+AA26)</f>
        <v>47</v>
      </c>
      <c r="H26" s="92" t="n">
        <f aca="false">+(F26+G26)/2</f>
        <v>58</v>
      </c>
      <c r="I26" s="92" t="n">
        <f aca="false">IF(H26&lt;65,65-H26,0)</f>
        <v>7</v>
      </c>
      <c r="J26" s="92" t="n">
        <f aca="false">+J25+I26</f>
        <v>215</v>
      </c>
      <c r="K26" s="93" t="n">
        <f aca="false">+F26-G26</f>
        <v>22</v>
      </c>
      <c r="L26" s="94" t="n">
        <v>23</v>
      </c>
      <c r="M26" s="95" t="n">
        <f aca="false">B26+AH26</f>
        <v>67</v>
      </c>
      <c r="N26" s="96" t="n">
        <f aca="false">C26+AI26</f>
        <v>45</v>
      </c>
      <c r="O26" s="96" t="n">
        <f aca="false">AVERAGE(M26:N26)</f>
        <v>56</v>
      </c>
      <c r="P26" s="96" t="n">
        <f aca="false">IF(AVERAGE(M26:N26)&lt;65,65-AVERAGE(M26:N26),0)</f>
        <v>9</v>
      </c>
      <c r="Q26" s="91" t="n">
        <f aca="false">IF(ISNUMBER(AB26),AB26,M26+AD26)</f>
        <v>69</v>
      </c>
      <c r="R26" s="91" t="n">
        <f aca="false">IF(ISNUMBER(AC26),AC26,N26+AE26)</f>
        <v>47</v>
      </c>
      <c r="S26" s="91" t="n">
        <f aca="false">+(Q26+R26)/2</f>
        <v>58</v>
      </c>
      <c r="T26" s="91" t="n">
        <f aca="false">IF(S26&lt;65,65-S26,0)</f>
        <v>7</v>
      </c>
      <c r="U26" s="91" t="n">
        <f aca="false">+U25+T26</f>
        <v>215</v>
      </c>
      <c r="V26" s="122" t="n">
        <f aca="false">+Q26-R26</f>
        <v>22</v>
      </c>
      <c r="W26" s="99"/>
      <c r="X26" s="100" t="str">
        <f aca="false">[1]Sheet1!AK455</f>
        <v/>
      </c>
      <c r="Y26" s="101" t="str">
        <f aca="false">[1]Sheet1!AL455</f>
        <v/>
      </c>
      <c r="Z26" s="31" t="n">
        <v>2</v>
      </c>
      <c r="AA26" s="31" t="n">
        <f aca="false">Z26</f>
        <v>2</v>
      </c>
      <c r="AB26" s="102" t="str">
        <f aca="false">[2]Sheet1!BO455</f>
        <v/>
      </c>
      <c r="AC26" s="103" t="str">
        <f aca="false">[2]Sheet1!BP455</f>
        <v/>
      </c>
      <c r="AD26" s="34" t="n">
        <v>2</v>
      </c>
      <c r="AE26" s="34" t="n">
        <f aca="false">AD26</f>
        <v>2</v>
      </c>
      <c r="AF26" s="104"/>
      <c r="AG26" s="105"/>
      <c r="AH26" s="106"/>
      <c r="AI26" s="106"/>
    </row>
    <row r="27" customFormat="false" ht="12.75" hidden="false" customHeight="false" outlineLevel="0" collapsed="false">
      <c r="A27" s="89" t="n">
        <v>36580</v>
      </c>
      <c r="B27" s="90" t="n">
        <v>67</v>
      </c>
      <c r="C27" s="91" t="n">
        <v>45</v>
      </c>
      <c r="D27" s="91" t="n">
        <f aca="false">AVERAGE(B27:C27)</f>
        <v>56</v>
      </c>
      <c r="E27" s="91" t="n">
        <f aca="false">IF(AVERAGE(B27:C27)&lt;65,65-AVERAGE(B27:C27),0)</f>
        <v>9</v>
      </c>
      <c r="F27" s="92" t="n">
        <f aca="false">IF(ISNUMBER(X27),X27,B27+Z27)</f>
        <v>69</v>
      </c>
      <c r="G27" s="92" t="n">
        <f aca="false">IF(ISNUMBER(Y27),Y27,C27+AA27)</f>
        <v>47</v>
      </c>
      <c r="H27" s="92" t="n">
        <f aca="false">+(F27+G27)/2</f>
        <v>58</v>
      </c>
      <c r="I27" s="92" t="n">
        <f aca="false">IF(H27&lt;65,65-H27,0)</f>
        <v>7</v>
      </c>
      <c r="J27" s="92" t="n">
        <f aca="false">+J26+I27</f>
        <v>222</v>
      </c>
      <c r="K27" s="93" t="n">
        <f aca="false">+F27-G27</f>
        <v>22</v>
      </c>
      <c r="L27" s="94" t="n">
        <v>24</v>
      </c>
      <c r="M27" s="95" t="n">
        <f aca="false">B27+AH27</f>
        <v>67</v>
      </c>
      <c r="N27" s="96" t="n">
        <f aca="false">C27+AI27</f>
        <v>45</v>
      </c>
      <c r="O27" s="96" t="n">
        <f aca="false">AVERAGE(M27:N27)</f>
        <v>56</v>
      </c>
      <c r="P27" s="96" t="n">
        <f aca="false">IF(AVERAGE(M27:N27)&lt;65,65-AVERAGE(M27:N27),0)</f>
        <v>9</v>
      </c>
      <c r="Q27" s="91" t="n">
        <f aca="false">IF(ISNUMBER(AB27),AB27,M27+AD27)</f>
        <v>69</v>
      </c>
      <c r="R27" s="91" t="n">
        <f aca="false">IF(ISNUMBER(AC27),AC27,N27+AE27)</f>
        <v>47</v>
      </c>
      <c r="S27" s="91" t="n">
        <f aca="false">+(Q27+R27)/2</f>
        <v>58</v>
      </c>
      <c r="T27" s="91" t="n">
        <f aca="false">IF(S27&lt;65,65-S27,0)</f>
        <v>7</v>
      </c>
      <c r="U27" s="91" t="n">
        <f aca="false">+U26+T27</f>
        <v>222</v>
      </c>
      <c r="V27" s="122" t="n">
        <f aca="false">+Q27-R27</f>
        <v>22</v>
      </c>
      <c r="W27" s="99"/>
      <c r="X27" s="100" t="str">
        <f aca="false">[1]Sheet1!AK456</f>
        <v/>
      </c>
      <c r="Y27" s="101" t="str">
        <f aca="false">[1]Sheet1!AL456</f>
        <v/>
      </c>
      <c r="Z27" s="31" t="n">
        <v>2</v>
      </c>
      <c r="AA27" s="31" t="n">
        <f aca="false">Z27</f>
        <v>2</v>
      </c>
      <c r="AB27" s="102" t="str">
        <f aca="false">[2]Sheet1!BO456</f>
        <v/>
      </c>
      <c r="AC27" s="103" t="str">
        <f aca="false">[2]Sheet1!BP456</f>
        <v/>
      </c>
      <c r="AD27" s="34" t="n">
        <v>2</v>
      </c>
      <c r="AE27" s="34" t="n">
        <f aca="false">AD27</f>
        <v>2</v>
      </c>
      <c r="AF27" s="104"/>
      <c r="AG27" s="105"/>
      <c r="AH27" s="106"/>
      <c r="AI27" s="106"/>
    </row>
    <row r="28" customFormat="false" ht="12.75" hidden="false" customHeight="false" outlineLevel="0" collapsed="false">
      <c r="A28" s="89" t="n">
        <v>36581</v>
      </c>
      <c r="B28" s="90" t="n">
        <v>67</v>
      </c>
      <c r="C28" s="91" t="n">
        <v>45</v>
      </c>
      <c r="D28" s="91" t="n">
        <f aca="false">AVERAGE(B28:C28)</f>
        <v>56</v>
      </c>
      <c r="E28" s="91" t="n">
        <f aca="false">IF(AVERAGE(B28:C28)&lt;65,65-AVERAGE(B28:C28),0)</f>
        <v>9</v>
      </c>
      <c r="F28" s="92" t="n">
        <f aca="false">IF(ISNUMBER(X28),X28,B28+Z28)</f>
        <v>69</v>
      </c>
      <c r="G28" s="92" t="n">
        <f aca="false">IF(ISNUMBER(Y28),Y28,C28+AA28)</f>
        <v>47</v>
      </c>
      <c r="H28" s="92" t="n">
        <f aca="false">+(F28+G28)/2</f>
        <v>58</v>
      </c>
      <c r="I28" s="92" t="n">
        <f aca="false">IF(H28&lt;65,65-H28,0)</f>
        <v>7</v>
      </c>
      <c r="J28" s="92" t="n">
        <f aca="false">+J27+I28</f>
        <v>229</v>
      </c>
      <c r="K28" s="93" t="n">
        <f aca="false">+F28-G28</f>
        <v>22</v>
      </c>
      <c r="L28" s="94" t="n">
        <v>25</v>
      </c>
      <c r="M28" s="95" t="n">
        <f aca="false">B28+AH28</f>
        <v>67</v>
      </c>
      <c r="N28" s="96" t="n">
        <f aca="false">C28+AI28</f>
        <v>45</v>
      </c>
      <c r="O28" s="96" t="n">
        <f aca="false">AVERAGE(M28:N28)</f>
        <v>56</v>
      </c>
      <c r="P28" s="96" t="n">
        <f aca="false">IF(AVERAGE(M28:N28)&lt;65,65-AVERAGE(M28:N28),0)</f>
        <v>9</v>
      </c>
      <c r="Q28" s="91" t="n">
        <f aca="false">IF(ISNUMBER(AB28),AB28,M28+AD28)</f>
        <v>69</v>
      </c>
      <c r="R28" s="91" t="n">
        <f aca="false">IF(ISNUMBER(AC28),AC28,N28+AE28)</f>
        <v>47</v>
      </c>
      <c r="S28" s="91" t="n">
        <f aca="false">+(Q28+R28)/2</f>
        <v>58</v>
      </c>
      <c r="T28" s="91" t="n">
        <f aca="false">IF(S28&lt;65,65-S28,0)</f>
        <v>7</v>
      </c>
      <c r="U28" s="91" t="n">
        <f aca="false">+U27+T28</f>
        <v>229</v>
      </c>
      <c r="V28" s="122" t="n">
        <f aca="false">+Q28-R28</f>
        <v>22</v>
      </c>
      <c r="W28" s="99"/>
      <c r="X28" s="100" t="str">
        <f aca="false">[1]Sheet1!AK457</f>
        <v/>
      </c>
      <c r="Y28" s="101" t="str">
        <f aca="false">[1]Sheet1!AL457</f>
        <v/>
      </c>
      <c r="Z28" s="31" t="n">
        <v>2</v>
      </c>
      <c r="AA28" s="31" t="n">
        <f aca="false">Z28</f>
        <v>2</v>
      </c>
      <c r="AB28" s="102" t="str">
        <f aca="false">[2]Sheet1!BO457</f>
        <v/>
      </c>
      <c r="AC28" s="103" t="str">
        <f aca="false">[2]Sheet1!BP457</f>
        <v/>
      </c>
      <c r="AD28" s="34" t="n">
        <v>2</v>
      </c>
      <c r="AE28" s="34" t="n">
        <f aca="false">AD28</f>
        <v>2</v>
      </c>
      <c r="AF28" s="104"/>
      <c r="AG28" s="105"/>
      <c r="AH28" s="106"/>
      <c r="AI28" s="106"/>
    </row>
    <row r="29" customFormat="false" ht="12.75" hidden="false" customHeight="false" outlineLevel="0" collapsed="false">
      <c r="A29" s="89" t="n">
        <v>36582</v>
      </c>
      <c r="B29" s="90" t="n">
        <v>68</v>
      </c>
      <c r="C29" s="91" t="n">
        <v>46</v>
      </c>
      <c r="D29" s="91" t="n">
        <f aca="false">AVERAGE(B29:C29)</f>
        <v>57</v>
      </c>
      <c r="E29" s="91" t="n">
        <f aca="false">IF(AVERAGE(B29:C29)&lt;65,65-AVERAGE(B29:C29),0)</f>
        <v>8</v>
      </c>
      <c r="F29" s="92" t="n">
        <f aca="false">IF(ISNUMBER(X29),X29,B29+Z29)</f>
        <v>70</v>
      </c>
      <c r="G29" s="92" t="n">
        <f aca="false">IF(ISNUMBER(Y29),Y29,C29+AA29)</f>
        <v>48</v>
      </c>
      <c r="H29" s="92" t="n">
        <f aca="false">+(F29+G29)/2</f>
        <v>59</v>
      </c>
      <c r="I29" s="92" t="n">
        <f aca="false">IF(H29&lt;65,65-H29,0)</f>
        <v>6</v>
      </c>
      <c r="J29" s="92" t="n">
        <f aca="false">+J28+I29</f>
        <v>235</v>
      </c>
      <c r="K29" s="93" t="n">
        <f aca="false">+F29-G29</f>
        <v>22</v>
      </c>
      <c r="L29" s="94" t="n">
        <v>26</v>
      </c>
      <c r="M29" s="95" t="n">
        <f aca="false">B29+AH29</f>
        <v>68</v>
      </c>
      <c r="N29" s="96" t="n">
        <f aca="false">C29+AI29</f>
        <v>46</v>
      </c>
      <c r="O29" s="96" t="n">
        <f aca="false">AVERAGE(M29:N29)</f>
        <v>57</v>
      </c>
      <c r="P29" s="96" t="n">
        <f aca="false">IF(AVERAGE(M29:N29)&lt;65,65-AVERAGE(M29:N29),0)</f>
        <v>8</v>
      </c>
      <c r="Q29" s="91" t="n">
        <f aca="false">IF(ISNUMBER(AB29),AB29,M29+AD29)</f>
        <v>70</v>
      </c>
      <c r="R29" s="91" t="n">
        <f aca="false">IF(ISNUMBER(AC29),AC29,N29+AE29)</f>
        <v>48</v>
      </c>
      <c r="S29" s="91" t="n">
        <f aca="false">+(Q29+R29)/2</f>
        <v>59</v>
      </c>
      <c r="T29" s="91" t="n">
        <f aca="false">IF(S29&lt;65,65-S29,0)</f>
        <v>6</v>
      </c>
      <c r="U29" s="91" t="n">
        <f aca="false">+U28+T29</f>
        <v>235</v>
      </c>
      <c r="V29" s="122" t="n">
        <f aca="false">+Q29-R29</f>
        <v>22</v>
      </c>
      <c r="W29" s="99"/>
      <c r="X29" s="100" t="str">
        <f aca="false">[1]Sheet1!AK458</f>
        <v/>
      </c>
      <c r="Y29" s="101" t="str">
        <f aca="false">[1]Sheet1!AL458</f>
        <v/>
      </c>
      <c r="Z29" s="31" t="n">
        <v>2</v>
      </c>
      <c r="AA29" s="31" t="n">
        <f aca="false">Z29</f>
        <v>2</v>
      </c>
      <c r="AB29" s="102" t="str">
        <f aca="false">[2]Sheet1!BO458</f>
        <v/>
      </c>
      <c r="AC29" s="103" t="str">
        <f aca="false">[2]Sheet1!BP458</f>
        <v/>
      </c>
      <c r="AD29" s="34" t="n">
        <v>2</v>
      </c>
      <c r="AE29" s="34" t="n">
        <f aca="false">AD29</f>
        <v>2</v>
      </c>
      <c r="AF29" s="104"/>
      <c r="AG29" s="105"/>
      <c r="AH29" s="106"/>
      <c r="AI29" s="106"/>
    </row>
    <row r="30" customFormat="false" ht="12.75" hidden="false" customHeight="false" outlineLevel="0" collapsed="false">
      <c r="A30" s="89" t="n">
        <v>36583</v>
      </c>
      <c r="B30" s="90" t="n">
        <v>68</v>
      </c>
      <c r="C30" s="91" t="n">
        <v>46</v>
      </c>
      <c r="D30" s="91" t="n">
        <f aca="false">AVERAGE(B30:C30)</f>
        <v>57</v>
      </c>
      <c r="E30" s="91" t="n">
        <f aca="false">IF(AVERAGE(B30:C30)&lt;65,65-AVERAGE(B30:C30),0)</f>
        <v>8</v>
      </c>
      <c r="F30" s="92" t="n">
        <f aca="false">IF(ISNUMBER(X30),X30,B30+Z30)</f>
        <v>70</v>
      </c>
      <c r="G30" s="92" t="n">
        <f aca="false">IF(ISNUMBER(Y30),Y30,C30+AA30)</f>
        <v>48</v>
      </c>
      <c r="H30" s="92" t="n">
        <f aca="false">+(F30+G30)/2</f>
        <v>59</v>
      </c>
      <c r="I30" s="92" t="n">
        <f aca="false">IF(H30&lt;65,65-H30,0)</f>
        <v>6</v>
      </c>
      <c r="J30" s="92" t="n">
        <f aca="false">+J29+I30</f>
        <v>241</v>
      </c>
      <c r="K30" s="93" t="n">
        <f aca="false">+F30-G30</f>
        <v>22</v>
      </c>
      <c r="L30" s="94" t="n">
        <v>27</v>
      </c>
      <c r="M30" s="95" t="n">
        <f aca="false">B30+AH30</f>
        <v>68</v>
      </c>
      <c r="N30" s="96" t="n">
        <f aca="false">C30+AI30</f>
        <v>46</v>
      </c>
      <c r="O30" s="96" t="n">
        <f aca="false">AVERAGE(M30:N30)</f>
        <v>57</v>
      </c>
      <c r="P30" s="96" t="n">
        <f aca="false">IF(AVERAGE(M30:N30)&lt;65,65-AVERAGE(M30:N30),0)</f>
        <v>8</v>
      </c>
      <c r="Q30" s="91" t="n">
        <f aca="false">IF(ISNUMBER(AB30),AB30,M30+AD30)</f>
        <v>70</v>
      </c>
      <c r="R30" s="91" t="n">
        <f aca="false">IF(ISNUMBER(AC30),AC30,N30+AE30)</f>
        <v>48</v>
      </c>
      <c r="S30" s="91" t="n">
        <f aca="false">+(Q30+R30)/2</f>
        <v>59</v>
      </c>
      <c r="T30" s="91" t="n">
        <f aca="false">IF(S30&lt;65,65-S30,0)</f>
        <v>6</v>
      </c>
      <c r="U30" s="91" t="n">
        <f aca="false">+U29+T30</f>
        <v>241</v>
      </c>
      <c r="V30" s="122" t="n">
        <f aca="false">+Q30-R30</f>
        <v>22</v>
      </c>
      <c r="W30" s="99"/>
      <c r="X30" s="100" t="str">
        <f aca="false">[1]Sheet1!AK459</f>
        <v/>
      </c>
      <c r="Y30" s="101" t="str">
        <f aca="false">[1]Sheet1!AL459</f>
        <v/>
      </c>
      <c r="Z30" s="31" t="n">
        <v>2</v>
      </c>
      <c r="AA30" s="31" t="n">
        <f aca="false">Z30</f>
        <v>2</v>
      </c>
      <c r="AB30" s="102" t="str">
        <f aca="false">[2]Sheet1!BO459</f>
        <v/>
      </c>
      <c r="AC30" s="103" t="str">
        <f aca="false">[2]Sheet1!BP459</f>
        <v/>
      </c>
      <c r="AD30" s="34" t="n">
        <v>2</v>
      </c>
      <c r="AE30" s="34" t="n">
        <f aca="false">AD30</f>
        <v>2</v>
      </c>
      <c r="AF30" s="104"/>
      <c r="AG30" s="105"/>
      <c r="AH30" s="106"/>
      <c r="AI30" s="106"/>
    </row>
    <row r="31" customFormat="false" ht="12.75" hidden="false" customHeight="false" outlineLevel="0" collapsed="false">
      <c r="A31" s="89" t="n">
        <v>36584</v>
      </c>
      <c r="B31" s="90" t="n">
        <v>68</v>
      </c>
      <c r="C31" s="91" t="n">
        <v>46</v>
      </c>
      <c r="D31" s="91" t="n">
        <f aca="false">AVERAGE(B31:C31)</f>
        <v>57</v>
      </c>
      <c r="E31" s="91" t="n">
        <f aca="false">IF(AVERAGE(B31:C31)&lt;65,65-AVERAGE(B31:C31),0)</f>
        <v>8</v>
      </c>
      <c r="F31" s="92" t="n">
        <f aca="false">IF(ISNUMBER(X31),X31,B31+Z31)</f>
        <v>70</v>
      </c>
      <c r="G31" s="92" t="n">
        <f aca="false">IF(ISNUMBER(Y31),Y31,C31+AA31)</f>
        <v>48</v>
      </c>
      <c r="H31" s="92" t="n">
        <f aca="false">+(F31+G31)/2</f>
        <v>59</v>
      </c>
      <c r="I31" s="92" t="n">
        <f aca="false">IF(H31&lt;65,65-H31,0)</f>
        <v>6</v>
      </c>
      <c r="J31" s="92" t="n">
        <f aca="false">+J30+I31</f>
        <v>247</v>
      </c>
      <c r="K31" s="93" t="n">
        <f aca="false">+F31-G31</f>
        <v>22</v>
      </c>
      <c r="L31" s="94" t="n">
        <v>28</v>
      </c>
      <c r="M31" s="95" t="n">
        <f aca="false">B31+AH31</f>
        <v>68</v>
      </c>
      <c r="N31" s="96" t="n">
        <f aca="false">C31+AI31</f>
        <v>46</v>
      </c>
      <c r="O31" s="96" t="n">
        <f aca="false">AVERAGE(M31:N31)</f>
        <v>57</v>
      </c>
      <c r="P31" s="96" t="n">
        <f aca="false">IF(AVERAGE(M31:N31)&lt;65,65-AVERAGE(M31:N31),0)</f>
        <v>8</v>
      </c>
      <c r="Q31" s="91" t="n">
        <f aca="false">IF(ISNUMBER(AB31),AB31,M31+AD31)</f>
        <v>70</v>
      </c>
      <c r="R31" s="91" t="n">
        <f aca="false">IF(ISNUMBER(AC31),AC31,N31+AE31)</f>
        <v>48</v>
      </c>
      <c r="S31" s="91" t="n">
        <f aca="false">+(Q31+R31)/2</f>
        <v>59</v>
      </c>
      <c r="T31" s="91" t="n">
        <f aca="false">IF(S31&lt;65,65-S31,0)</f>
        <v>6</v>
      </c>
      <c r="U31" s="91" t="n">
        <f aca="false">+U30+T31</f>
        <v>247</v>
      </c>
      <c r="V31" s="122" t="n">
        <f aca="false">+Q31-R31</f>
        <v>22</v>
      </c>
      <c r="W31" s="99"/>
      <c r="X31" s="100" t="str">
        <f aca="false">[1]Sheet1!AK460</f>
        <v/>
      </c>
      <c r="Y31" s="101" t="str">
        <f aca="false">[1]Sheet1!AL460</f>
        <v/>
      </c>
      <c r="Z31" s="31" t="n">
        <v>2</v>
      </c>
      <c r="AA31" s="31" t="n">
        <f aca="false">Z31</f>
        <v>2</v>
      </c>
      <c r="AB31" s="102" t="str">
        <f aca="false">[2]Sheet1!BO460</f>
        <v/>
      </c>
      <c r="AC31" s="103" t="str">
        <f aca="false">[2]Sheet1!BP460</f>
        <v/>
      </c>
      <c r="AD31" s="34" t="n">
        <v>2</v>
      </c>
      <c r="AE31" s="34" t="n">
        <f aca="false">AD31</f>
        <v>2</v>
      </c>
      <c r="AF31" s="104"/>
      <c r="AG31" s="105"/>
      <c r="AH31" s="106"/>
      <c r="AI31" s="106"/>
    </row>
    <row r="32" customFormat="false" ht="12.75" hidden="false" customHeight="false" outlineLevel="0" collapsed="false">
      <c r="A32" s="89" t="n">
        <v>36585</v>
      </c>
      <c r="B32" s="90" t="n">
        <v>68</v>
      </c>
      <c r="C32" s="91" t="n">
        <v>46</v>
      </c>
      <c r="D32" s="91" t="n">
        <f aca="false">AVERAGE(B32:C32)</f>
        <v>57</v>
      </c>
      <c r="E32" s="91" t="n">
        <f aca="false">IF(AVERAGE(B32:C32)&lt;65,65-AVERAGE(B32:C32),0)</f>
        <v>8</v>
      </c>
      <c r="F32" s="92" t="n">
        <f aca="false">IF(ISNUMBER(X32),X32,B32+Z32)</f>
        <v>70</v>
      </c>
      <c r="G32" s="92" t="n">
        <f aca="false">IF(ISNUMBER(Y32),Y32,C32+AA32)</f>
        <v>48</v>
      </c>
      <c r="H32" s="92" t="n">
        <f aca="false">+(F32+G32)/2</f>
        <v>59</v>
      </c>
      <c r="I32" s="92" t="n">
        <f aca="false">IF(H32&lt;65,65-H32,0)</f>
        <v>6</v>
      </c>
      <c r="J32" s="92" t="n">
        <f aca="false">+J31+I32</f>
        <v>253</v>
      </c>
      <c r="K32" s="93" t="n">
        <f aca="false">+F32-G32</f>
        <v>22</v>
      </c>
      <c r="L32" s="94" t="n">
        <v>29</v>
      </c>
      <c r="M32" s="95" t="n">
        <f aca="false">B32+AH32</f>
        <v>68</v>
      </c>
      <c r="N32" s="96" t="n">
        <f aca="false">C32+AI32</f>
        <v>46</v>
      </c>
      <c r="O32" s="96" t="n">
        <f aca="false">AVERAGE(M32:N32)</f>
        <v>57</v>
      </c>
      <c r="P32" s="96" t="n">
        <f aca="false">IF(AVERAGE(M32:N32)&lt;65,65-AVERAGE(M32:N32),0)</f>
        <v>8</v>
      </c>
      <c r="Q32" s="91" t="n">
        <f aca="false">IF(ISNUMBER(AB32),AB32,M32+AD32)</f>
        <v>70</v>
      </c>
      <c r="R32" s="91" t="n">
        <f aca="false">IF(ISNUMBER(AC32),AC32,N32+AE32)</f>
        <v>48</v>
      </c>
      <c r="S32" s="91" t="n">
        <f aca="false">+(Q32+R32)/2</f>
        <v>59</v>
      </c>
      <c r="T32" s="91" t="n">
        <f aca="false">IF(S32&lt;65,65-S32,0)</f>
        <v>6</v>
      </c>
      <c r="U32" s="91" t="n">
        <f aca="false">+U31+T32</f>
        <v>253</v>
      </c>
      <c r="V32" s="122" t="n">
        <f aca="false">+Q32-R32</f>
        <v>22</v>
      </c>
      <c r="W32" s="99"/>
      <c r="X32" s="100" t="str">
        <f aca="false">[1]Sheet1!AK461</f>
        <v/>
      </c>
      <c r="Y32" s="101" t="str">
        <f aca="false">[1]Sheet1!AL461</f>
        <v/>
      </c>
      <c r="Z32" s="31" t="n">
        <v>2</v>
      </c>
      <c r="AA32" s="31" t="n">
        <f aca="false">Z32</f>
        <v>2</v>
      </c>
      <c r="AB32" s="102" t="str">
        <f aca="false">[2]Sheet1!BO461</f>
        <v/>
      </c>
      <c r="AC32" s="103" t="str">
        <f aca="false">[2]Sheet1!BP461</f>
        <v/>
      </c>
      <c r="AD32" s="34" t="n">
        <v>2</v>
      </c>
      <c r="AE32" s="34" t="n">
        <f aca="false">AD32</f>
        <v>2</v>
      </c>
      <c r="AF32" s="104"/>
      <c r="AG32" s="105"/>
      <c r="AH32" s="106"/>
      <c r="AI32" s="106"/>
    </row>
    <row r="33" customFormat="false" ht="12.75" hidden="true" customHeight="false" outlineLevel="0" collapsed="false">
      <c r="A33" s="89"/>
      <c r="B33" s="41"/>
      <c r="C33" s="42"/>
      <c r="D33" s="42"/>
      <c r="E33" s="42"/>
      <c r="F33" s="107"/>
      <c r="G33" s="107"/>
      <c r="H33" s="107"/>
      <c r="I33" s="107"/>
      <c r="J33" s="107"/>
      <c r="K33" s="108"/>
      <c r="L33" s="46"/>
      <c r="M33" s="47"/>
      <c r="N33" s="48"/>
      <c r="O33" s="48"/>
      <c r="P33" s="48"/>
      <c r="Q33" s="42"/>
      <c r="R33" s="42"/>
      <c r="S33" s="42"/>
      <c r="T33" s="42"/>
      <c r="U33" s="42"/>
      <c r="V33" s="123"/>
      <c r="W33" s="17"/>
      <c r="X33" s="38"/>
      <c r="Y33" s="39"/>
      <c r="Z33" s="31"/>
      <c r="AA33" s="31"/>
      <c r="AB33" s="32"/>
      <c r="AC33" s="33"/>
      <c r="AD33" s="34"/>
      <c r="AE33" s="34"/>
      <c r="AF33" s="35"/>
      <c r="AG33" s="1"/>
      <c r="AH33" s="36"/>
      <c r="AI33" s="36"/>
    </row>
    <row r="34" customFormat="false" ht="13.5" hidden="false" customHeight="false" outlineLevel="0" collapsed="false">
      <c r="A34" s="109"/>
      <c r="B34" s="110" t="n">
        <f aca="false">AVERAGE(B4:B32)</f>
        <v>65.4137931034483</v>
      </c>
      <c r="C34" s="111" t="n">
        <f aca="false">AVERAGE(C4:C32)</f>
        <v>43.4137931034483</v>
      </c>
      <c r="D34" s="111" t="n">
        <f aca="false">AVERAGE(D4:D32)</f>
        <v>54.4137931034483</v>
      </c>
      <c r="E34" s="111" t="n">
        <f aca="false">SUM(E4:E32)</f>
        <v>307</v>
      </c>
      <c r="F34" s="112" t="n">
        <f aca="false">AVERAGE(F4:F32)</f>
        <v>67.3103448275862</v>
      </c>
      <c r="G34" s="112" t="n">
        <f aca="false">AVERAGE(G4:G32)</f>
        <v>45.2413793103448</v>
      </c>
      <c r="H34" s="112" t="n">
        <f aca="false">AVERAGE(H4:H32)</f>
        <v>56.2758620689655</v>
      </c>
      <c r="I34" s="112" t="n">
        <f aca="false">SUM(I4:I32)</f>
        <v>253</v>
      </c>
      <c r="J34" s="112"/>
      <c r="K34" s="113"/>
      <c r="L34" s="114"/>
      <c r="M34" s="115" t="n">
        <f aca="false">AVERAGE(M4:M32)</f>
        <v>65.4137931034483</v>
      </c>
      <c r="N34" s="116" t="n">
        <f aca="false">AVERAGE(N4:N32)</f>
        <v>43.4137931034483</v>
      </c>
      <c r="O34" s="116" t="n">
        <f aca="false">AVERAGE(O4:O32)</f>
        <v>54.4137931034483</v>
      </c>
      <c r="P34" s="116" t="n">
        <f aca="false">SUM(P4:P32)</f>
        <v>307</v>
      </c>
      <c r="Q34" s="111" t="n">
        <f aca="false">AVERAGE(Q4:Q32)</f>
        <v>67.3103448275862</v>
      </c>
      <c r="R34" s="111" t="n">
        <f aca="false">AVERAGE(R4:R32)</f>
        <v>45.2413793103448</v>
      </c>
      <c r="S34" s="111" t="n">
        <f aca="false">AVERAGE(S4:S32)</f>
        <v>56.2758620689655</v>
      </c>
      <c r="T34" s="111" t="n">
        <f aca="false">SUM(T4:T32)</f>
        <v>253</v>
      </c>
      <c r="U34" s="111"/>
      <c r="V34" s="124"/>
      <c r="W34" s="17"/>
      <c r="X34" s="38"/>
      <c r="Y34" s="39"/>
      <c r="Z34" s="31"/>
      <c r="AA34" s="31"/>
      <c r="AB34" s="32"/>
      <c r="AC34" s="33"/>
      <c r="AD34" s="34"/>
      <c r="AE34" s="34"/>
      <c r="AF34" s="35"/>
      <c r="AG34" s="1"/>
      <c r="AH34" s="37"/>
      <c r="AI34" s="37"/>
    </row>
    <row r="35" customFormat="false" ht="12.75" hidden="false" customHeight="false" outlineLevel="0" collapsed="false">
      <c r="A35" s="119"/>
      <c r="B35" s="72"/>
      <c r="C35" s="72"/>
      <c r="D35" s="72"/>
      <c r="E35" s="72"/>
    </row>
    <row r="36" customFormat="false" ht="12.75" hidden="false" customHeight="false" outlineLevel="0" collapsed="false">
      <c r="A36" s="119"/>
      <c r="B36" s="72"/>
      <c r="C36" s="72"/>
      <c r="D36" s="72"/>
      <c r="E36" s="72"/>
    </row>
    <row r="37" customFormat="false" ht="12.75" hidden="false" customHeight="false" outlineLevel="0" collapsed="false">
      <c r="A37" s="119"/>
      <c r="B37" s="72"/>
      <c r="C37" s="72"/>
      <c r="D37" s="72"/>
      <c r="E37" s="72"/>
    </row>
    <row r="38" customFormat="false" ht="12.75" hidden="false" customHeight="false" outlineLevel="0" collapsed="false">
      <c r="A38" s="119"/>
      <c r="B38" s="72"/>
      <c r="C38" s="72"/>
      <c r="D38" s="72"/>
      <c r="E38" s="72"/>
    </row>
    <row r="39" customFormat="false" ht="12.75" hidden="false" customHeight="false" outlineLevel="0" collapsed="false">
      <c r="A39" s="119"/>
      <c r="B39" s="72"/>
      <c r="C39" s="72"/>
      <c r="D39" s="72"/>
      <c r="E39" s="72"/>
    </row>
    <row r="40" customFormat="false" ht="12.75" hidden="false" customHeight="false" outlineLevel="0" collapsed="false">
      <c r="A40" s="119"/>
      <c r="B40" s="72"/>
      <c r="C40" s="72"/>
      <c r="D40" s="72"/>
      <c r="E40" s="72"/>
    </row>
    <row r="41" customFormat="false" ht="12.75" hidden="false" customHeight="false" outlineLevel="0" collapsed="false">
      <c r="A41" s="119"/>
      <c r="B41" s="72"/>
      <c r="C41" s="72"/>
      <c r="D41" s="72"/>
      <c r="E41" s="72"/>
    </row>
    <row r="42" customFormat="false" ht="12.75" hidden="false" customHeight="false" outlineLevel="0" collapsed="false">
      <c r="A42" s="119"/>
      <c r="B42" s="72"/>
      <c r="C42" s="72"/>
      <c r="D42" s="72"/>
      <c r="E42" s="72"/>
    </row>
    <row r="43" customFormat="false" ht="12.75" hidden="false" customHeight="false" outlineLevel="0" collapsed="false">
      <c r="A43" s="119"/>
      <c r="B43" s="72"/>
      <c r="C43" s="72"/>
      <c r="D43" s="72"/>
      <c r="E43" s="72"/>
    </row>
    <row r="44" customFormat="false" ht="12.75" hidden="false" customHeight="false" outlineLevel="0" collapsed="false">
      <c r="A44" s="119"/>
      <c r="B44" s="72"/>
      <c r="C44" s="72"/>
      <c r="D44" s="72"/>
      <c r="E44" s="72"/>
    </row>
    <row r="45" customFormat="false" ht="12.75" hidden="false" customHeight="false" outlineLevel="0" collapsed="false">
      <c r="A45" s="119"/>
      <c r="B45" s="72"/>
      <c r="C45" s="72"/>
      <c r="D45" s="72"/>
      <c r="E45" s="72"/>
    </row>
    <row r="46" customFormat="false" ht="12.75" hidden="false" customHeight="false" outlineLevel="0" collapsed="false">
      <c r="A46" s="119"/>
      <c r="B46" s="72"/>
      <c r="C46" s="72"/>
      <c r="D46" s="72"/>
      <c r="E46" s="72"/>
    </row>
    <row r="47" customFormat="false" ht="12.75" hidden="false" customHeight="false" outlineLevel="0" collapsed="false">
      <c r="A47" s="119"/>
      <c r="B47" s="72"/>
      <c r="C47" s="72"/>
      <c r="D47" s="72"/>
      <c r="E47" s="72"/>
    </row>
    <row r="48" customFormat="false" ht="12.75" hidden="false" customHeight="false" outlineLevel="0" collapsed="false">
      <c r="A48" s="119"/>
      <c r="B48" s="72"/>
      <c r="C48" s="72"/>
      <c r="D48" s="72"/>
      <c r="E48" s="72"/>
    </row>
    <row r="49" customFormat="false" ht="12.75" hidden="false" customHeight="false" outlineLevel="0" collapsed="false">
      <c r="A49" s="119"/>
      <c r="B49" s="72"/>
      <c r="C49" s="72"/>
      <c r="D49" s="72"/>
      <c r="E49" s="72"/>
    </row>
    <row r="50" customFormat="false" ht="12.75" hidden="false" customHeight="false" outlineLevel="0" collapsed="false">
      <c r="A50" s="119"/>
      <c r="B50" s="72"/>
      <c r="C50" s="72"/>
      <c r="D50" s="72"/>
      <c r="E50" s="72"/>
    </row>
    <row r="51" customFormat="false" ht="12.75" hidden="false" customHeight="false" outlineLevel="0" collapsed="false">
      <c r="A51" s="119"/>
      <c r="B51" s="72"/>
      <c r="C51" s="72"/>
      <c r="D51" s="72"/>
      <c r="E51" s="72"/>
    </row>
    <row r="52" customFormat="false" ht="12.75" hidden="false" customHeight="false" outlineLevel="0" collapsed="false">
      <c r="A52" s="119"/>
      <c r="B52" s="72"/>
      <c r="C52" s="72"/>
      <c r="D52" s="72"/>
      <c r="E52" s="72"/>
    </row>
    <row r="53" customFormat="false" ht="12.75" hidden="false" customHeight="false" outlineLevel="0" collapsed="false">
      <c r="A53" s="119"/>
      <c r="B53" s="72"/>
      <c r="C53" s="72"/>
      <c r="D53" s="72"/>
      <c r="E53" s="72"/>
    </row>
    <row r="54" customFormat="false" ht="12.75" hidden="false" customHeight="false" outlineLevel="0" collapsed="false">
      <c r="A54" s="119"/>
      <c r="B54" s="72"/>
      <c r="C54" s="72"/>
      <c r="D54" s="72"/>
      <c r="E54" s="72"/>
    </row>
    <row r="55" customFormat="false" ht="12.75" hidden="false" customHeight="false" outlineLevel="0" collapsed="false">
      <c r="A55" s="119"/>
      <c r="B55" s="72"/>
      <c r="C55" s="72"/>
      <c r="D55" s="72"/>
      <c r="E55" s="72"/>
    </row>
    <row r="56" customFormat="false" ht="12.75" hidden="false" customHeight="false" outlineLevel="0" collapsed="false">
      <c r="A56" s="119"/>
      <c r="B56" s="72"/>
      <c r="C56" s="72"/>
      <c r="D56" s="72"/>
      <c r="E56" s="72"/>
    </row>
    <row r="57" customFormat="false" ht="12.75" hidden="false" customHeight="false" outlineLevel="0" collapsed="false">
      <c r="A57" s="119"/>
      <c r="B57" s="72"/>
      <c r="C57" s="72"/>
      <c r="D57" s="72"/>
      <c r="E57" s="72"/>
    </row>
    <row r="58" customFormat="false" ht="12.75" hidden="false" customHeight="false" outlineLevel="0" collapsed="false">
      <c r="A58" s="119"/>
      <c r="B58" s="72"/>
      <c r="C58" s="72"/>
      <c r="D58" s="72"/>
      <c r="E58" s="72"/>
    </row>
    <row r="59" customFormat="false" ht="12.75" hidden="false" customHeight="false" outlineLevel="0" collapsed="false">
      <c r="A59" s="119"/>
      <c r="B59" s="72"/>
      <c r="C59" s="72"/>
      <c r="D59" s="72"/>
      <c r="E59" s="72"/>
    </row>
    <row r="60" customFormat="false" ht="12.75" hidden="false" customHeight="false" outlineLevel="0" collapsed="false">
      <c r="A60" s="119"/>
    </row>
    <row r="61" customFormat="false" ht="12.75" hidden="false" customHeight="false" outlineLevel="0" collapsed="false">
      <c r="A61" s="119"/>
    </row>
    <row r="62" customFormat="false" ht="12.75" hidden="false" customHeight="false" outlineLevel="0" collapsed="false">
      <c r="A62" s="119"/>
    </row>
    <row r="63" customFormat="false" ht="12.75" hidden="false" customHeight="false" outlineLevel="0" collapsed="false">
      <c r="A63" s="119"/>
    </row>
    <row r="64" customFormat="false" ht="12.75" hidden="false" customHeight="false" outlineLevel="0" collapsed="false">
      <c r="A64" s="119"/>
    </row>
    <row r="65" customFormat="false" ht="12.75" hidden="false" customHeight="false" outlineLevel="0" collapsed="false">
      <c r="A65" s="119"/>
    </row>
    <row r="66" customFormat="false" ht="12.75" hidden="false" customHeight="false" outlineLevel="0" collapsed="false">
      <c r="A66" s="119"/>
    </row>
    <row r="67" customFormat="false" ht="12.75" hidden="false" customHeight="false" outlineLevel="0" collapsed="false">
      <c r="A67" s="119"/>
    </row>
    <row r="68" customFormat="false" ht="12.75" hidden="false" customHeight="false" outlineLevel="0" collapsed="false">
      <c r="A68" s="119"/>
    </row>
    <row r="69" customFormat="false" ht="12.75" hidden="false" customHeight="false" outlineLevel="0" collapsed="false">
      <c r="A69" s="119"/>
    </row>
    <row r="70" customFormat="false" ht="12.75" hidden="false" customHeight="false" outlineLevel="0" collapsed="false">
      <c r="A70" s="119"/>
    </row>
    <row r="71" customFormat="false" ht="12.75" hidden="false" customHeight="false" outlineLevel="0" collapsed="false">
      <c r="A71" s="119"/>
    </row>
    <row r="72" customFormat="false" ht="12.75" hidden="false" customHeight="false" outlineLevel="0" collapsed="false">
      <c r="A72" s="119"/>
    </row>
    <row r="73" customFormat="false" ht="12.75" hidden="false" customHeight="false" outlineLevel="0" collapsed="false">
      <c r="A73" s="119"/>
    </row>
    <row r="74" customFormat="false" ht="12.75" hidden="false" customHeight="false" outlineLevel="0" collapsed="false">
      <c r="A74" s="119"/>
    </row>
    <row r="75" customFormat="false" ht="12.75" hidden="false" customHeight="false" outlineLevel="0" collapsed="false">
      <c r="A75" s="119"/>
    </row>
    <row r="76" customFormat="false" ht="12.75" hidden="false" customHeight="false" outlineLevel="0" collapsed="false">
      <c r="A76" s="119"/>
    </row>
    <row r="77" customFormat="false" ht="12.75" hidden="false" customHeight="false" outlineLevel="0" collapsed="false">
      <c r="A77" s="119"/>
    </row>
    <row r="78" customFormat="false" ht="12.75" hidden="false" customHeight="false" outlineLevel="0" collapsed="false">
      <c r="A78" s="119"/>
    </row>
    <row r="79" customFormat="false" ht="12.75" hidden="false" customHeight="false" outlineLevel="0" collapsed="false">
      <c r="A79" s="119"/>
    </row>
    <row r="80" customFormat="false" ht="12.75" hidden="false" customHeight="false" outlineLevel="0" collapsed="false">
      <c r="A80" s="119"/>
    </row>
    <row r="81" customFormat="false" ht="12.75" hidden="false" customHeight="false" outlineLevel="0" collapsed="false">
      <c r="A81" s="119"/>
    </row>
    <row r="82" customFormat="false" ht="12.75" hidden="false" customHeight="false" outlineLevel="0" collapsed="false">
      <c r="A82" s="119"/>
    </row>
    <row r="83" customFormat="false" ht="12.75" hidden="false" customHeight="false" outlineLevel="0" collapsed="false">
      <c r="A83" s="119"/>
    </row>
    <row r="84" customFormat="false" ht="12.75" hidden="false" customHeight="false" outlineLevel="0" collapsed="false">
      <c r="A84" s="119"/>
    </row>
    <row r="85" customFormat="false" ht="12.75" hidden="false" customHeight="false" outlineLevel="0" collapsed="false">
      <c r="A85" s="119"/>
    </row>
    <row r="86" customFormat="false" ht="12.75" hidden="false" customHeight="false" outlineLevel="0" collapsed="false">
      <c r="A86" s="119"/>
    </row>
    <row r="87" customFormat="false" ht="12.75" hidden="false" customHeight="false" outlineLevel="0" collapsed="false">
      <c r="A87" s="119"/>
    </row>
    <row r="88" customFormat="false" ht="12.75" hidden="false" customHeight="false" outlineLevel="0" collapsed="false">
      <c r="A88" s="119"/>
    </row>
    <row r="89" customFormat="false" ht="12.75" hidden="false" customHeight="false" outlineLevel="0" collapsed="false">
      <c r="A89" s="119"/>
    </row>
    <row r="90" customFormat="false" ht="12.75" hidden="false" customHeight="false" outlineLevel="0" collapsed="false">
      <c r="A90" s="119"/>
    </row>
    <row r="91" customFormat="false" ht="12.75" hidden="false" customHeight="false" outlineLevel="0" collapsed="false">
      <c r="A91" s="119"/>
    </row>
    <row r="92" customFormat="false" ht="12.75" hidden="false" customHeight="false" outlineLevel="0" collapsed="false">
      <c r="A92" s="119"/>
    </row>
    <row r="93" customFormat="false" ht="12.75" hidden="false" customHeight="false" outlineLevel="0" collapsed="false">
      <c r="A93" s="119"/>
    </row>
    <row r="94" customFormat="false" ht="12.75" hidden="false" customHeight="false" outlineLevel="0" collapsed="false">
      <c r="A94" s="119"/>
    </row>
    <row r="95" customFormat="false" ht="12.75" hidden="false" customHeight="false" outlineLevel="0" collapsed="false">
      <c r="A95" s="119"/>
    </row>
    <row r="96" customFormat="false" ht="12.75" hidden="false" customHeight="false" outlineLevel="0" collapsed="false">
      <c r="A96" s="119"/>
    </row>
    <row r="97" customFormat="false" ht="12.75" hidden="false" customHeight="false" outlineLevel="0" collapsed="false">
      <c r="A97" s="119"/>
    </row>
    <row r="98" customFormat="false" ht="12.75" hidden="false" customHeight="false" outlineLevel="0" collapsed="false">
      <c r="A98" s="119"/>
    </row>
    <row r="99" customFormat="false" ht="12.75" hidden="false" customHeight="false" outlineLevel="0" collapsed="false">
      <c r="A99" s="119"/>
    </row>
    <row r="100" customFormat="false" ht="12.75" hidden="false" customHeight="false" outlineLevel="0" collapsed="false">
      <c r="A100" s="119"/>
    </row>
    <row r="101" customFormat="false" ht="12.75" hidden="false" customHeight="false" outlineLevel="0" collapsed="false">
      <c r="A101" s="119"/>
    </row>
    <row r="102" customFormat="false" ht="12.75" hidden="false" customHeight="false" outlineLevel="0" collapsed="false">
      <c r="A102" s="119"/>
    </row>
    <row r="103" customFormat="false" ht="12.75" hidden="false" customHeight="false" outlineLevel="0" collapsed="false">
      <c r="A103" s="119"/>
    </row>
    <row r="104" customFormat="false" ht="12.75" hidden="false" customHeight="false" outlineLevel="0" collapsed="false">
      <c r="A104" s="119"/>
    </row>
    <row r="105" customFormat="false" ht="12.75" hidden="false" customHeight="false" outlineLevel="0" collapsed="false">
      <c r="A105" s="119"/>
    </row>
    <row r="106" customFormat="false" ht="12.75" hidden="false" customHeight="false" outlineLevel="0" collapsed="false">
      <c r="A106" s="119"/>
    </row>
    <row r="107" customFormat="false" ht="12.75" hidden="false" customHeight="false" outlineLevel="0" collapsed="false">
      <c r="A107" s="119"/>
    </row>
    <row r="108" customFormat="false" ht="12.75" hidden="false" customHeight="false" outlineLevel="0" collapsed="false">
      <c r="A108" s="119"/>
    </row>
    <row r="109" customFormat="false" ht="12.75" hidden="false" customHeight="false" outlineLevel="0" collapsed="false">
      <c r="A109" s="119"/>
    </row>
    <row r="110" customFormat="false" ht="12.75" hidden="false" customHeight="false" outlineLevel="0" collapsed="false">
      <c r="A110" s="119"/>
    </row>
    <row r="111" customFormat="false" ht="12.75" hidden="false" customHeight="false" outlineLevel="0" collapsed="false">
      <c r="A111" s="119"/>
    </row>
    <row r="112" customFormat="false" ht="12.75" hidden="false" customHeight="false" outlineLevel="0" collapsed="false">
      <c r="A112" s="119"/>
    </row>
    <row r="113" customFormat="false" ht="12.75" hidden="false" customHeight="false" outlineLevel="0" collapsed="false">
      <c r="A113" s="119"/>
    </row>
    <row r="114" customFormat="false" ht="12.75" hidden="false" customHeight="false" outlineLevel="0" collapsed="false">
      <c r="A114" s="119"/>
    </row>
    <row r="115" customFormat="false" ht="12.75" hidden="false" customHeight="false" outlineLevel="0" collapsed="false">
      <c r="A115" s="119"/>
    </row>
    <row r="116" customFormat="false" ht="12.75" hidden="false" customHeight="false" outlineLevel="0" collapsed="false">
      <c r="A116" s="119"/>
    </row>
    <row r="117" customFormat="false" ht="12.75" hidden="false" customHeight="false" outlineLevel="0" collapsed="false">
      <c r="A117" s="119"/>
    </row>
    <row r="118" customFormat="false" ht="12.75" hidden="false" customHeight="false" outlineLevel="0" collapsed="false">
      <c r="A118" s="119"/>
    </row>
    <row r="119" customFormat="false" ht="12.75" hidden="false" customHeight="false" outlineLevel="0" collapsed="false">
      <c r="A119" s="119"/>
    </row>
    <row r="120" customFormat="false" ht="12.75" hidden="false" customHeight="false" outlineLevel="0" collapsed="false">
      <c r="A120" s="119"/>
    </row>
    <row r="121" customFormat="false" ht="12.75" hidden="false" customHeight="false" outlineLevel="0" collapsed="false">
      <c r="A121" s="119"/>
    </row>
    <row r="122" customFormat="false" ht="12.75" hidden="false" customHeight="false" outlineLevel="0" collapsed="false">
      <c r="A122" s="119"/>
    </row>
    <row r="123" customFormat="false" ht="12.75" hidden="false" customHeight="false" outlineLevel="0" collapsed="false">
      <c r="A123" s="119"/>
    </row>
    <row r="124" customFormat="false" ht="12.75" hidden="false" customHeight="false" outlineLevel="0" collapsed="false">
      <c r="A124" s="119"/>
    </row>
    <row r="125" customFormat="false" ht="12.75" hidden="false" customHeight="false" outlineLevel="0" collapsed="false">
      <c r="A125" s="119"/>
    </row>
    <row r="126" customFormat="false" ht="12.75" hidden="false" customHeight="false" outlineLevel="0" collapsed="false">
      <c r="A126" s="119"/>
    </row>
    <row r="127" customFormat="false" ht="12.75" hidden="false" customHeight="false" outlineLevel="0" collapsed="false">
      <c r="A127" s="119"/>
    </row>
    <row r="128" customFormat="false" ht="12.75" hidden="false" customHeight="false" outlineLevel="0" collapsed="false">
      <c r="A128" s="119"/>
    </row>
    <row r="129" customFormat="false" ht="12.75" hidden="false" customHeight="false" outlineLevel="0" collapsed="false">
      <c r="A129" s="119"/>
    </row>
    <row r="130" customFormat="false" ht="12.75" hidden="false" customHeight="false" outlineLevel="0" collapsed="false">
      <c r="A130" s="119"/>
    </row>
    <row r="131" customFormat="false" ht="12.75" hidden="false" customHeight="false" outlineLevel="0" collapsed="false">
      <c r="A131" s="119"/>
    </row>
    <row r="132" customFormat="false" ht="12.75" hidden="false" customHeight="false" outlineLevel="0" collapsed="false">
      <c r="A132" s="119"/>
    </row>
    <row r="133" customFormat="false" ht="12.75" hidden="false" customHeight="false" outlineLevel="0" collapsed="false">
      <c r="A133" s="119"/>
    </row>
    <row r="134" customFormat="false" ht="12.75" hidden="false" customHeight="false" outlineLevel="0" collapsed="false">
      <c r="A134" s="119"/>
    </row>
    <row r="135" customFormat="false" ht="12.75" hidden="false" customHeight="false" outlineLevel="0" collapsed="false">
      <c r="A135" s="119"/>
    </row>
    <row r="136" customFormat="false" ht="12.75" hidden="false" customHeight="false" outlineLevel="0" collapsed="false">
      <c r="A136" s="119"/>
    </row>
    <row r="137" customFormat="false" ht="12.75" hidden="false" customHeight="false" outlineLevel="0" collapsed="false">
      <c r="A137" s="119"/>
    </row>
    <row r="138" customFormat="false" ht="12.75" hidden="false" customHeight="false" outlineLevel="0" collapsed="false">
      <c r="A138" s="119"/>
    </row>
    <row r="139" customFormat="false" ht="12.75" hidden="false" customHeight="false" outlineLevel="0" collapsed="false">
      <c r="A139" s="119"/>
    </row>
    <row r="140" customFormat="false" ht="12.75" hidden="false" customHeight="false" outlineLevel="0" collapsed="false">
      <c r="A140" s="119"/>
    </row>
    <row r="141" customFormat="false" ht="12.75" hidden="false" customHeight="false" outlineLevel="0" collapsed="false">
      <c r="A141" s="119"/>
    </row>
    <row r="142" customFormat="false" ht="12.75" hidden="false" customHeight="false" outlineLevel="0" collapsed="false">
      <c r="A142" s="119"/>
    </row>
    <row r="143" customFormat="false" ht="12.75" hidden="false" customHeight="false" outlineLevel="0" collapsed="false">
      <c r="A143" s="119"/>
    </row>
    <row r="144" customFormat="false" ht="12.75" hidden="false" customHeight="false" outlineLevel="0" collapsed="false">
      <c r="A144" s="119"/>
    </row>
    <row r="145" customFormat="false" ht="12.75" hidden="false" customHeight="false" outlineLevel="0" collapsed="false">
      <c r="A145" s="119"/>
    </row>
    <row r="146" customFormat="false" ht="12.75" hidden="false" customHeight="false" outlineLevel="0" collapsed="false">
      <c r="A146" s="119"/>
    </row>
    <row r="147" customFormat="false" ht="12.75" hidden="false" customHeight="false" outlineLevel="0" collapsed="false">
      <c r="A147" s="119"/>
    </row>
    <row r="148" customFormat="false" ht="12.75" hidden="false" customHeight="false" outlineLevel="0" collapsed="false">
      <c r="A148" s="119"/>
    </row>
    <row r="149" customFormat="false" ht="12.75" hidden="false" customHeight="false" outlineLevel="0" collapsed="false">
      <c r="A149" s="119"/>
    </row>
    <row r="150" customFormat="false" ht="12.75" hidden="false" customHeight="false" outlineLevel="0" collapsed="false">
      <c r="A150" s="119"/>
    </row>
    <row r="151" customFormat="false" ht="12.75" hidden="false" customHeight="false" outlineLevel="0" collapsed="false">
      <c r="A151" s="119"/>
    </row>
    <row r="152" customFormat="false" ht="12.75" hidden="false" customHeight="false" outlineLevel="0" collapsed="false">
      <c r="A152" s="119"/>
    </row>
    <row r="153" customFormat="false" ht="12.75" hidden="false" customHeight="false" outlineLevel="0" collapsed="false">
      <c r="A153" s="119"/>
    </row>
    <row r="154" customFormat="false" ht="12.75" hidden="false" customHeight="false" outlineLevel="0" collapsed="false">
      <c r="A154" s="119"/>
    </row>
    <row r="155" customFormat="false" ht="12.75" hidden="false" customHeight="false" outlineLevel="0" collapsed="false">
      <c r="A155" s="119"/>
    </row>
    <row r="156" customFormat="false" ht="12.75" hidden="false" customHeight="false" outlineLevel="0" collapsed="false">
      <c r="A156" s="119"/>
    </row>
    <row r="157" customFormat="false" ht="12.75" hidden="false" customHeight="false" outlineLevel="0" collapsed="false">
      <c r="A157" s="119"/>
    </row>
    <row r="158" customFormat="false" ht="12.75" hidden="false" customHeight="false" outlineLevel="0" collapsed="false">
      <c r="A158" s="119"/>
    </row>
    <row r="159" customFormat="false" ht="12.75" hidden="false" customHeight="false" outlineLevel="0" collapsed="false">
      <c r="A159" s="119"/>
    </row>
    <row r="160" customFormat="false" ht="12.75" hidden="false" customHeight="false" outlineLevel="0" collapsed="false">
      <c r="A160" s="119"/>
    </row>
    <row r="161" customFormat="false" ht="12.75" hidden="false" customHeight="false" outlineLevel="0" collapsed="false">
      <c r="A161" s="119"/>
    </row>
    <row r="162" customFormat="false" ht="12.75" hidden="false" customHeight="false" outlineLevel="0" collapsed="false">
      <c r="A162" s="119"/>
    </row>
    <row r="163" customFormat="false" ht="12.75" hidden="false" customHeight="false" outlineLevel="0" collapsed="false">
      <c r="A163" s="119"/>
    </row>
    <row r="164" customFormat="false" ht="12.75" hidden="false" customHeight="false" outlineLevel="0" collapsed="false">
      <c r="A164" s="119"/>
    </row>
    <row r="165" customFormat="false" ht="12.75" hidden="false" customHeight="false" outlineLevel="0" collapsed="false">
      <c r="A165" s="119"/>
    </row>
    <row r="166" customFormat="false" ht="12.75" hidden="false" customHeight="false" outlineLevel="0" collapsed="false">
      <c r="A166" s="119"/>
    </row>
    <row r="167" customFormat="false" ht="12.75" hidden="false" customHeight="false" outlineLevel="0" collapsed="false">
      <c r="A167" s="119"/>
    </row>
    <row r="168" customFormat="false" ht="12.75" hidden="false" customHeight="false" outlineLevel="0" collapsed="false">
      <c r="A168" s="119"/>
    </row>
    <row r="169" customFormat="false" ht="12.75" hidden="false" customHeight="false" outlineLevel="0" collapsed="false">
      <c r="A169" s="119"/>
    </row>
    <row r="170" customFormat="false" ht="12.75" hidden="false" customHeight="false" outlineLevel="0" collapsed="false">
      <c r="A170" s="119"/>
    </row>
    <row r="171" customFormat="false" ht="12.75" hidden="false" customHeight="false" outlineLevel="0" collapsed="false">
      <c r="A171" s="119"/>
    </row>
    <row r="172" customFormat="false" ht="12.75" hidden="false" customHeight="false" outlineLevel="0" collapsed="false">
      <c r="A172" s="119"/>
    </row>
    <row r="173" customFormat="false" ht="12.75" hidden="false" customHeight="false" outlineLevel="0" collapsed="false">
      <c r="A173" s="119"/>
    </row>
    <row r="174" customFormat="false" ht="12.75" hidden="false" customHeight="false" outlineLevel="0" collapsed="false">
      <c r="A174" s="119"/>
    </row>
    <row r="175" customFormat="false" ht="12.75" hidden="false" customHeight="false" outlineLevel="0" collapsed="false">
      <c r="A175" s="119"/>
    </row>
    <row r="176" customFormat="false" ht="12.75" hidden="false" customHeight="false" outlineLevel="0" collapsed="false">
      <c r="A176" s="119"/>
    </row>
    <row r="177" customFormat="false" ht="12.75" hidden="false" customHeight="false" outlineLevel="0" collapsed="false">
      <c r="A177" s="119"/>
    </row>
    <row r="178" customFormat="false" ht="12.75" hidden="false" customHeight="false" outlineLevel="0" collapsed="false">
      <c r="A178" s="119"/>
    </row>
    <row r="179" customFormat="false" ht="12.75" hidden="false" customHeight="false" outlineLevel="0" collapsed="false">
      <c r="A179" s="119"/>
    </row>
    <row r="180" customFormat="false" ht="12.75" hidden="false" customHeight="false" outlineLevel="0" collapsed="false">
      <c r="A180" s="119"/>
    </row>
    <row r="181" customFormat="false" ht="12.75" hidden="false" customHeight="false" outlineLevel="0" collapsed="false">
      <c r="A181" s="119"/>
    </row>
    <row r="182" customFormat="false" ht="12.75" hidden="false" customHeight="false" outlineLevel="0" collapsed="false">
      <c r="A182" s="119"/>
    </row>
    <row r="183" customFormat="false" ht="12.75" hidden="false" customHeight="false" outlineLevel="0" collapsed="false">
      <c r="A183" s="119"/>
    </row>
    <row r="184" customFormat="false" ht="12.75" hidden="false" customHeight="false" outlineLevel="0" collapsed="false">
      <c r="A184" s="119"/>
    </row>
    <row r="185" customFormat="false" ht="12.75" hidden="false" customHeight="false" outlineLevel="0" collapsed="false">
      <c r="A185" s="119"/>
    </row>
    <row r="186" customFormat="false" ht="12.75" hidden="false" customHeight="false" outlineLevel="0" collapsed="false">
      <c r="A186" s="119"/>
    </row>
    <row r="187" customFormat="false" ht="12.75" hidden="false" customHeight="false" outlineLevel="0" collapsed="false">
      <c r="A187" s="119"/>
    </row>
    <row r="188" customFormat="false" ht="12.75" hidden="false" customHeight="false" outlineLevel="0" collapsed="false">
      <c r="A188" s="119"/>
    </row>
    <row r="189" customFormat="false" ht="12.75" hidden="false" customHeight="false" outlineLevel="0" collapsed="false">
      <c r="A189" s="119"/>
    </row>
    <row r="190" customFormat="false" ht="12.75" hidden="false" customHeight="false" outlineLevel="0" collapsed="false">
      <c r="A190" s="119"/>
    </row>
    <row r="191" customFormat="false" ht="12.75" hidden="false" customHeight="false" outlineLevel="0" collapsed="false">
      <c r="A191" s="119"/>
    </row>
    <row r="192" customFormat="false" ht="12.75" hidden="false" customHeight="false" outlineLevel="0" collapsed="false">
      <c r="A192" s="119"/>
    </row>
    <row r="193" customFormat="false" ht="12.75" hidden="false" customHeight="false" outlineLevel="0" collapsed="false">
      <c r="A193" s="119"/>
    </row>
    <row r="194" customFormat="false" ht="12.75" hidden="false" customHeight="false" outlineLevel="0" collapsed="false">
      <c r="A194" s="119"/>
    </row>
    <row r="195" customFormat="false" ht="12.75" hidden="false" customHeight="false" outlineLevel="0" collapsed="false">
      <c r="A195" s="119"/>
    </row>
    <row r="196" customFormat="false" ht="12.75" hidden="false" customHeight="false" outlineLevel="0" collapsed="false">
      <c r="A196" s="119"/>
    </row>
    <row r="197" customFormat="false" ht="12.75" hidden="false" customHeight="false" outlineLevel="0" collapsed="false">
      <c r="A197" s="119"/>
    </row>
    <row r="198" customFormat="false" ht="12.75" hidden="false" customHeight="false" outlineLevel="0" collapsed="false">
      <c r="A198" s="119"/>
    </row>
    <row r="199" customFormat="false" ht="12.75" hidden="false" customHeight="false" outlineLevel="0" collapsed="false">
      <c r="A199" s="119"/>
    </row>
    <row r="200" customFormat="false" ht="12.75" hidden="false" customHeight="false" outlineLevel="0" collapsed="false">
      <c r="A200" s="119"/>
    </row>
    <row r="201" customFormat="false" ht="12.75" hidden="false" customHeight="false" outlineLevel="0" collapsed="false">
      <c r="A201" s="119"/>
    </row>
    <row r="202" customFormat="false" ht="12.75" hidden="false" customHeight="false" outlineLevel="0" collapsed="false">
      <c r="A202" s="119"/>
    </row>
    <row r="203" customFormat="false" ht="12.75" hidden="false" customHeight="false" outlineLevel="0" collapsed="false">
      <c r="A203" s="119"/>
    </row>
    <row r="204" customFormat="false" ht="12.75" hidden="false" customHeight="false" outlineLevel="0" collapsed="false">
      <c r="A204" s="119"/>
    </row>
    <row r="205" customFormat="false" ht="12.75" hidden="false" customHeight="false" outlineLevel="0" collapsed="false">
      <c r="A205" s="119"/>
    </row>
    <row r="206" customFormat="false" ht="12.75" hidden="false" customHeight="false" outlineLevel="0" collapsed="false">
      <c r="A206" s="119"/>
    </row>
    <row r="207" customFormat="false" ht="12.75" hidden="false" customHeight="false" outlineLevel="0" collapsed="false">
      <c r="A207" s="119"/>
    </row>
    <row r="208" customFormat="false" ht="12.75" hidden="false" customHeight="false" outlineLevel="0" collapsed="false">
      <c r="A208" s="119"/>
    </row>
    <row r="209" customFormat="false" ht="12.75" hidden="false" customHeight="false" outlineLevel="0" collapsed="false">
      <c r="A209" s="119"/>
    </row>
    <row r="210" customFormat="false" ht="12.75" hidden="false" customHeight="false" outlineLevel="0" collapsed="false">
      <c r="A210" s="119"/>
    </row>
    <row r="211" customFormat="false" ht="12.75" hidden="false" customHeight="false" outlineLevel="0" collapsed="false">
      <c r="A211" s="119"/>
    </row>
    <row r="212" customFormat="false" ht="12.75" hidden="false" customHeight="false" outlineLevel="0" collapsed="false">
      <c r="A212" s="119"/>
    </row>
    <row r="213" customFormat="false" ht="12.75" hidden="false" customHeight="false" outlineLevel="0" collapsed="false">
      <c r="A213" s="119"/>
    </row>
    <row r="214" customFormat="false" ht="12.75" hidden="false" customHeight="false" outlineLevel="0" collapsed="false">
      <c r="A214" s="119"/>
    </row>
    <row r="215" customFormat="false" ht="12.75" hidden="false" customHeight="false" outlineLevel="0" collapsed="false">
      <c r="A215" s="119"/>
    </row>
    <row r="216" customFormat="false" ht="12.75" hidden="false" customHeight="false" outlineLevel="0" collapsed="false">
      <c r="A216" s="119"/>
    </row>
    <row r="217" customFormat="false" ht="12.75" hidden="false" customHeight="false" outlineLevel="0" collapsed="false">
      <c r="A217" s="119"/>
    </row>
    <row r="218" customFormat="false" ht="12.75" hidden="false" customHeight="false" outlineLevel="0" collapsed="false">
      <c r="A218" s="119"/>
    </row>
    <row r="219" customFormat="false" ht="12.75" hidden="false" customHeight="false" outlineLevel="0" collapsed="false">
      <c r="A219" s="119"/>
    </row>
    <row r="220" customFormat="false" ht="12.75" hidden="false" customHeight="false" outlineLevel="0" collapsed="false">
      <c r="A220" s="119"/>
    </row>
    <row r="221" customFormat="false" ht="12.75" hidden="false" customHeight="false" outlineLevel="0" collapsed="false">
      <c r="A221" s="119"/>
    </row>
    <row r="222" customFormat="false" ht="12.75" hidden="false" customHeight="false" outlineLevel="0" collapsed="false">
      <c r="A222" s="119"/>
    </row>
    <row r="223" customFormat="false" ht="12.75" hidden="false" customHeight="false" outlineLevel="0" collapsed="false">
      <c r="A223" s="119"/>
    </row>
    <row r="224" customFormat="false" ht="12.75" hidden="false" customHeight="false" outlineLevel="0" collapsed="false">
      <c r="A224" s="119"/>
    </row>
    <row r="225" customFormat="false" ht="12.75" hidden="false" customHeight="false" outlineLevel="0" collapsed="false">
      <c r="A225" s="119"/>
    </row>
    <row r="226" customFormat="false" ht="12.75" hidden="false" customHeight="false" outlineLevel="0" collapsed="false">
      <c r="A226" s="119"/>
    </row>
    <row r="227" customFormat="false" ht="12.75" hidden="false" customHeight="false" outlineLevel="0" collapsed="false">
      <c r="A227" s="119"/>
    </row>
    <row r="228" customFormat="false" ht="12.75" hidden="false" customHeight="false" outlineLevel="0" collapsed="false">
      <c r="A228" s="119"/>
    </row>
    <row r="229" customFormat="false" ht="12.75" hidden="false" customHeight="false" outlineLevel="0" collapsed="false">
      <c r="A229" s="119"/>
    </row>
    <row r="230" customFormat="false" ht="12.75" hidden="false" customHeight="false" outlineLevel="0" collapsed="false">
      <c r="A230" s="119"/>
    </row>
    <row r="231" customFormat="false" ht="12.75" hidden="false" customHeight="false" outlineLevel="0" collapsed="false">
      <c r="A231" s="119"/>
    </row>
    <row r="232" customFormat="false" ht="12.75" hidden="false" customHeight="false" outlineLevel="0" collapsed="false">
      <c r="A232" s="119"/>
    </row>
    <row r="233" customFormat="false" ht="12.75" hidden="false" customHeight="false" outlineLevel="0" collapsed="false">
      <c r="A233" s="119"/>
    </row>
    <row r="234" customFormat="false" ht="12.75" hidden="false" customHeight="false" outlineLevel="0" collapsed="false">
      <c r="A234" s="119"/>
    </row>
    <row r="235" customFormat="false" ht="12.75" hidden="false" customHeight="false" outlineLevel="0" collapsed="false">
      <c r="A235" s="119"/>
    </row>
    <row r="236" customFormat="false" ht="12.75" hidden="false" customHeight="false" outlineLevel="0" collapsed="false">
      <c r="A236" s="119"/>
    </row>
    <row r="237" customFormat="false" ht="12.75" hidden="false" customHeight="false" outlineLevel="0" collapsed="false">
      <c r="A237" s="119"/>
    </row>
    <row r="238" customFormat="false" ht="12.75" hidden="false" customHeight="false" outlineLevel="0" collapsed="false">
      <c r="A238" s="119"/>
    </row>
    <row r="239" customFormat="false" ht="12.75" hidden="false" customHeight="false" outlineLevel="0" collapsed="false">
      <c r="A239" s="119"/>
    </row>
    <row r="240" customFormat="false" ht="12.75" hidden="false" customHeight="false" outlineLevel="0" collapsed="false">
      <c r="A240" s="119"/>
    </row>
    <row r="241" customFormat="false" ht="12.75" hidden="false" customHeight="false" outlineLevel="0" collapsed="false">
      <c r="A241" s="119"/>
    </row>
    <row r="242" customFormat="false" ht="12.75" hidden="false" customHeight="false" outlineLevel="0" collapsed="false">
      <c r="A242" s="119"/>
    </row>
    <row r="243" customFormat="false" ht="12.75" hidden="false" customHeight="false" outlineLevel="0" collapsed="false">
      <c r="A243" s="119"/>
    </row>
    <row r="244" customFormat="false" ht="12.75" hidden="false" customHeight="false" outlineLevel="0" collapsed="false">
      <c r="A244" s="119"/>
    </row>
    <row r="245" customFormat="false" ht="12.75" hidden="false" customHeight="false" outlineLevel="0" collapsed="false">
      <c r="A245" s="119"/>
    </row>
    <row r="246" customFormat="false" ht="12.75" hidden="false" customHeight="false" outlineLevel="0" collapsed="false">
      <c r="A246" s="119"/>
    </row>
    <row r="247" customFormat="false" ht="12.75" hidden="false" customHeight="false" outlineLevel="0" collapsed="false">
      <c r="A247" s="119"/>
    </row>
    <row r="248" customFormat="false" ht="12.75" hidden="false" customHeight="false" outlineLevel="0" collapsed="false">
      <c r="A248" s="119"/>
    </row>
    <row r="249" customFormat="false" ht="12.75" hidden="false" customHeight="false" outlineLevel="0" collapsed="false">
      <c r="A249" s="119"/>
    </row>
    <row r="250" customFormat="false" ht="12.75" hidden="false" customHeight="false" outlineLevel="0" collapsed="false">
      <c r="A250" s="119"/>
    </row>
    <row r="251" customFormat="false" ht="12.75" hidden="false" customHeight="false" outlineLevel="0" collapsed="false">
      <c r="A251" s="119"/>
    </row>
    <row r="252" customFormat="false" ht="12.75" hidden="false" customHeight="false" outlineLevel="0" collapsed="false">
      <c r="A252" s="119"/>
    </row>
    <row r="253" customFormat="false" ht="12.75" hidden="false" customHeight="false" outlineLevel="0" collapsed="false">
      <c r="A253" s="119"/>
    </row>
    <row r="254" customFormat="false" ht="12.75" hidden="false" customHeight="false" outlineLevel="0" collapsed="false">
      <c r="A254" s="119"/>
    </row>
    <row r="255" customFormat="false" ht="12.75" hidden="false" customHeight="false" outlineLevel="0" collapsed="false">
      <c r="A255" s="119"/>
    </row>
    <row r="256" customFormat="false" ht="12.75" hidden="false" customHeight="false" outlineLevel="0" collapsed="false">
      <c r="A256" s="119"/>
    </row>
    <row r="257" customFormat="false" ht="12.75" hidden="false" customHeight="false" outlineLevel="0" collapsed="false">
      <c r="A257" s="119"/>
    </row>
    <row r="258" customFormat="false" ht="12.75" hidden="false" customHeight="false" outlineLevel="0" collapsed="false">
      <c r="A258" s="119"/>
    </row>
    <row r="259" customFormat="false" ht="12.75" hidden="false" customHeight="false" outlineLevel="0" collapsed="false">
      <c r="A259" s="119"/>
    </row>
    <row r="260" customFormat="false" ht="12.75" hidden="false" customHeight="false" outlineLevel="0" collapsed="false">
      <c r="A260" s="119"/>
    </row>
    <row r="261" customFormat="false" ht="12.75" hidden="false" customHeight="false" outlineLevel="0" collapsed="false">
      <c r="A261" s="119"/>
    </row>
    <row r="262" customFormat="false" ht="12.75" hidden="false" customHeight="false" outlineLevel="0" collapsed="false">
      <c r="A262" s="119"/>
    </row>
    <row r="263" customFormat="false" ht="12.75" hidden="false" customHeight="false" outlineLevel="0" collapsed="false">
      <c r="A263" s="119"/>
    </row>
    <row r="264" customFormat="false" ht="12.75" hidden="false" customHeight="false" outlineLevel="0" collapsed="false">
      <c r="A264" s="119"/>
    </row>
    <row r="265" customFormat="false" ht="12.75" hidden="false" customHeight="false" outlineLevel="0" collapsed="false">
      <c r="A265" s="119"/>
    </row>
    <row r="266" customFormat="false" ht="12.75" hidden="false" customHeight="false" outlineLevel="0" collapsed="false">
      <c r="A266" s="119"/>
    </row>
    <row r="267" customFormat="false" ht="12.75" hidden="false" customHeight="false" outlineLevel="0" collapsed="false">
      <c r="A267" s="119"/>
    </row>
    <row r="268" customFormat="false" ht="12.75" hidden="false" customHeight="false" outlineLevel="0" collapsed="false">
      <c r="A268" s="119"/>
    </row>
    <row r="269" customFormat="false" ht="12.75" hidden="false" customHeight="false" outlineLevel="0" collapsed="false">
      <c r="A269" s="119"/>
    </row>
    <row r="270" customFormat="false" ht="12.75" hidden="false" customHeight="false" outlineLevel="0" collapsed="false">
      <c r="A270" s="119"/>
    </row>
    <row r="271" customFormat="false" ht="12.75" hidden="false" customHeight="false" outlineLevel="0" collapsed="false">
      <c r="A271" s="119"/>
    </row>
    <row r="272" customFormat="false" ht="12.75" hidden="false" customHeight="false" outlineLevel="0" collapsed="false">
      <c r="A272" s="119"/>
    </row>
    <row r="273" customFormat="false" ht="12.75" hidden="false" customHeight="false" outlineLevel="0" collapsed="false">
      <c r="A273" s="119"/>
    </row>
    <row r="274" customFormat="false" ht="12.75" hidden="false" customHeight="false" outlineLevel="0" collapsed="false">
      <c r="A274" s="119"/>
    </row>
    <row r="275" customFormat="false" ht="12.75" hidden="false" customHeight="false" outlineLevel="0" collapsed="false">
      <c r="A275" s="119"/>
    </row>
    <row r="276" customFormat="false" ht="12.75" hidden="false" customHeight="false" outlineLevel="0" collapsed="false">
      <c r="A276" s="119"/>
    </row>
    <row r="277" customFormat="false" ht="12.75" hidden="false" customHeight="false" outlineLevel="0" collapsed="false">
      <c r="A277" s="119"/>
    </row>
    <row r="278" customFormat="false" ht="12.75" hidden="false" customHeight="false" outlineLevel="0" collapsed="false">
      <c r="A278" s="119"/>
    </row>
    <row r="279" customFormat="false" ht="12.75" hidden="false" customHeight="false" outlineLevel="0" collapsed="false">
      <c r="A279" s="119"/>
    </row>
    <row r="280" customFormat="false" ht="12.75" hidden="false" customHeight="false" outlineLevel="0" collapsed="false">
      <c r="A280" s="119"/>
    </row>
    <row r="281" customFormat="false" ht="12.75" hidden="false" customHeight="false" outlineLevel="0" collapsed="false">
      <c r="A281" s="119"/>
    </row>
    <row r="282" customFormat="false" ht="12.75" hidden="false" customHeight="false" outlineLevel="0" collapsed="false">
      <c r="A282" s="119"/>
    </row>
    <row r="283" customFormat="false" ht="12.75" hidden="false" customHeight="false" outlineLevel="0" collapsed="false">
      <c r="A283" s="119"/>
    </row>
    <row r="284" customFormat="false" ht="12.75" hidden="false" customHeight="false" outlineLevel="0" collapsed="false">
      <c r="A284" s="119"/>
    </row>
    <row r="285" customFormat="false" ht="12.75" hidden="false" customHeight="false" outlineLevel="0" collapsed="false">
      <c r="A285" s="119"/>
    </row>
    <row r="286" customFormat="false" ht="12.75" hidden="false" customHeight="false" outlineLevel="0" collapsed="false">
      <c r="A286" s="119"/>
    </row>
    <row r="287" customFormat="false" ht="12.75" hidden="false" customHeight="false" outlineLevel="0" collapsed="false">
      <c r="A287" s="119"/>
    </row>
    <row r="288" customFormat="false" ht="12.75" hidden="false" customHeight="false" outlineLevel="0" collapsed="false">
      <c r="A288" s="119"/>
    </row>
    <row r="289" customFormat="false" ht="12.75" hidden="false" customHeight="false" outlineLevel="0" collapsed="false">
      <c r="A289" s="119"/>
    </row>
    <row r="290" customFormat="false" ht="12.75" hidden="false" customHeight="false" outlineLevel="0" collapsed="false">
      <c r="A290" s="119"/>
    </row>
    <row r="291" customFormat="false" ht="12.75" hidden="false" customHeight="false" outlineLevel="0" collapsed="false">
      <c r="A291" s="119"/>
    </row>
    <row r="292" customFormat="false" ht="12.75" hidden="false" customHeight="false" outlineLevel="0" collapsed="false">
      <c r="A292" s="119"/>
    </row>
    <row r="293" customFormat="false" ht="12.75" hidden="false" customHeight="false" outlineLevel="0" collapsed="false">
      <c r="A293" s="119"/>
    </row>
    <row r="294" customFormat="false" ht="12.75" hidden="false" customHeight="false" outlineLevel="0" collapsed="false">
      <c r="A294" s="119"/>
    </row>
    <row r="295" customFormat="false" ht="12.75" hidden="false" customHeight="false" outlineLevel="0" collapsed="false">
      <c r="A295" s="119"/>
    </row>
    <row r="296" customFormat="false" ht="12.75" hidden="false" customHeight="false" outlineLevel="0" collapsed="false">
      <c r="A296" s="119"/>
    </row>
    <row r="297" customFormat="false" ht="12.75" hidden="false" customHeight="false" outlineLevel="0" collapsed="false">
      <c r="A297" s="119"/>
    </row>
    <row r="298" customFormat="false" ht="12.75" hidden="false" customHeight="false" outlineLevel="0" collapsed="false">
      <c r="A298" s="119"/>
    </row>
    <row r="299" customFormat="false" ht="12.75" hidden="false" customHeight="false" outlineLevel="0" collapsed="false">
      <c r="A299" s="119"/>
    </row>
    <row r="300" customFormat="false" ht="12.75" hidden="false" customHeight="false" outlineLevel="0" collapsed="false">
      <c r="A300" s="119"/>
    </row>
    <row r="301" customFormat="false" ht="12.75" hidden="false" customHeight="false" outlineLevel="0" collapsed="false">
      <c r="A301" s="119"/>
    </row>
    <row r="302" customFormat="false" ht="12.75" hidden="false" customHeight="false" outlineLevel="0" collapsed="false">
      <c r="A302" s="119"/>
    </row>
    <row r="303" customFormat="false" ht="12.75" hidden="false" customHeight="false" outlineLevel="0" collapsed="false">
      <c r="A303" s="119"/>
    </row>
    <row r="304" customFormat="false" ht="12.75" hidden="false" customHeight="false" outlineLevel="0" collapsed="false">
      <c r="A304" s="119"/>
    </row>
    <row r="305" customFormat="false" ht="12.75" hidden="false" customHeight="false" outlineLevel="0" collapsed="false">
      <c r="A305" s="119"/>
    </row>
    <row r="306" customFormat="false" ht="12.75" hidden="false" customHeight="false" outlineLevel="0" collapsed="false">
      <c r="A306" s="119"/>
    </row>
    <row r="307" customFormat="false" ht="12.75" hidden="false" customHeight="false" outlineLevel="0" collapsed="false">
      <c r="A307" s="119"/>
    </row>
    <row r="308" customFormat="false" ht="12.75" hidden="false" customHeight="false" outlineLevel="0" collapsed="false">
      <c r="A308" s="119"/>
    </row>
    <row r="309" customFormat="false" ht="12.75" hidden="false" customHeight="false" outlineLevel="0" collapsed="false">
      <c r="A309" s="119"/>
    </row>
    <row r="310" customFormat="false" ht="12.75" hidden="false" customHeight="false" outlineLevel="0" collapsed="false">
      <c r="A310" s="119"/>
    </row>
    <row r="311" customFormat="false" ht="12.75" hidden="false" customHeight="false" outlineLevel="0" collapsed="false">
      <c r="A311" s="119"/>
    </row>
    <row r="312" customFormat="false" ht="12.75" hidden="false" customHeight="false" outlineLevel="0" collapsed="false">
      <c r="A312" s="119"/>
    </row>
    <row r="313" customFormat="false" ht="12.75" hidden="false" customHeight="false" outlineLevel="0" collapsed="false">
      <c r="A313" s="119"/>
    </row>
    <row r="314" customFormat="false" ht="12.75" hidden="false" customHeight="false" outlineLevel="0" collapsed="false">
      <c r="A314" s="119"/>
    </row>
    <row r="315" customFormat="false" ht="12.75" hidden="false" customHeight="false" outlineLevel="0" collapsed="false">
      <c r="A315" s="119"/>
    </row>
    <row r="316" customFormat="false" ht="12.75" hidden="false" customHeight="false" outlineLevel="0" collapsed="false">
      <c r="A316" s="119"/>
    </row>
    <row r="317" customFormat="false" ht="12.75" hidden="false" customHeight="false" outlineLevel="0" collapsed="false">
      <c r="A317" s="119"/>
    </row>
    <row r="318" customFormat="false" ht="12.75" hidden="false" customHeight="false" outlineLevel="0" collapsed="false">
      <c r="A318" s="119"/>
    </row>
    <row r="319" customFormat="false" ht="12.75" hidden="false" customHeight="false" outlineLevel="0" collapsed="false">
      <c r="A319" s="119"/>
    </row>
    <row r="320" customFormat="false" ht="12.75" hidden="false" customHeight="false" outlineLevel="0" collapsed="false">
      <c r="A320" s="119"/>
    </row>
    <row r="321" customFormat="false" ht="12.75" hidden="false" customHeight="false" outlineLevel="0" collapsed="false">
      <c r="A321" s="119"/>
    </row>
    <row r="322" customFormat="false" ht="12.75" hidden="false" customHeight="false" outlineLevel="0" collapsed="false">
      <c r="A322" s="119"/>
    </row>
    <row r="323" customFormat="false" ht="12.75" hidden="false" customHeight="false" outlineLevel="0" collapsed="false">
      <c r="A323" s="119"/>
    </row>
    <row r="324" customFormat="false" ht="12.75" hidden="false" customHeight="false" outlineLevel="0" collapsed="false">
      <c r="A324" s="119"/>
    </row>
    <row r="325" customFormat="false" ht="12.75" hidden="false" customHeight="false" outlineLevel="0" collapsed="false">
      <c r="A325" s="119"/>
    </row>
    <row r="326" customFormat="false" ht="12.75" hidden="false" customHeight="false" outlineLevel="0" collapsed="false">
      <c r="A326" s="119"/>
    </row>
    <row r="327" customFormat="false" ht="12.75" hidden="false" customHeight="false" outlineLevel="0" collapsed="false">
      <c r="A327" s="119"/>
    </row>
    <row r="328" customFormat="false" ht="12.75" hidden="false" customHeight="false" outlineLevel="0" collapsed="false">
      <c r="A328" s="119"/>
    </row>
    <row r="329" customFormat="false" ht="12.75" hidden="false" customHeight="false" outlineLevel="0" collapsed="false">
      <c r="A329" s="119"/>
    </row>
    <row r="330" customFormat="false" ht="12.75" hidden="false" customHeight="false" outlineLevel="0" collapsed="false">
      <c r="A330" s="119"/>
    </row>
    <row r="331" customFormat="false" ht="12.75" hidden="false" customHeight="false" outlineLevel="0" collapsed="false">
      <c r="A331" s="119"/>
    </row>
    <row r="332" customFormat="false" ht="12.75" hidden="false" customHeight="false" outlineLevel="0" collapsed="false">
      <c r="A332" s="119"/>
    </row>
    <row r="333" customFormat="false" ht="12.75" hidden="false" customHeight="false" outlineLevel="0" collapsed="false">
      <c r="A333" s="119"/>
    </row>
    <row r="334" customFormat="false" ht="12.75" hidden="false" customHeight="false" outlineLevel="0" collapsed="false">
      <c r="A334" s="119"/>
    </row>
    <row r="335" customFormat="false" ht="12.75" hidden="false" customHeight="false" outlineLevel="0" collapsed="false">
      <c r="A335" s="119"/>
    </row>
    <row r="336" customFormat="false" ht="12.75" hidden="false" customHeight="false" outlineLevel="0" collapsed="false">
      <c r="A336" s="119"/>
    </row>
    <row r="337" customFormat="false" ht="12.75" hidden="false" customHeight="false" outlineLevel="0" collapsed="false">
      <c r="A337" s="119"/>
    </row>
    <row r="338" customFormat="false" ht="12.75" hidden="false" customHeight="false" outlineLevel="0" collapsed="false">
      <c r="A338" s="119"/>
    </row>
    <row r="339" customFormat="false" ht="12.75" hidden="false" customHeight="false" outlineLevel="0" collapsed="false">
      <c r="A339" s="119"/>
    </row>
    <row r="340" customFormat="false" ht="12.75" hidden="false" customHeight="false" outlineLevel="0" collapsed="false">
      <c r="A340" s="119"/>
    </row>
    <row r="341" customFormat="false" ht="12.75" hidden="false" customHeight="false" outlineLevel="0" collapsed="false">
      <c r="A341" s="119"/>
    </row>
    <row r="342" customFormat="false" ht="12.75" hidden="false" customHeight="false" outlineLevel="0" collapsed="false">
      <c r="A342" s="119"/>
    </row>
    <row r="343" customFormat="false" ht="12.75" hidden="false" customHeight="false" outlineLevel="0" collapsed="false">
      <c r="A343" s="119"/>
    </row>
    <row r="344" customFormat="false" ht="12.75" hidden="false" customHeight="false" outlineLevel="0" collapsed="false">
      <c r="A344" s="119"/>
    </row>
    <row r="345" customFormat="false" ht="12.75" hidden="false" customHeight="false" outlineLevel="0" collapsed="false">
      <c r="A345" s="119"/>
    </row>
    <row r="346" customFormat="false" ht="12.75" hidden="false" customHeight="false" outlineLevel="0" collapsed="false">
      <c r="A346" s="119"/>
    </row>
    <row r="347" customFormat="false" ht="12.75" hidden="false" customHeight="false" outlineLevel="0" collapsed="false">
      <c r="A347" s="119"/>
    </row>
    <row r="348" customFormat="false" ht="12.75" hidden="false" customHeight="false" outlineLevel="0" collapsed="false">
      <c r="A348" s="119"/>
    </row>
    <row r="349" customFormat="false" ht="12.75" hidden="false" customHeight="false" outlineLevel="0" collapsed="false">
      <c r="A349" s="119"/>
    </row>
    <row r="350" customFormat="false" ht="12.75" hidden="false" customHeight="false" outlineLevel="0" collapsed="false">
      <c r="A350" s="119"/>
    </row>
    <row r="351" customFormat="false" ht="12.75" hidden="false" customHeight="false" outlineLevel="0" collapsed="false">
      <c r="A351" s="119"/>
    </row>
    <row r="352" customFormat="false" ht="12.75" hidden="false" customHeight="false" outlineLevel="0" collapsed="false">
      <c r="A352" s="119"/>
    </row>
    <row r="353" customFormat="false" ht="12.75" hidden="false" customHeight="false" outlineLevel="0" collapsed="false">
      <c r="A353" s="119"/>
    </row>
    <row r="354" customFormat="false" ht="12.75" hidden="false" customHeight="false" outlineLevel="0" collapsed="false">
      <c r="A354" s="119"/>
    </row>
    <row r="355" customFormat="false" ht="12.75" hidden="false" customHeight="false" outlineLevel="0" collapsed="false">
      <c r="A355" s="119"/>
    </row>
    <row r="356" customFormat="false" ht="12.75" hidden="false" customHeight="false" outlineLevel="0" collapsed="false">
      <c r="A356" s="119"/>
    </row>
    <row r="357" customFormat="false" ht="12.75" hidden="false" customHeight="false" outlineLevel="0" collapsed="false">
      <c r="A357" s="119"/>
    </row>
    <row r="358" customFormat="false" ht="12.75" hidden="false" customHeight="false" outlineLevel="0" collapsed="false">
      <c r="A358" s="119"/>
    </row>
    <row r="359" customFormat="false" ht="12.75" hidden="false" customHeight="false" outlineLevel="0" collapsed="false">
      <c r="A359" s="119"/>
    </row>
    <row r="360" customFormat="false" ht="12.75" hidden="false" customHeight="false" outlineLevel="0" collapsed="false">
      <c r="A360" s="119"/>
    </row>
    <row r="361" customFormat="false" ht="12.75" hidden="false" customHeight="false" outlineLevel="0" collapsed="false">
      <c r="A361" s="119"/>
    </row>
    <row r="362" customFormat="false" ht="12.75" hidden="false" customHeight="false" outlineLevel="0" collapsed="false">
      <c r="A362" s="119"/>
    </row>
    <row r="363" customFormat="false" ht="12.75" hidden="false" customHeight="false" outlineLevel="0" collapsed="false">
      <c r="A363" s="119"/>
    </row>
    <row r="364" customFormat="false" ht="12.75" hidden="false" customHeight="false" outlineLevel="0" collapsed="false">
      <c r="A364" s="119"/>
    </row>
    <row r="365" customFormat="false" ht="12.75" hidden="false" customHeight="false" outlineLevel="0" collapsed="false">
      <c r="A365" s="119"/>
    </row>
    <row r="366" customFormat="false" ht="12.75" hidden="false" customHeight="false" outlineLevel="0" collapsed="false">
      <c r="A366" s="119"/>
    </row>
    <row r="367" customFormat="false" ht="12.75" hidden="false" customHeight="false" outlineLevel="0" collapsed="false">
      <c r="A367" s="119"/>
    </row>
    <row r="368" customFormat="false" ht="12.75" hidden="false" customHeight="false" outlineLevel="0" collapsed="false">
      <c r="A368" s="119"/>
    </row>
    <row r="369" customFormat="false" ht="12.75" hidden="false" customHeight="false" outlineLevel="0" collapsed="false">
      <c r="A369" s="119"/>
    </row>
    <row r="370" customFormat="false" ht="12.75" hidden="false" customHeight="false" outlineLevel="0" collapsed="false">
      <c r="A370" s="119"/>
    </row>
    <row r="371" customFormat="false" ht="12.75" hidden="false" customHeight="false" outlineLevel="0" collapsed="false">
      <c r="A371" s="119"/>
    </row>
    <row r="372" customFormat="false" ht="12.75" hidden="false" customHeight="false" outlineLevel="0" collapsed="false">
      <c r="A372" s="119"/>
    </row>
    <row r="373" customFormat="false" ht="12.75" hidden="false" customHeight="false" outlineLevel="0" collapsed="false">
      <c r="A373" s="119"/>
    </row>
  </sheetData>
  <mergeCells count="11">
    <mergeCell ref="B1:K1"/>
    <mergeCell ref="M1:V1"/>
    <mergeCell ref="W1:AG1"/>
    <mergeCell ref="B2:E2"/>
    <mergeCell ref="F2:I2"/>
    <mergeCell ref="M2:P2"/>
    <mergeCell ref="Q2:T2"/>
    <mergeCell ref="W2:AG2"/>
    <mergeCell ref="X3:AA3"/>
    <mergeCell ref="AB3:AE3"/>
    <mergeCell ref="AF3:AG3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5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7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N4" activeCellId="0" sqref="N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6" width="11.56"/>
    <col collapsed="false" customWidth="true" hidden="false" outlineLevel="0" max="5" min="2" style="0" width="8.7"/>
    <col collapsed="false" customWidth="true" hidden="false" outlineLevel="0" max="6" min="6" style="0" width="10.41"/>
    <col collapsed="false" customWidth="true" hidden="false" outlineLevel="0" max="7" min="7" style="0" width="11.28"/>
    <col collapsed="false" customWidth="true" hidden="false" outlineLevel="0" max="11" min="8" style="0" width="8.7"/>
    <col collapsed="false" customWidth="true" hidden="false" outlineLevel="0" max="12" min="12" style="0" width="3.28"/>
    <col collapsed="false" customWidth="true" hidden="false" outlineLevel="0" max="22" min="13" style="0" width="8.7"/>
    <col collapsed="false" customWidth="true" hidden="true" outlineLevel="0" max="23" min="23" style="0" width="3.85"/>
    <col collapsed="false" customWidth="false" hidden="true" outlineLevel="0" max="35" min="24" style="0" width="9.06"/>
  </cols>
  <sheetData>
    <row r="1" customFormat="false" ht="13.5" hidden="false" customHeight="false" outlineLevel="0" collapsed="false">
      <c r="A1" s="77" t="s">
        <v>20</v>
      </c>
      <c r="B1" s="78" t="str">
        <f aca="false">X3</f>
        <v>HOUSTON INTERCONTINENTAL (IAH)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9" t="str">
        <f aca="false">AB3</f>
        <v>HOUSTON HOBBY (HOU)</v>
      </c>
      <c r="N1" s="79"/>
      <c r="O1" s="79"/>
      <c r="P1" s="79"/>
      <c r="Q1" s="79"/>
      <c r="R1" s="79"/>
      <c r="S1" s="79"/>
      <c r="T1" s="79"/>
      <c r="U1" s="79"/>
      <c r="V1" s="79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customFormat="false" ht="12.75" hidden="false" customHeight="false" outlineLevel="0" collapsed="false">
      <c r="A2" s="80"/>
      <c r="B2" s="81" t="s">
        <v>4</v>
      </c>
      <c r="C2" s="81"/>
      <c r="D2" s="81"/>
      <c r="E2" s="81"/>
      <c r="F2" s="82" t="s">
        <v>15</v>
      </c>
      <c r="G2" s="82"/>
      <c r="H2" s="82"/>
      <c r="I2" s="82"/>
      <c r="J2" s="83" t="s">
        <v>1</v>
      </c>
      <c r="K2" s="84" t="s">
        <v>2</v>
      </c>
      <c r="L2" s="9"/>
      <c r="M2" s="85" t="s">
        <v>4</v>
      </c>
      <c r="N2" s="85"/>
      <c r="O2" s="85"/>
      <c r="P2" s="85"/>
      <c r="Q2" s="86" t="s">
        <v>15</v>
      </c>
      <c r="R2" s="86"/>
      <c r="S2" s="86"/>
      <c r="T2" s="86"/>
      <c r="U2" s="7" t="s">
        <v>1</v>
      </c>
      <c r="V2" s="8" t="s">
        <v>2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customFormat="false" ht="12.75" hidden="false" customHeight="false" outlineLevel="0" collapsed="false">
      <c r="A3" s="80" t="s">
        <v>3</v>
      </c>
      <c r="B3" s="12" t="s">
        <v>16</v>
      </c>
      <c r="C3" s="87" t="s">
        <v>17</v>
      </c>
      <c r="D3" s="87" t="s">
        <v>6</v>
      </c>
      <c r="E3" s="87" t="s">
        <v>7</v>
      </c>
      <c r="F3" s="83" t="s">
        <v>16</v>
      </c>
      <c r="G3" s="83" t="s">
        <v>17</v>
      </c>
      <c r="H3" s="83" t="s">
        <v>6</v>
      </c>
      <c r="I3" s="83" t="s">
        <v>7</v>
      </c>
      <c r="J3" s="83" t="s">
        <v>7</v>
      </c>
      <c r="K3" s="84" t="s">
        <v>8</v>
      </c>
      <c r="L3" s="9"/>
      <c r="M3" s="16" t="s">
        <v>16</v>
      </c>
      <c r="N3" s="88" t="s">
        <v>17</v>
      </c>
      <c r="O3" s="88" t="s">
        <v>18</v>
      </c>
      <c r="P3" s="88" t="s">
        <v>7</v>
      </c>
      <c r="Q3" s="14" t="s">
        <v>16</v>
      </c>
      <c r="R3" s="14" t="s">
        <v>17</v>
      </c>
      <c r="S3" s="14" t="s">
        <v>6</v>
      </c>
      <c r="T3" s="14" t="s">
        <v>7</v>
      </c>
      <c r="U3" s="14" t="s">
        <v>7</v>
      </c>
      <c r="V3" s="15" t="s">
        <v>8</v>
      </c>
      <c r="W3" s="17"/>
      <c r="X3" s="18" t="s">
        <v>10</v>
      </c>
      <c r="Y3" s="18"/>
      <c r="Z3" s="18"/>
      <c r="AA3" s="18"/>
      <c r="AB3" s="19" t="s">
        <v>11</v>
      </c>
      <c r="AC3" s="19"/>
      <c r="AD3" s="19"/>
      <c r="AE3" s="19"/>
      <c r="AF3" s="11"/>
      <c r="AG3" s="11"/>
    </row>
    <row r="4" customFormat="false" ht="12.75" hidden="false" customHeight="false" outlineLevel="0" collapsed="false">
      <c r="A4" s="89" t="n">
        <v>36526</v>
      </c>
      <c r="B4" s="90" t="n">
        <v>62</v>
      </c>
      <c r="C4" s="91" t="n">
        <v>40</v>
      </c>
      <c r="D4" s="91" t="n">
        <f aca="false">AVERAGE(B4:C4)</f>
        <v>51</v>
      </c>
      <c r="E4" s="91" t="n">
        <f aca="false">IF(AVERAGE(B4:C4)&lt;65,65-AVERAGE(B4:C4),0)</f>
        <v>14</v>
      </c>
      <c r="F4" s="92" t="n">
        <f aca="false">IF(ISNUMBER(X4),X4,B4+Z4)</f>
        <v>78</v>
      </c>
      <c r="G4" s="92" t="n">
        <f aca="false">IF(ISNUMBER(Y4),Y4,C4+AA4)</f>
        <v>38</v>
      </c>
      <c r="H4" s="92" t="n">
        <f aca="false">+(F4+G4)/2</f>
        <v>58</v>
      </c>
      <c r="I4" s="92" t="n">
        <f aca="false">IF(H4&lt;65,65-H4,0)</f>
        <v>7</v>
      </c>
      <c r="J4" s="92" t="n">
        <f aca="false">+I4</f>
        <v>7</v>
      </c>
      <c r="K4" s="93" t="n">
        <f aca="false">+F4-G4</f>
        <v>40</v>
      </c>
      <c r="L4" s="94" t="n">
        <v>1</v>
      </c>
      <c r="M4" s="95" t="n">
        <f aca="false">B4+AH4</f>
        <v>62.3870967741936</v>
      </c>
      <c r="N4" s="96" t="n">
        <f aca="false">C4+AI4</f>
        <v>43.3548387096774</v>
      </c>
      <c r="O4" s="96" t="n">
        <f aca="false">AVERAGE(M4:N4)</f>
        <v>52.8709677419355</v>
      </c>
      <c r="P4" s="96" t="n">
        <f aca="false">IF(AVERAGE(M4:N4)&lt;65,65-AVERAGE(M4:N4),0)</f>
        <v>12.1290322580645</v>
      </c>
      <c r="Q4" s="97" t="n">
        <f aca="false">IF(ISNUMBER(AB4),AB4,M4+AD4)</f>
        <v>76</v>
      </c>
      <c r="R4" s="97" t="n">
        <f aca="false">IF(ISNUMBER(AC4),AC4,N4+AE4)</f>
        <v>44</v>
      </c>
      <c r="S4" s="97" t="n">
        <f aca="false">+(Q4+R4)/2</f>
        <v>60</v>
      </c>
      <c r="T4" s="97" t="n">
        <f aca="false">IF(S4&lt;65,65-S4,0)</f>
        <v>5</v>
      </c>
      <c r="U4" s="97" t="n">
        <f aca="false">+T4</f>
        <v>5</v>
      </c>
      <c r="V4" s="98" t="n">
        <f aca="false">+Q4-R4</f>
        <v>32</v>
      </c>
      <c r="W4" s="99"/>
      <c r="X4" s="100" t="n">
        <f aca="false">[1]Sheet1!AK402</f>
        <v>78</v>
      </c>
      <c r="Y4" s="101" t="n">
        <f aca="false">[1]Sheet1!AL402</f>
        <v>38</v>
      </c>
      <c r="Z4" s="31" t="n">
        <f aca="false">F4-B4</f>
        <v>16</v>
      </c>
      <c r="AA4" s="31" t="n">
        <f aca="false">G4-C4</f>
        <v>-2</v>
      </c>
      <c r="AB4" s="102" t="n">
        <f aca="false">[2]Sheet1!BO402</f>
        <v>76</v>
      </c>
      <c r="AC4" s="103" t="n">
        <f aca="false">[2]Sheet1!BP402</f>
        <v>44</v>
      </c>
      <c r="AD4" s="34" t="n">
        <f aca="false">Q4-M4</f>
        <v>13.6129032258064</v>
      </c>
      <c r="AE4" s="34" t="n">
        <f aca="false">R4-N4</f>
        <v>0.645161290322584</v>
      </c>
      <c r="AF4" s="104"/>
      <c r="AG4" s="105"/>
      <c r="AH4" s="106" t="n">
        <f aca="false">(SUM(Q4:Q34)-SUM(F4:F34))/31</f>
        <v>0.387096774193548</v>
      </c>
      <c r="AI4" s="106" t="n">
        <f aca="false">(SUM(R4:R34)-SUM(G4:G34))/31</f>
        <v>3.35483870967742</v>
      </c>
    </row>
    <row r="5" customFormat="false" ht="12.75" hidden="false" customHeight="false" outlineLevel="0" collapsed="false">
      <c r="A5" s="89" t="n">
        <v>36527</v>
      </c>
      <c r="B5" s="90" t="n">
        <v>61.5</v>
      </c>
      <c r="C5" s="91" t="n">
        <v>40</v>
      </c>
      <c r="D5" s="91" t="n">
        <f aca="false">AVERAGE(B5:C5)</f>
        <v>50.75</v>
      </c>
      <c r="E5" s="91" t="n">
        <f aca="false">IF(AVERAGE(B5:C5)&lt;65,65-AVERAGE(B5:C5),0)</f>
        <v>14.25</v>
      </c>
      <c r="F5" s="92" t="n">
        <f aca="false">IF(ISNUMBER(X5),X5,B5+Z5)</f>
        <v>81</v>
      </c>
      <c r="G5" s="92" t="n">
        <f aca="false">IF(ISNUMBER(Y5),Y5,C5+AA5)</f>
        <v>69</v>
      </c>
      <c r="H5" s="92" t="n">
        <f aca="false">+(F5+G5)/2</f>
        <v>75</v>
      </c>
      <c r="I5" s="92" t="n">
        <f aca="false">IF(H5&lt;65,65-H5,0)</f>
        <v>0</v>
      </c>
      <c r="J5" s="92" t="n">
        <f aca="false">+J4+I5</f>
        <v>7</v>
      </c>
      <c r="K5" s="93" t="n">
        <f aca="false">+F5-G5</f>
        <v>12</v>
      </c>
      <c r="L5" s="94" t="n">
        <v>2</v>
      </c>
      <c r="M5" s="95" t="n">
        <f aca="false">B5+AH5</f>
        <v>61.8870967741936</v>
      </c>
      <c r="N5" s="96" t="n">
        <f aca="false">C5+AI5</f>
        <v>43.3548387096774</v>
      </c>
      <c r="O5" s="96" t="n">
        <f aca="false">AVERAGE(M5:N5)</f>
        <v>52.6209677419355</v>
      </c>
      <c r="P5" s="96" t="n">
        <f aca="false">IF(AVERAGE(M5:N5)&lt;65,65-AVERAGE(M5:N5),0)</f>
        <v>12.3790322580645</v>
      </c>
      <c r="Q5" s="97" t="n">
        <f aca="false">IF(ISNUMBER(AB5),AB5,M5+AD5)</f>
        <v>80</v>
      </c>
      <c r="R5" s="97" t="n">
        <f aca="false">IF(ISNUMBER(AC5),AC5,N5+AE5)</f>
        <v>68</v>
      </c>
      <c r="S5" s="97" t="n">
        <f aca="false">+(Q5+R5)/2</f>
        <v>74</v>
      </c>
      <c r="T5" s="97" t="n">
        <f aca="false">IF(S5&lt;65,65-S5,0)</f>
        <v>0</v>
      </c>
      <c r="U5" s="97" t="n">
        <f aca="false">+U4+T5</f>
        <v>5</v>
      </c>
      <c r="V5" s="98" t="n">
        <f aca="false">+Q5-R5</f>
        <v>12</v>
      </c>
      <c r="W5" s="99"/>
      <c r="X5" s="100" t="n">
        <f aca="false">[1]Sheet1!AK403</f>
        <v>81</v>
      </c>
      <c r="Y5" s="101" t="n">
        <f aca="false">[1]Sheet1!AL403</f>
        <v>69</v>
      </c>
      <c r="Z5" s="31" t="n">
        <f aca="false">F5-B5</f>
        <v>19.5</v>
      </c>
      <c r="AA5" s="31" t="n">
        <f aca="false">G5-C5</f>
        <v>29</v>
      </c>
      <c r="AB5" s="102" t="n">
        <f aca="false">[2]Sheet1!BO403</f>
        <v>80</v>
      </c>
      <c r="AC5" s="103" t="n">
        <f aca="false">[2]Sheet1!BP403</f>
        <v>68</v>
      </c>
      <c r="AD5" s="34" t="n">
        <f aca="false">Q5-M5</f>
        <v>18.1129032258065</v>
      </c>
      <c r="AE5" s="34" t="n">
        <f aca="false">R5-N5</f>
        <v>24.6451612903226</v>
      </c>
      <c r="AF5" s="104"/>
      <c r="AG5" s="105"/>
      <c r="AH5" s="106" t="n">
        <f aca="false">AH4</f>
        <v>0.387096774193548</v>
      </c>
      <c r="AI5" s="106" t="n">
        <f aca="false">AI4</f>
        <v>3.35483870967742</v>
      </c>
    </row>
    <row r="6" customFormat="false" ht="12.75" hidden="false" customHeight="false" outlineLevel="0" collapsed="false">
      <c r="A6" s="89" t="n">
        <v>36528</v>
      </c>
      <c r="B6" s="90" t="n">
        <v>61</v>
      </c>
      <c r="C6" s="91" t="n">
        <v>40</v>
      </c>
      <c r="D6" s="91" t="n">
        <f aca="false">AVERAGE(B6:C6)</f>
        <v>50.5</v>
      </c>
      <c r="E6" s="91" t="n">
        <f aca="false">IF(AVERAGE(B6:C6)&lt;65,65-AVERAGE(B6:C6),0)</f>
        <v>14.5</v>
      </c>
      <c r="F6" s="92" t="n">
        <f aca="false">IF(ISNUMBER(X6),X6,B6+Z6)</f>
        <v>76</v>
      </c>
      <c r="G6" s="92" t="n">
        <f aca="false">IF(ISNUMBER(Y6),Y6,C6+AA6)</f>
        <v>58</v>
      </c>
      <c r="H6" s="92" t="n">
        <f aca="false">+(F6+G6)/2</f>
        <v>67</v>
      </c>
      <c r="I6" s="92" t="n">
        <f aca="false">IF(H6&lt;65,65-H6,0)</f>
        <v>0</v>
      </c>
      <c r="J6" s="92" t="n">
        <f aca="false">+J5+I6</f>
        <v>7</v>
      </c>
      <c r="K6" s="93" t="n">
        <f aca="false">+F6-G6</f>
        <v>18</v>
      </c>
      <c r="L6" s="94" t="n">
        <v>3</v>
      </c>
      <c r="M6" s="95" t="n">
        <f aca="false">B6+AH6</f>
        <v>61.3870967741936</v>
      </c>
      <c r="N6" s="96" t="n">
        <f aca="false">C6+AI6</f>
        <v>43.3548387096774</v>
      </c>
      <c r="O6" s="96" t="n">
        <f aca="false">AVERAGE(M6:N6)</f>
        <v>52.3709677419355</v>
      </c>
      <c r="P6" s="96" t="n">
        <f aca="false">IF(AVERAGE(M6:N6)&lt;65,65-AVERAGE(M6:N6),0)</f>
        <v>12.6290322580645</v>
      </c>
      <c r="Q6" s="97" t="n">
        <f aca="false">IF(ISNUMBER(AB6),AB6,M6+AD6)</f>
        <v>76</v>
      </c>
      <c r="R6" s="97" t="n">
        <f aca="false">IF(ISNUMBER(AC6),AC6,N6+AE6)</f>
        <v>60</v>
      </c>
      <c r="S6" s="97" t="n">
        <f aca="false">+(Q6+R6)/2</f>
        <v>68</v>
      </c>
      <c r="T6" s="97" t="n">
        <f aca="false">IF(S6&lt;65,65-S6,0)</f>
        <v>0</v>
      </c>
      <c r="U6" s="97" t="n">
        <f aca="false">+U5+T6</f>
        <v>5</v>
      </c>
      <c r="V6" s="98" t="n">
        <f aca="false">+Q6-R6</f>
        <v>16</v>
      </c>
      <c r="W6" s="99"/>
      <c r="X6" s="100" t="n">
        <f aca="false">[1]Sheet1!AK404</f>
        <v>76</v>
      </c>
      <c r="Y6" s="101" t="n">
        <f aca="false">[1]Sheet1!AL404</f>
        <v>58</v>
      </c>
      <c r="Z6" s="31" t="n">
        <f aca="false">F6-B6</f>
        <v>15</v>
      </c>
      <c r="AA6" s="31" t="n">
        <f aca="false">G6-C6</f>
        <v>18</v>
      </c>
      <c r="AB6" s="102" t="n">
        <f aca="false">[2]Sheet1!BO404</f>
        <v>76</v>
      </c>
      <c r="AC6" s="103" t="n">
        <f aca="false">[2]Sheet1!BP404</f>
        <v>60</v>
      </c>
      <c r="AD6" s="34" t="n">
        <f aca="false">Q6-M6</f>
        <v>14.6129032258064</v>
      </c>
      <c r="AE6" s="34" t="n">
        <f aca="false">R6-N6</f>
        <v>16.6451612903226</v>
      </c>
      <c r="AF6" s="104"/>
      <c r="AG6" s="105"/>
      <c r="AH6" s="106" t="n">
        <f aca="false">AH5</f>
        <v>0.387096774193548</v>
      </c>
      <c r="AI6" s="106" t="n">
        <f aca="false">AI5</f>
        <v>3.35483870967742</v>
      </c>
    </row>
    <row r="7" customFormat="false" ht="12.75" hidden="false" customHeight="false" outlineLevel="0" collapsed="false">
      <c r="A7" s="89" t="n">
        <v>36529</v>
      </c>
      <c r="B7" s="90" t="n">
        <v>61</v>
      </c>
      <c r="C7" s="91" t="n">
        <v>40</v>
      </c>
      <c r="D7" s="91" t="n">
        <f aca="false">AVERAGE(B7:C7)</f>
        <v>50.5</v>
      </c>
      <c r="E7" s="91" t="n">
        <f aca="false">IF(AVERAGE(B7:C7)&lt;65,65-AVERAGE(B7:C7),0)</f>
        <v>14.5</v>
      </c>
      <c r="F7" s="92" t="n">
        <f aca="false">IF(ISNUMBER(X7),X7,B7+Z7)</f>
        <v>58</v>
      </c>
      <c r="G7" s="92" t="n">
        <f aca="false">IF(ISNUMBER(Y7),Y7,C7+AA7)</f>
        <v>28</v>
      </c>
      <c r="H7" s="92" t="n">
        <f aca="false">+(F7+G7)/2</f>
        <v>43</v>
      </c>
      <c r="I7" s="92" t="n">
        <f aca="false">IF(H7&lt;65,65-H7,0)</f>
        <v>22</v>
      </c>
      <c r="J7" s="92" t="n">
        <f aca="false">+J6+I7</f>
        <v>29</v>
      </c>
      <c r="K7" s="93" t="n">
        <f aca="false">+F7-G7</f>
        <v>30</v>
      </c>
      <c r="L7" s="94" t="n">
        <v>4</v>
      </c>
      <c r="M7" s="95" t="n">
        <f aca="false">B7+AH7</f>
        <v>61.3870967741936</v>
      </c>
      <c r="N7" s="96" t="n">
        <f aca="false">C7+AI7</f>
        <v>43.3548387096774</v>
      </c>
      <c r="O7" s="96" t="n">
        <f aca="false">AVERAGE(M7:N7)</f>
        <v>52.3709677419355</v>
      </c>
      <c r="P7" s="96" t="n">
        <f aca="false">IF(AVERAGE(M7:N7)&lt;65,65-AVERAGE(M7:N7),0)</f>
        <v>12.6290322580645</v>
      </c>
      <c r="Q7" s="97" t="n">
        <f aca="false">IF(ISNUMBER(AB7),AB7,M7+AD7)</f>
        <v>60</v>
      </c>
      <c r="R7" s="97" t="n">
        <f aca="false">IF(ISNUMBER(AC7),AC7,N7+AE7)</f>
        <v>39</v>
      </c>
      <c r="S7" s="97" t="n">
        <f aca="false">+(Q7+R7)/2</f>
        <v>49.5</v>
      </c>
      <c r="T7" s="97" t="n">
        <f aca="false">IF(S7&lt;65,65-S7,0)</f>
        <v>15.5</v>
      </c>
      <c r="U7" s="97" t="n">
        <f aca="false">+U6+T7</f>
        <v>20.5</v>
      </c>
      <c r="V7" s="98" t="n">
        <f aca="false">+Q7-R7</f>
        <v>21</v>
      </c>
      <c r="W7" s="99"/>
      <c r="X7" s="100" t="n">
        <f aca="false">[1]Sheet1!AK405</f>
        <v>58</v>
      </c>
      <c r="Y7" s="101" t="n">
        <f aca="false">[1]Sheet1!AL405</f>
        <v>28</v>
      </c>
      <c r="Z7" s="31" t="n">
        <f aca="false">F7-B7</f>
        <v>-3</v>
      </c>
      <c r="AA7" s="31" t="n">
        <f aca="false">G7-C7</f>
        <v>-12</v>
      </c>
      <c r="AB7" s="102" t="n">
        <f aca="false">[2]Sheet1!BO405</f>
        <v>60</v>
      </c>
      <c r="AC7" s="103" t="n">
        <f aca="false">[2]Sheet1!BP405</f>
        <v>39</v>
      </c>
      <c r="AD7" s="34" t="n">
        <f aca="false">Q7-M7</f>
        <v>-1.38709677419355</v>
      </c>
      <c r="AE7" s="34" t="n">
        <f aca="false">R7-N7</f>
        <v>-4.35483870967742</v>
      </c>
      <c r="AF7" s="104"/>
      <c r="AG7" s="105"/>
      <c r="AH7" s="106" t="n">
        <f aca="false">AH6</f>
        <v>0.387096774193548</v>
      </c>
      <c r="AI7" s="106" t="n">
        <f aca="false">AI6</f>
        <v>3.35483870967742</v>
      </c>
    </row>
    <row r="8" customFormat="false" ht="12.75" hidden="false" customHeight="false" outlineLevel="0" collapsed="false">
      <c r="A8" s="89" t="n">
        <v>36530</v>
      </c>
      <c r="B8" s="90" t="n">
        <v>61</v>
      </c>
      <c r="C8" s="91" t="n">
        <v>40</v>
      </c>
      <c r="D8" s="91" t="n">
        <f aca="false">AVERAGE(B8:C8)</f>
        <v>50.5</v>
      </c>
      <c r="E8" s="91" t="n">
        <f aca="false">IF(AVERAGE(B8:C8)&lt;65,65-AVERAGE(B8:C8),0)</f>
        <v>14.5</v>
      </c>
      <c r="F8" s="92" t="n">
        <f aca="false">IF(ISNUMBER(X8),X8,B8+Z8)</f>
        <v>58</v>
      </c>
      <c r="G8" s="92" t="n">
        <f aca="false">IF(ISNUMBER(Y8),Y8,C8+AA8)</f>
        <v>24</v>
      </c>
      <c r="H8" s="92" t="n">
        <f aca="false">+(F8+G8)/2</f>
        <v>41</v>
      </c>
      <c r="I8" s="92" t="n">
        <f aca="false">IF(H8&lt;65,65-H8,0)</f>
        <v>24</v>
      </c>
      <c r="J8" s="92" t="n">
        <f aca="false">+J7+I8</f>
        <v>53</v>
      </c>
      <c r="K8" s="93" t="n">
        <f aca="false">+F8-G8</f>
        <v>34</v>
      </c>
      <c r="L8" s="94" t="n">
        <v>5</v>
      </c>
      <c r="M8" s="95" t="n">
        <f aca="false">B8+AH8</f>
        <v>61.3870967741936</v>
      </c>
      <c r="N8" s="96" t="n">
        <f aca="false">C8+AI8</f>
        <v>43.3548387096774</v>
      </c>
      <c r="O8" s="96" t="n">
        <f aca="false">AVERAGE(M8:N8)</f>
        <v>52.3709677419355</v>
      </c>
      <c r="P8" s="96" t="n">
        <f aca="false">IF(AVERAGE(M8:N8)&lt;65,65-AVERAGE(M8:N8),0)</f>
        <v>12.6290322580645</v>
      </c>
      <c r="Q8" s="97" t="n">
        <f aca="false">IF(ISNUMBER(AB8),AB8,M8+AD8)</f>
        <v>59</v>
      </c>
      <c r="R8" s="97" t="n">
        <f aca="false">IF(ISNUMBER(AC8),AC8,N8+AE8)</f>
        <v>32</v>
      </c>
      <c r="S8" s="97" t="n">
        <f aca="false">+(Q8+R8)/2</f>
        <v>45.5</v>
      </c>
      <c r="T8" s="97" t="n">
        <f aca="false">IF(S8&lt;65,65-S8,0)</f>
        <v>19.5</v>
      </c>
      <c r="U8" s="97" t="n">
        <f aca="false">+U7+T8</f>
        <v>40</v>
      </c>
      <c r="V8" s="98" t="n">
        <f aca="false">+Q8-R8</f>
        <v>27</v>
      </c>
      <c r="W8" s="99"/>
      <c r="X8" s="100" t="n">
        <f aca="false">[1]Sheet1!AK406</f>
        <v>58</v>
      </c>
      <c r="Y8" s="101" t="n">
        <f aca="false">[1]Sheet1!AL406</f>
        <v>24</v>
      </c>
      <c r="Z8" s="31" t="n">
        <f aca="false">F8-B8</f>
        <v>-3</v>
      </c>
      <c r="AA8" s="31" t="n">
        <f aca="false">G8-C8</f>
        <v>-16</v>
      </c>
      <c r="AB8" s="102" t="n">
        <f aca="false">[2]Sheet1!BO406</f>
        <v>59</v>
      </c>
      <c r="AC8" s="103" t="n">
        <f aca="false">[2]Sheet1!BP406</f>
        <v>32</v>
      </c>
      <c r="AD8" s="34" t="n">
        <f aca="false">Q8-M8</f>
        <v>-2.38709677419355</v>
      </c>
      <c r="AE8" s="34" t="n">
        <f aca="false">R8-N8</f>
        <v>-11.3548387096774</v>
      </c>
      <c r="AF8" s="104"/>
      <c r="AG8" s="105"/>
      <c r="AH8" s="106" t="n">
        <f aca="false">AH7</f>
        <v>0.387096774193548</v>
      </c>
      <c r="AI8" s="106" t="n">
        <f aca="false">AI7</f>
        <v>3.35483870967742</v>
      </c>
    </row>
    <row r="9" customFormat="false" ht="12.75" hidden="false" customHeight="false" outlineLevel="0" collapsed="false">
      <c r="A9" s="89" t="n">
        <v>36531</v>
      </c>
      <c r="B9" s="90" t="n">
        <v>61</v>
      </c>
      <c r="C9" s="91" t="n">
        <v>40</v>
      </c>
      <c r="D9" s="91" t="n">
        <f aca="false">AVERAGE(B9:C9)</f>
        <v>50.5</v>
      </c>
      <c r="E9" s="91" t="n">
        <f aca="false">IF(AVERAGE(B9:C9)&lt;65,65-AVERAGE(B9:C9),0)</f>
        <v>14.5</v>
      </c>
      <c r="F9" s="92" t="n">
        <f aca="false">IF(ISNUMBER(X9),X9,B9+Z9)</f>
        <v>63</v>
      </c>
      <c r="G9" s="92" t="n">
        <f aca="false">IF(ISNUMBER(Y9),Y9,C9+AA9)</f>
        <v>46</v>
      </c>
      <c r="H9" s="92" t="n">
        <f aca="false">+(F9+G9)/2</f>
        <v>54.5</v>
      </c>
      <c r="I9" s="92" t="n">
        <f aca="false">IF(H9&lt;65,65-H9,0)</f>
        <v>10.5</v>
      </c>
      <c r="J9" s="92" t="n">
        <f aca="false">+J8+I9</f>
        <v>63.5</v>
      </c>
      <c r="K9" s="93" t="n">
        <f aca="false">+F9-G9</f>
        <v>17</v>
      </c>
      <c r="L9" s="94" t="n">
        <v>6</v>
      </c>
      <c r="M9" s="95" t="n">
        <f aca="false">B9+AH9</f>
        <v>61.3870967741936</v>
      </c>
      <c r="N9" s="96" t="n">
        <f aca="false">C9+AI9</f>
        <v>43.3548387096774</v>
      </c>
      <c r="O9" s="96" t="n">
        <f aca="false">AVERAGE(M9:N9)</f>
        <v>52.3709677419355</v>
      </c>
      <c r="P9" s="96" t="n">
        <f aca="false">IF(AVERAGE(M9:N9)&lt;65,65-AVERAGE(M9:N9),0)</f>
        <v>12.6290322580645</v>
      </c>
      <c r="Q9" s="97" t="n">
        <f aca="false">IF(ISNUMBER(AB9),AB9,M9+AD9)</f>
        <v>61</v>
      </c>
      <c r="R9" s="97" t="n">
        <f aca="false">IF(ISNUMBER(AC9),AC9,N9+AE9)</f>
        <v>53</v>
      </c>
      <c r="S9" s="97" t="n">
        <f aca="false">+(Q9+R9)/2</f>
        <v>57</v>
      </c>
      <c r="T9" s="97" t="n">
        <f aca="false">IF(S9&lt;65,65-S9,0)</f>
        <v>8</v>
      </c>
      <c r="U9" s="97" t="n">
        <f aca="false">+U8+T9</f>
        <v>48</v>
      </c>
      <c r="V9" s="98" t="n">
        <f aca="false">+Q9-R9</f>
        <v>8</v>
      </c>
      <c r="W9" s="99"/>
      <c r="X9" s="100" t="n">
        <f aca="false">[1]Sheet1!AK407</f>
        <v>63</v>
      </c>
      <c r="Y9" s="101" t="n">
        <f aca="false">[1]Sheet1!AL407</f>
        <v>46</v>
      </c>
      <c r="Z9" s="31" t="n">
        <f aca="false">F9-B9</f>
        <v>2</v>
      </c>
      <c r="AA9" s="31" t="n">
        <f aca="false">G9-C9</f>
        <v>6</v>
      </c>
      <c r="AB9" s="102" t="n">
        <f aca="false">[2]Sheet1!BO407</f>
        <v>61</v>
      </c>
      <c r="AC9" s="103" t="n">
        <f aca="false">[2]Sheet1!BP407</f>
        <v>53</v>
      </c>
      <c r="AD9" s="34" t="n">
        <f aca="false">Q9-M9</f>
        <v>-0.387096774193552</v>
      </c>
      <c r="AE9" s="34" t="n">
        <f aca="false">R9-N9</f>
        <v>9.64516129032258</v>
      </c>
      <c r="AF9" s="104"/>
      <c r="AG9" s="105"/>
      <c r="AH9" s="106" t="n">
        <f aca="false">AH8</f>
        <v>0.387096774193548</v>
      </c>
      <c r="AI9" s="106" t="n">
        <f aca="false">AI8</f>
        <v>3.35483870967742</v>
      </c>
    </row>
    <row r="10" customFormat="false" ht="12.75" hidden="false" customHeight="false" outlineLevel="0" collapsed="false">
      <c r="A10" s="89" t="n">
        <v>36532</v>
      </c>
      <c r="B10" s="90" t="n">
        <v>61</v>
      </c>
      <c r="C10" s="91" t="n">
        <v>40</v>
      </c>
      <c r="D10" s="91" t="n">
        <f aca="false">AVERAGE(B10:C10)</f>
        <v>50.5</v>
      </c>
      <c r="E10" s="91" t="n">
        <f aca="false">IF(AVERAGE(B10:C10)&lt;65,65-AVERAGE(B10:C10),0)</f>
        <v>14.5</v>
      </c>
      <c r="F10" s="92" t="n">
        <f aca="false">IF(ISNUMBER(X10),X10,B10+Z10)</f>
        <v>69</v>
      </c>
      <c r="G10" s="92" t="n">
        <f aca="false">IF(ISNUMBER(Y10),Y10,C10+AA10)</f>
        <v>55</v>
      </c>
      <c r="H10" s="92" t="n">
        <f aca="false">+(F10+G10)/2</f>
        <v>62</v>
      </c>
      <c r="I10" s="92" t="n">
        <f aca="false">IF(H10&lt;65,65-H10,0)</f>
        <v>3</v>
      </c>
      <c r="J10" s="92" t="n">
        <f aca="false">+J9+I10</f>
        <v>66.5</v>
      </c>
      <c r="K10" s="93" t="n">
        <f aca="false">+F10-G10</f>
        <v>14</v>
      </c>
      <c r="L10" s="94" t="n">
        <v>7</v>
      </c>
      <c r="M10" s="95" t="n">
        <f aca="false">B10+AH10</f>
        <v>61.3870967741936</v>
      </c>
      <c r="N10" s="96" t="n">
        <f aca="false">C10+AI10</f>
        <v>43.3548387096774</v>
      </c>
      <c r="O10" s="96" t="n">
        <f aca="false">AVERAGE(M10:N10)</f>
        <v>52.3709677419355</v>
      </c>
      <c r="P10" s="96" t="n">
        <f aca="false">IF(AVERAGE(M10:N10)&lt;65,65-AVERAGE(M10:N10),0)</f>
        <v>12.6290322580645</v>
      </c>
      <c r="Q10" s="97" t="n">
        <f aca="false">IF(ISNUMBER(AB10),AB10,M10+AD10)</f>
        <v>67</v>
      </c>
      <c r="R10" s="97" t="n">
        <f aca="false">IF(ISNUMBER(AC10),AC10,N10+AE10)</f>
        <v>55</v>
      </c>
      <c r="S10" s="97" t="n">
        <f aca="false">+(Q10+R10)/2</f>
        <v>61</v>
      </c>
      <c r="T10" s="97" t="n">
        <f aca="false">IF(S10&lt;65,65-S10,0)</f>
        <v>4</v>
      </c>
      <c r="U10" s="97" t="n">
        <f aca="false">+U9+T10</f>
        <v>52</v>
      </c>
      <c r="V10" s="98" t="n">
        <f aca="false">+Q10-R10</f>
        <v>12</v>
      </c>
      <c r="W10" s="99"/>
      <c r="X10" s="100" t="n">
        <f aca="false">[1]Sheet1!AK408</f>
        <v>69</v>
      </c>
      <c r="Y10" s="101" t="n">
        <f aca="false">[1]Sheet1!AL408</f>
        <v>55</v>
      </c>
      <c r="Z10" s="31" t="n">
        <f aca="false">F10-B10</f>
        <v>8</v>
      </c>
      <c r="AA10" s="31" t="n">
        <f aca="false">G10-C10</f>
        <v>15</v>
      </c>
      <c r="AB10" s="102" t="n">
        <f aca="false">[2]Sheet1!BO408</f>
        <v>67</v>
      </c>
      <c r="AC10" s="103" t="n">
        <f aca="false">[2]Sheet1!BP408</f>
        <v>55</v>
      </c>
      <c r="AD10" s="34" t="n">
        <f aca="false">Q10-M10</f>
        <v>5.61290322580645</v>
      </c>
      <c r="AE10" s="34" t="n">
        <f aca="false">R10-N10</f>
        <v>11.6451612903226</v>
      </c>
      <c r="AF10" s="104"/>
      <c r="AG10" s="105"/>
      <c r="AH10" s="106" t="n">
        <f aca="false">AH9</f>
        <v>0.387096774193548</v>
      </c>
      <c r="AI10" s="106" t="n">
        <f aca="false">AI9</f>
        <v>3.35483870967742</v>
      </c>
    </row>
    <row r="11" customFormat="false" ht="12.75" hidden="false" customHeight="false" outlineLevel="0" collapsed="false">
      <c r="A11" s="89" t="n">
        <v>36533</v>
      </c>
      <c r="B11" s="90" t="n">
        <v>61</v>
      </c>
      <c r="C11" s="91" t="n">
        <v>40</v>
      </c>
      <c r="D11" s="91" t="n">
        <f aca="false">AVERAGE(B11:C11)</f>
        <v>50.5</v>
      </c>
      <c r="E11" s="91" t="n">
        <f aca="false">IF(AVERAGE(B11:C11)&lt;65,65-AVERAGE(B11:C11),0)</f>
        <v>14.5</v>
      </c>
      <c r="F11" s="92" t="n">
        <f aca="false">IF(ISNUMBER(X11),X11,B11+Z11)</f>
        <v>60</v>
      </c>
      <c r="G11" s="92" t="n">
        <f aca="false">IF(ISNUMBER(Y11),Y11,C11+AA11)</f>
        <v>53</v>
      </c>
      <c r="H11" s="92" t="n">
        <f aca="false">+(F11+G11)/2</f>
        <v>56.5</v>
      </c>
      <c r="I11" s="92" t="n">
        <f aca="false">IF(H11&lt;65,65-H11,0)</f>
        <v>8.5</v>
      </c>
      <c r="J11" s="92" t="n">
        <f aca="false">+J10+I11</f>
        <v>75</v>
      </c>
      <c r="K11" s="93" t="n">
        <f aca="false">+F11-G11</f>
        <v>7</v>
      </c>
      <c r="L11" s="94" t="n">
        <v>8</v>
      </c>
      <c r="M11" s="95" t="n">
        <f aca="false">B11+AH11</f>
        <v>61.3870967741936</v>
      </c>
      <c r="N11" s="96" t="n">
        <f aca="false">C11+AI11</f>
        <v>43.3548387096774</v>
      </c>
      <c r="O11" s="96" t="n">
        <f aca="false">AVERAGE(M11:N11)</f>
        <v>52.3709677419355</v>
      </c>
      <c r="P11" s="96" t="n">
        <f aca="false">IF(AVERAGE(M11:N11)&lt;65,65-AVERAGE(M11:N11),0)</f>
        <v>12.6290322580645</v>
      </c>
      <c r="Q11" s="97" t="n">
        <f aca="false">IF(ISNUMBER(AB11),AB11,M11+AD11)</f>
        <v>72</v>
      </c>
      <c r="R11" s="97" t="n">
        <f aca="false">IF(ISNUMBER(AC11),AC11,N11+AE11)</f>
        <v>55</v>
      </c>
      <c r="S11" s="97" t="n">
        <f aca="false">+(Q11+R11)/2</f>
        <v>63.5</v>
      </c>
      <c r="T11" s="97" t="n">
        <f aca="false">IF(S11&lt;65,65-S11,0)</f>
        <v>1.5</v>
      </c>
      <c r="U11" s="97" t="n">
        <f aca="false">+U10+T11</f>
        <v>53.5</v>
      </c>
      <c r="V11" s="98" t="n">
        <f aca="false">+Q11-R11</f>
        <v>17</v>
      </c>
      <c r="W11" s="99"/>
      <c r="X11" s="100" t="n">
        <f aca="false">[1]Sheet1!AK409</f>
        <v>60</v>
      </c>
      <c r="Y11" s="101" t="n">
        <f aca="false">[1]Sheet1!AL409</f>
        <v>53</v>
      </c>
      <c r="Z11" s="31" t="n">
        <f aca="false">F11-B11</f>
        <v>-1</v>
      </c>
      <c r="AA11" s="31" t="n">
        <f aca="false">G11-C11</f>
        <v>13</v>
      </c>
      <c r="AB11" s="102" t="n">
        <f aca="false">[2]Sheet1!BO409</f>
        <v>72</v>
      </c>
      <c r="AC11" s="103" t="n">
        <f aca="false">[2]Sheet1!BP409</f>
        <v>55</v>
      </c>
      <c r="AD11" s="34" t="n">
        <f aca="false">Q11-M11</f>
        <v>10.6129032258064</v>
      </c>
      <c r="AE11" s="34" t="n">
        <f aca="false">R11-N11</f>
        <v>11.6451612903226</v>
      </c>
      <c r="AF11" s="104"/>
      <c r="AG11" s="105"/>
      <c r="AH11" s="106" t="n">
        <f aca="false">AH10</f>
        <v>0.387096774193548</v>
      </c>
      <c r="AI11" s="106" t="n">
        <f aca="false">AI10</f>
        <v>3.35483870967742</v>
      </c>
    </row>
    <row r="12" customFormat="false" ht="12.75" hidden="false" customHeight="false" outlineLevel="0" collapsed="false">
      <c r="A12" s="89" t="n">
        <v>36534</v>
      </c>
      <c r="B12" s="90" t="n">
        <v>61</v>
      </c>
      <c r="C12" s="91" t="n">
        <v>40</v>
      </c>
      <c r="D12" s="91" t="n">
        <f aca="false">AVERAGE(B12:C12)</f>
        <v>50.5</v>
      </c>
      <c r="E12" s="91" t="n">
        <f aca="false">IF(AVERAGE(B12:C12)&lt;65,65-AVERAGE(B12:C12),0)</f>
        <v>14.5</v>
      </c>
      <c r="F12" s="92" t="n">
        <f aca="false">IF(ISNUMBER(X12),X12,B12+Z12)</f>
        <v>73</v>
      </c>
      <c r="G12" s="92" t="n">
        <f aca="false">IF(ISNUMBER(Y12),Y12,C12+AA12)</f>
        <v>44</v>
      </c>
      <c r="H12" s="92" t="n">
        <f aca="false">+(F12+G12)/2</f>
        <v>58.5</v>
      </c>
      <c r="I12" s="92" t="n">
        <f aca="false">IF(H12&lt;65,65-H12,0)</f>
        <v>6.5</v>
      </c>
      <c r="J12" s="92" t="n">
        <f aca="false">+J11+I12</f>
        <v>81.5</v>
      </c>
      <c r="K12" s="93" t="n">
        <f aca="false">+F12-G12</f>
        <v>29</v>
      </c>
      <c r="L12" s="94" t="n">
        <v>9</v>
      </c>
      <c r="M12" s="95" t="n">
        <f aca="false">B12+AH12</f>
        <v>61.3870967741936</v>
      </c>
      <c r="N12" s="96" t="n">
        <f aca="false">C12+AI12</f>
        <v>43.3548387096774</v>
      </c>
      <c r="O12" s="96" t="n">
        <f aca="false">AVERAGE(M12:N12)</f>
        <v>52.3709677419355</v>
      </c>
      <c r="P12" s="96" t="n">
        <f aca="false">IF(AVERAGE(M12:N12)&lt;65,65-AVERAGE(M12:N12),0)</f>
        <v>12.6290322580645</v>
      </c>
      <c r="Q12" s="97" t="n">
        <f aca="false">IF(ISNUMBER(AB12),AB12,M12+AD12)</f>
        <v>70</v>
      </c>
      <c r="R12" s="97" t="n">
        <f aca="false">IF(ISNUMBER(AC12),AC12,N12+AE12)</f>
        <v>52</v>
      </c>
      <c r="S12" s="97" t="n">
        <f aca="false">+(Q12+R12)/2</f>
        <v>61</v>
      </c>
      <c r="T12" s="97" t="n">
        <f aca="false">IF(S12&lt;65,65-S12,0)</f>
        <v>4</v>
      </c>
      <c r="U12" s="97" t="n">
        <f aca="false">+U11+T12</f>
        <v>57.5</v>
      </c>
      <c r="V12" s="98" t="n">
        <f aca="false">+Q12-R12</f>
        <v>18</v>
      </c>
      <c r="W12" s="99"/>
      <c r="X12" s="100" t="n">
        <f aca="false">[1]Sheet1!AK410</f>
        <v>73</v>
      </c>
      <c r="Y12" s="101" t="n">
        <f aca="false">[1]Sheet1!AL410</f>
        <v>44</v>
      </c>
      <c r="Z12" s="31" t="n">
        <f aca="false">F12-B12</f>
        <v>12</v>
      </c>
      <c r="AA12" s="31" t="n">
        <f aca="false">G12-C12</f>
        <v>4</v>
      </c>
      <c r="AB12" s="102" t="n">
        <f aca="false">[2]Sheet1!BO410</f>
        <v>70</v>
      </c>
      <c r="AC12" s="103" t="n">
        <f aca="false">[2]Sheet1!BP410</f>
        <v>52</v>
      </c>
      <c r="AD12" s="34" t="n">
        <f aca="false">Q12-M12</f>
        <v>8.61290322580645</v>
      </c>
      <c r="AE12" s="34" t="n">
        <f aca="false">R12-N12</f>
        <v>8.64516129032258</v>
      </c>
      <c r="AF12" s="104"/>
      <c r="AG12" s="105"/>
      <c r="AH12" s="106" t="n">
        <f aca="false">AH11</f>
        <v>0.387096774193548</v>
      </c>
      <c r="AI12" s="106" t="n">
        <f aca="false">AI11</f>
        <v>3.35483870967742</v>
      </c>
    </row>
    <row r="13" customFormat="false" ht="12.75" hidden="false" customHeight="false" outlineLevel="0" collapsed="false">
      <c r="A13" s="89" t="n">
        <v>36535</v>
      </c>
      <c r="B13" s="90" t="n">
        <v>61</v>
      </c>
      <c r="C13" s="91" t="n">
        <v>40</v>
      </c>
      <c r="D13" s="91" t="n">
        <f aca="false">AVERAGE(B13:C13)</f>
        <v>50.5</v>
      </c>
      <c r="E13" s="91" t="n">
        <f aca="false">IF(AVERAGE(B13:C13)&lt;65,65-AVERAGE(B13:C13),0)</f>
        <v>14.5</v>
      </c>
      <c r="F13" s="92" t="n">
        <f aca="false">IF(ISNUMBER(X13),X13,B13+Z13)</f>
        <v>75</v>
      </c>
      <c r="G13" s="92" t="n">
        <f aca="false">IF(ISNUMBER(Y13),Y13,C13+AA13)</f>
        <v>44</v>
      </c>
      <c r="H13" s="92" t="n">
        <f aca="false">+(F13+G13)/2</f>
        <v>59.5</v>
      </c>
      <c r="I13" s="92" t="n">
        <f aca="false">IF(H13&lt;65,65-H13,0)</f>
        <v>5.5</v>
      </c>
      <c r="J13" s="92" t="n">
        <f aca="false">+J12+I13</f>
        <v>87</v>
      </c>
      <c r="K13" s="93" t="n">
        <f aca="false">+F13-G13</f>
        <v>31</v>
      </c>
      <c r="L13" s="94" t="n">
        <v>10</v>
      </c>
      <c r="M13" s="95" t="n">
        <f aca="false">B13+AH13</f>
        <v>61.3870967741936</v>
      </c>
      <c r="N13" s="96" t="n">
        <f aca="false">C13+AI13</f>
        <v>43.3548387096774</v>
      </c>
      <c r="O13" s="96" t="n">
        <f aca="false">AVERAGE(M13:N13)</f>
        <v>52.3709677419355</v>
      </c>
      <c r="P13" s="96" t="n">
        <f aca="false">IF(AVERAGE(M13:N13)&lt;65,65-AVERAGE(M13:N13),0)</f>
        <v>12.6290322580645</v>
      </c>
      <c r="Q13" s="97" t="n">
        <f aca="false">IF(ISNUMBER(AB13),AB13,M13+AD13)</f>
        <v>77</v>
      </c>
      <c r="R13" s="97" t="n">
        <f aca="false">IF(ISNUMBER(AC13),AC13,N13+AE13)</f>
        <v>46</v>
      </c>
      <c r="S13" s="97" t="n">
        <f aca="false">+(Q13+R13)/2</f>
        <v>61.5</v>
      </c>
      <c r="T13" s="97" t="n">
        <f aca="false">IF(S13&lt;65,65-S13,0)</f>
        <v>3.5</v>
      </c>
      <c r="U13" s="97" t="n">
        <f aca="false">+U12+T13</f>
        <v>61</v>
      </c>
      <c r="V13" s="98" t="n">
        <f aca="false">+Q13-R13</f>
        <v>31</v>
      </c>
      <c r="W13" s="99"/>
      <c r="X13" s="100" t="n">
        <f aca="false">[1]Sheet1!AK411</f>
        <v>75</v>
      </c>
      <c r="Y13" s="101" t="n">
        <f aca="false">[1]Sheet1!AL411</f>
        <v>44</v>
      </c>
      <c r="Z13" s="31" t="n">
        <f aca="false">F13-B13</f>
        <v>14</v>
      </c>
      <c r="AA13" s="31" t="n">
        <f aca="false">G13-C13</f>
        <v>4</v>
      </c>
      <c r="AB13" s="102" t="n">
        <f aca="false">[2]Sheet1!BO411</f>
        <v>77</v>
      </c>
      <c r="AC13" s="103" t="n">
        <f aca="false">[2]Sheet1!BP411</f>
        <v>46</v>
      </c>
      <c r="AD13" s="34" t="n">
        <f aca="false">Q13-M13</f>
        <v>15.6129032258064</v>
      </c>
      <c r="AE13" s="34" t="n">
        <f aca="false">R13-N13</f>
        <v>2.64516129032258</v>
      </c>
      <c r="AF13" s="104"/>
      <c r="AG13" s="105"/>
      <c r="AH13" s="106" t="n">
        <f aca="false">AH12</f>
        <v>0.387096774193548</v>
      </c>
      <c r="AI13" s="106" t="n">
        <f aca="false">AI12</f>
        <v>3.35483870967742</v>
      </c>
    </row>
    <row r="14" customFormat="false" ht="12.75" hidden="false" customHeight="false" outlineLevel="0" collapsed="false">
      <c r="A14" s="89" t="n">
        <v>36536</v>
      </c>
      <c r="B14" s="90" t="n">
        <v>61</v>
      </c>
      <c r="C14" s="91" t="n">
        <v>40</v>
      </c>
      <c r="D14" s="91" t="n">
        <f aca="false">AVERAGE(B14:C14)</f>
        <v>50.5</v>
      </c>
      <c r="E14" s="91" t="n">
        <f aca="false">IF(AVERAGE(B14:C14)&lt;65,65-AVERAGE(B14:C14),0)</f>
        <v>14.5</v>
      </c>
      <c r="F14" s="92" t="n">
        <f aca="false">IF(ISNUMBER(X14),X14,B14+Z14)</f>
        <v>79</v>
      </c>
      <c r="G14" s="92" t="n">
        <f aca="false">IF(ISNUMBER(Y14),Y14,C14+AA14)</f>
        <v>52</v>
      </c>
      <c r="H14" s="92" t="n">
        <f aca="false">+(F14+G14)/2</f>
        <v>65.5</v>
      </c>
      <c r="I14" s="92" t="n">
        <f aca="false">IF(H14&lt;65,65-H14,0)</f>
        <v>0</v>
      </c>
      <c r="J14" s="92" t="n">
        <f aca="false">+J13+I14</f>
        <v>87</v>
      </c>
      <c r="K14" s="93" t="n">
        <f aca="false">+F14-G14</f>
        <v>27</v>
      </c>
      <c r="L14" s="94" t="n">
        <v>11</v>
      </c>
      <c r="M14" s="95" t="n">
        <f aca="false">B14+AH14</f>
        <v>61.3870967741936</v>
      </c>
      <c r="N14" s="96" t="n">
        <f aca="false">C14+AI14</f>
        <v>43.3548387096774</v>
      </c>
      <c r="O14" s="96" t="n">
        <f aca="false">AVERAGE(M14:N14)</f>
        <v>52.3709677419355</v>
      </c>
      <c r="P14" s="96" t="n">
        <f aca="false">IF(AVERAGE(M14:N14)&lt;65,65-AVERAGE(M14:N14),0)</f>
        <v>12.6290322580645</v>
      </c>
      <c r="Q14" s="97" t="n">
        <f aca="false">IF(ISNUMBER(AB14),AB14,M14+AD14)</f>
        <v>80</v>
      </c>
      <c r="R14" s="97" t="n">
        <f aca="false">IF(ISNUMBER(AC14),AC14,N14+AE14)</f>
        <v>55</v>
      </c>
      <c r="S14" s="97" t="n">
        <f aca="false">+(Q14+R14)/2</f>
        <v>67.5</v>
      </c>
      <c r="T14" s="97" t="n">
        <f aca="false">IF(S14&lt;65,65-S14,0)</f>
        <v>0</v>
      </c>
      <c r="U14" s="97" t="n">
        <f aca="false">+U13+T14</f>
        <v>61</v>
      </c>
      <c r="V14" s="98" t="n">
        <f aca="false">+Q14-R14</f>
        <v>25</v>
      </c>
      <c r="W14" s="99"/>
      <c r="X14" s="100" t="n">
        <f aca="false">[1]Sheet1!AK412</f>
        <v>79</v>
      </c>
      <c r="Y14" s="101" t="n">
        <f aca="false">[1]Sheet1!AL412</f>
        <v>52</v>
      </c>
      <c r="Z14" s="31" t="n">
        <f aca="false">F14-B14</f>
        <v>18</v>
      </c>
      <c r="AA14" s="31" t="n">
        <f aca="false">G14-C14</f>
        <v>12</v>
      </c>
      <c r="AB14" s="102" t="n">
        <f aca="false">[2]Sheet1!BO412</f>
        <v>80</v>
      </c>
      <c r="AC14" s="103" t="n">
        <f aca="false">[2]Sheet1!BP412</f>
        <v>55</v>
      </c>
      <c r="AD14" s="34" t="n">
        <f aca="false">Q14-M14</f>
        <v>18.6129032258065</v>
      </c>
      <c r="AE14" s="34" t="n">
        <f aca="false">R14-N14</f>
        <v>11.6451612903226</v>
      </c>
      <c r="AF14" s="104"/>
      <c r="AG14" s="105"/>
      <c r="AH14" s="106" t="n">
        <f aca="false">AH13</f>
        <v>0.387096774193548</v>
      </c>
      <c r="AI14" s="106" t="n">
        <f aca="false">AI13</f>
        <v>3.35483870967742</v>
      </c>
    </row>
    <row r="15" customFormat="false" ht="12.75" hidden="false" customHeight="false" outlineLevel="0" collapsed="false">
      <c r="A15" s="89" t="n">
        <v>36537</v>
      </c>
      <c r="B15" s="90" t="n">
        <v>61</v>
      </c>
      <c r="C15" s="91" t="n">
        <v>40</v>
      </c>
      <c r="D15" s="91" t="n">
        <f aca="false">AVERAGE(B15:C15)</f>
        <v>50.5</v>
      </c>
      <c r="E15" s="91" t="n">
        <f aca="false">IF(AVERAGE(B15:C15)&lt;65,65-AVERAGE(B15:C15),0)</f>
        <v>14.5</v>
      </c>
      <c r="F15" s="92" t="n">
        <f aca="false">IF(ISNUMBER(X15),X15,B15+Z15)</f>
        <v>81</v>
      </c>
      <c r="G15" s="92" t="n">
        <f aca="false">IF(ISNUMBER(Y15),Y15,C15+AA15)</f>
        <v>67</v>
      </c>
      <c r="H15" s="92" t="n">
        <f aca="false">+(F15+G15)/2</f>
        <v>74</v>
      </c>
      <c r="I15" s="92" t="n">
        <f aca="false">IF(H15&lt;65,65-H15,0)</f>
        <v>0</v>
      </c>
      <c r="J15" s="92" t="n">
        <f aca="false">+J14+I15</f>
        <v>87</v>
      </c>
      <c r="K15" s="93" t="n">
        <f aca="false">+F15-G15</f>
        <v>14</v>
      </c>
      <c r="L15" s="94" t="n">
        <v>12</v>
      </c>
      <c r="M15" s="95" t="n">
        <f aca="false">B15+AH15</f>
        <v>61.3870967741936</v>
      </c>
      <c r="N15" s="96" t="n">
        <f aca="false">C15+AI15</f>
        <v>43.3548387096774</v>
      </c>
      <c r="O15" s="96" t="n">
        <f aca="false">AVERAGE(M15:N15)</f>
        <v>52.3709677419355</v>
      </c>
      <c r="P15" s="96" t="n">
        <f aca="false">IF(AVERAGE(M15:N15)&lt;65,65-AVERAGE(M15:N15),0)</f>
        <v>12.6290322580645</v>
      </c>
      <c r="Q15" s="97" t="n">
        <f aca="false">IF(ISNUMBER(AB15),AB15,M15+AD15)</f>
        <v>80</v>
      </c>
      <c r="R15" s="97" t="n">
        <f aca="false">IF(ISNUMBER(AC15),AC15,N15+AE15)</f>
        <v>67</v>
      </c>
      <c r="S15" s="97" t="n">
        <f aca="false">+(Q15+R15)/2</f>
        <v>73.5</v>
      </c>
      <c r="T15" s="97" t="n">
        <f aca="false">IF(S15&lt;65,65-S15,0)</f>
        <v>0</v>
      </c>
      <c r="U15" s="97" t="n">
        <f aca="false">+U14+T15</f>
        <v>61</v>
      </c>
      <c r="V15" s="98" t="n">
        <f aca="false">+Q15-R15</f>
        <v>13</v>
      </c>
      <c r="W15" s="99"/>
      <c r="X15" s="100" t="n">
        <f aca="false">[1]Sheet1!AK413</f>
        <v>81</v>
      </c>
      <c r="Y15" s="101" t="n">
        <f aca="false">[1]Sheet1!AL413</f>
        <v>67</v>
      </c>
      <c r="Z15" s="31" t="n">
        <f aca="false">F15-B15</f>
        <v>20</v>
      </c>
      <c r="AA15" s="31" t="n">
        <f aca="false">G15-C15</f>
        <v>27</v>
      </c>
      <c r="AB15" s="102" t="n">
        <f aca="false">[2]Sheet1!BO413</f>
        <v>80</v>
      </c>
      <c r="AC15" s="103" t="n">
        <f aca="false">[2]Sheet1!BP413</f>
        <v>67</v>
      </c>
      <c r="AD15" s="34" t="n">
        <f aca="false">Q15-M15</f>
        <v>18.6129032258065</v>
      </c>
      <c r="AE15" s="34" t="n">
        <f aca="false">R15-N15</f>
        <v>23.6451612903226</v>
      </c>
      <c r="AF15" s="104"/>
      <c r="AG15" s="105"/>
      <c r="AH15" s="106" t="n">
        <f aca="false">AH14</f>
        <v>0.387096774193548</v>
      </c>
      <c r="AI15" s="106" t="n">
        <f aca="false">AI14</f>
        <v>3.35483870967742</v>
      </c>
    </row>
    <row r="16" customFormat="false" ht="12.75" hidden="false" customHeight="false" outlineLevel="0" collapsed="false">
      <c r="A16" s="89" t="n">
        <v>36538</v>
      </c>
      <c r="B16" s="90" t="n">
        <v>61</v>
      </c>
      <c r="C16" s="91" t="n">
        <v>40</v>
      </c>
      <c r="D16" s="91" t="n">
        <f aca="false">AVERAGE(B16:C16)</f>
        <v>50.5</v>
      </c>
      <c r="E16" s="91" t="n">
        <f aca="false">IF(AVERAGE(B16:C16)&lt;65,65-AVERAGE(B16:C16),0)</f>
        <v>14.5</v>
      </c>
      <c r="F16" s="92" t="n">
        <f aca="false">IF(ISNUMBER(X16),X16,B16+Z16)</f>
        <v>81</v>
      </c>
      <c r="G16" s="92" t="n">
        <f aca="false">IF(ISNUMBER(Y16),Y16,C16+AA16)</f>
        <v>59</v>
      </c>
      <c r="H16" s="92" t="n">
        <f aca="false">+(F16+G16)/2</f>
        <v>70</v>
      </c>
      <c r="I16" s="92" t="n">
        <f aca="false">IF(H16&lt;65,65-H16,0)</f>
        <v>0</v>
      </c>
      <c r="J16" s="92" t="n">
        <f aca="false">+J15+I16</f>
        <v>87</v>
      </c>
      <c r="K16" s="93" t="n">
        <f aca="false">+F16-G16</f>
        <v>22</v>
      </c>
      <c r="L16" s="94" t="n">
        <v>13</v>
      </c>
      <c r="M16" s="95" t="n">
        <f aca="false">B16+AH16</f>
        <v>61.3870967741936</v>
      </c>
      <c r="N16" s="96" t="n">
        <f aca="false">C16+AI16</f>
        <v>43.3548387096774</v>
      </c>
      <c r="O16" s="96" t="n">
        <f aca="false">AVERAGE(M16:N16)</f>
        <v>52.3709677419355</v>
      </c>
      <c r="P16" s="96" t="n">
        <f aca="false">IF(AVERAGE(M16:N16)&lt;65,65-AVERAGE(M16:N16),0)</f>
        <v>12.6290322580645</v>
      </c>
      <c r="Q16" s="97" t="n">
        <f aca="false">IF(ISNUMBER(AB16),AB16,M16+AD16)</f>
        <v>81</v>
      </c>
      <c r="R16" s="97" t="n">
        <f aca="false">IF(ISNUMBER(AC16),AC16,N16+AE16)</f>
        <v>62</v>
      </c>
      <c r="S16" s="97" t="n">
        <f aca="false">+(Q16+R16)/2</f>
        <v>71.5</v>
      </c>
      <c r="T16" s="97" t="n">
        <f aca="false">IF(S16&lt;65,65-S16,0)</f>
        <v>0</v>
      </c>
      <c r="U16" s="97" t="n">
        <f aca="false">+U15+T16</f>
        <v>61</v>
      </c>
      <c r="V16" s="98" t="n">
        <f aca="false">+Q16-R16</f>
        <v>19</v>
      </c>
      <c r="W16" s="99"/>
      <c r="X16" s="100" t="n">
        <f aca="false">[1]Sheet1!AK414</f>
        <v>81</v>
      </c>
      <c r="Y16" s="101" t="n">
        <f aca="false">[1]Sheet1!AL414</f>
        <v>59</v>
      </c>
      <c r="Z16" s="31" t="n">
        <f aca="false">F16-B16</f>
        <v>20</v>
      </c>
      <c r="AA16" s="31" t="n">
        <f aca="false">G16-C16</f>
        <v>19</v>
      </c>
      <c r="AB16" s="102" t="n">
        <f aca="false">[2]Sheet1!BO414</f>
        <v>81</v>
      </c>
      <c r="AC16" s="103" t="n">
        <f aca="false">[2]Sheet1!BP414</f>
        <v>62</v>
      </c>
      <c r="AD16" s="34" t="n">
        <f aca="false">Q16-M16</f>
        <v>19.6129032258065</v>
      </c>
      <c r="AE16" s="34" t="n">
        <f aca="false">R16-N16</f>
        <v>18.6451612903226</v>
      </c>
      <c r="AF16" s="104"/>
      <c r="AG16" s="105"/>
      <c r="AH16" s="106" t="n">
        <f aca="false">AH15</f>
        <v>0.387096774193548</v>
      </c>
      <c r="AI16" s="106" t="n">
        <f aca="false">AI15</f>
        <v>3.35483870967742</v>
      </c>
    </row>
    <row r="17" customFormat="false" ht="12.75" hidden="false" customHeight="false" outlineLevel="0" collapsed="false">
      <c r="A17" s="89" t="n">
        <v>36539</v>
      </c>
      <c r="B17" s="90" t="n">
        <v>61</v>
      </c>
      <c r="C17" s="91" t="n">
        <v>40</v>
      </c>
      <c r="D17" s="91" t="n">
        <f aca="false">AVERAGE(B17:C17)</f>
        <v>50.5</v>
      </c>
      <c r="E17" s="91" t="n">
        <f aca="false">IF(AVERAGE(B17:C17)&lt;65,65-AVERAGE(B17:C17),0)</f>
        <v>14.5</v>
      </c>
      <c r="F17" s="92" t="n">
        <f aca="false">IF(ISNUMBER(X17),X17,B17+Z17)</f>
        <v>67</v>
      </c>
      <c r="G17" s="92" t="n">
        <f aca="false">IF(ISNUMBER(Y17),Y17,C17+AA17)</f>
        <v>44</v>
      </c>
      <c r="H17" s="92" t="n">
        <f aca="false">+(F17+G17)/2</f>
        <v>55.5</v>
      </c>
      <c r="I17" s="92" t="n">
        <f aca="false">IF(H17&lt;65,65-H17,0)</f>
        <v>9.5</v>
      </c>
      <c r="J17" s="92" t="n">
        <f aca="false">+J16+I17</f>
        <v>96.5</v>
      </c>
      <c r="K17" s="93" t="n">
        <f aca="false">+F17-G17</f>
        <v>23</v>
      </c>
      <c r="L17" s="94" t="n">
        <v>14</v>
      </c>
      <c r="M17" s="95" t="n">
        <f aca="false">B17+AH17</f>
        <v>61.3870967741936</v>
      </c>
      <c r="N17" s="96" t="n">
        <f aca="false">C17+AI17</f>
        <v>43.3548387096774</v>
      </c>
      <c r="O17" s="96" t="n">
        <f aca="false">AVERAGE(M17:N17)</f>
        <v>52.3709677419355</v>
      </c>
      <c r="P17" s="96" t="n">
        <f aca="false">IF(AVERAGE(M17:N17)&lt;65,65-AVERAGE(M17:N17),0)</f>
        <v>12.6290322580645</v>
      </c>
      <c r="Q17" s="97" t="n">
        <f aca="false">IF(ISNUMBER(AB17),AB17,M17+AD17)</f>
        <v>63</v>
      </c>
      <c r="R17" s="97" t="n">
        <f aca="false">IF(ISNUMBER(AC17),AC17,N17+AE17)</f>
        <v>46</v>
      </c>
      <c r="S17" s="97" t="n">
        <f aca="false">+(Q17+R17)/2</f>
        <v>54.5</v>
      </c>
      <c r="T17" s="97" t="n">
        <f aca="false">IF(S17&lt;65,65-S17,0)</f>
        <v>10.5</v>
      </c>
      <c r="U17" s="97" t="n">
        <f aca="false">+U16+T17</f>
        <v>71.5</v>
      </c>
      <c r="V17" s="98" t="n">
        <f aca="false">+Q17-R17</f>
        <v>17</v>
      </c>
      <c r="W17" s="99"/>
      <c r="X17" s="100" t="n">
        <f aca="false">[1]Sheet1!AK415</f>
        <v>67</v>
      </c>
      <c r="Y17" s="101" t="n">
        <f aca="false">[1]Sheet1!AL415</f>
        <v>44</v>
      </c>
      <c r="Z17" s="31" t="n">
        <f aca="false">F17-B17</f>
        <v>6</v>
      </c>
      <c r="AA17" s="31" t="n">
        <f aca="false">G17-C17</f>
        <v>4</v>
      </c>
      <c r="AB17" s="102" t="n">
        <f aca="false">[2]Sheet1!BO415</f>
        <v>63</v>
      </c>
      <c r="AC17" s="103" t="n">
        <f aca="false">[2]Sheet1!BP415</f>
        <v>46</v>
      </c>
      <c r="AD17" s="34" t="n">
        <f aca="false">Q17-M17</f>
        <v>1.61290322580645</v>
      </c>
      <c r="AE17" s="34" t="n">
        <f aca="false">R17-N17</f>
        <v>2.64516129032258</v>
      </c>
      <c r="AF17" s="104"/>
      <c r="AG17" s="105"/>
      <c r="AH17" s="106" t="n">
        <f aca="false">AH16</f>
        <v>0.387096774193548</v>
      </c>
      <c r="AI17" s="106" t="n">
        <f aca="false">AI16</f>
        <v>3.35483870967742</v>
      </c>
    </row>
    <row r="18" customFormat="false" ht="12.75" hidden="false" customHeight="false" outlineLevel="0" collapsed="false">
      <c r="A18" s="89" t="n">
        <v>36540</v>
      </c>
      <c r="B18" s="90" t="n">
        <v>61</v>
      </c>
      <c r="C18" s="91" t="n">
        <v>40</v>
      </c>
      <c r="D18" s="91" t="n">
        <f aca="false">AVERAGE(B18:C18)</f>
        <v>50.5</v>
      </c>
      <c r="E18" s="91" t="n">
        <f aca="false">IF(AVERAGE(B18:C18)&lt;65,65-AVERAGE(B18:C18),0)</f>
        <v>14.5</v>
      </c>
      <c r="F18" s="92" t="n">
        <f aca="false">IF(ISNUMBER(X18),X18,B18+Z18)</f>
        <v>74</v>
      </c>
      <c r="G18" s="92" t="n">
        <f aca="false">IF(ISNUMBER(Y18),Y18,C18+AA18)</f>
        <v>39</v>
      </c>
      <c r="H18" s="92" t="n">
        <f aca="false">+(F18+G18)/2</f>
        <v>56.5</v>
      </c>
      <c r="I18" s="92" t="n">
        <f aca="false">IF(H18&lt;65,65-H18,0)</f>
        <v>8.5</v>
      </c>
      <c r="J18" s="92" t="n">
        <f aca="false">+J17+I18</f>
        <v>105</v>
      </c>
      <c r="K18" s="93" t="n">
        <f aca="false">+F18-G18</f>
        <v>35</v>
      </c>
      <c r="L18" s="94" t="n">
        <v>15</v>
      </c>
      <c r="M18" s="95" t="n">
        <f aca="false">B18+AH18</f>
        <v>61.3870967741936</v>
      </c>
      <c r="N18" s="96" t="n">
        <f aca="false">C18+AI18</f>
        <v>43.3548387096774</v>
      </c>
      <c r="O18" s="96" t="n">
        <f aca="false">AVERAGE(M18:N18)</f>
        <v>52.3709677419355</v>
      </c>
      <c r="P18" s="96" t="n">
        <f aca="false">IF(AVERAGE(M18:N18)&lt;65,65-AVERAGE(M18:N18),0)</f>
        <v>12.6290322580645</v>
      </c>
      <c r="Q18" s="97" t="n">
        <f aca="false">IF(ISNUMBER(AB18),AB18,M18+AD18)</f>
        <v>74</v>
      </c>
      <c r="R18" s="97" t="n">
        <f aca="false">IF(ISNUMBER(AC18),AC18,N18+AE18)</f>
        <v>47</v>
      </c>
      <c r="S18" s="97" t="n">
        <f aca="false">+(Q18+R18)/2</f>
        <v>60.5</v>
      </c>
      <c r="T18" s="97" t="n">
        <f aca="false">IF(S18&lt;65,65-S18,0)</f>
        <v>4.5</v>
      </c>
      <c r="U18" s="97" t="n">
        <f aca="false">+U17+T18</f>
        <v>76</v>
      </c>
      <c r="V18" s="98" t="n">
        <f aca="false">+Q18-R18</f>
        <v>27</v>
      </c>
      <c r="W18" s="99"/>
      <c r="X18" s="100" t="n">
        <f aca="false">[1]Sheet1!AK416</f>
        <v>74</v>
      </c>
      <c r="Y18" s="101" t="n">
        <f aca="false">[1]Sheet1!AL416</f>
        <v>39</v>
      </c>
      <c r="Z18" s="31" t="n">
        <f aca="false">F18-B18</f>
        <v>13</v>
      </c>
      <c r="AA18" s="31" t="n">
        <f aca="false">G18-C18</f>
        <v>-1</v>
      </c>
      <c r="AB18" s="102" t="n">
        <f aca="false">[2]Sheet1!BO416</f>
        <v>74</v>
      </c>
      <c r="AC18" s="103" t="n">
        <f aca="false">[2]Sheet1!BP416</f>
        <v>47</v>
      </c>
      <c r="AD18" s="34" t="n">
        <f aca="false">Q18-M18</f>
        <v>12.6129032258064</v>
      </c>
      <c r="AE18" s="34" t="n">
        <f aca="false">R18-N18</f>
        <v>3.64516129032258</v>
      </c>
      <c r="AF18" s="104"/>
      <c r="AG18" s="105"/>
      <c r="AH18" s="106" t="n">
        <f aca="false">AH17</f>
        <v>0.387096774193548</v>
      </c>
      <c r="AI18" s="106" t="n">
        <f aca="false">AI17</f>
        <v>3.35483870967742</v>
      </c>
    </row>
    <row r="19" customFormat="false" ht="12.75" hidden="false" customHeight="false" outlineLevel="0" collapsed="false">
      <c r="A19" s="89" t="n">
        <v>36541</v>
      </c>
      <c r="B19" s="90" t="n">
        <v>61</v>
      </c>
      <c r="C19" s="91" t="n">
        <v>40</v>
      </c>
      <c r="D19" s="91" t="n">
        <f aca="false">AVERAGE(B19:C19)</f>
        <v>50.5</v>
      </c>
      <c r="E19" s="91" t="n">
        <f aca="false">IF(AVERAGE(B19:C19)&lt;65,65-AVERAGE(B19:C19),0)</f>
        <v>14.5</v>
      </c>
      <c r="F19" s="92" t="n">
        <f aca="false">IF(ISNUMBER(X19),X19,B19+Z19)</f>
        <v>79</v>
      </c>
      <c r="G19" s="92" t="n">
        <f aca="false">IF(ISNUMBER(Y19),Y19,C19+AA19)</f>
        <v>51</v>
      </c>
      <c r="H19" s="92" t="n">
        <f aca="false">+(F19+G19)/2</f>
        <v>65</v>
      </c>
      <c r="I19" s="92" t="n">
        <f aca="false">IF(H19&lt;65,65-H19,0)</f>
        <v>0</v>
      </c>
      <c r="J19" s="92" t="n">
        <f aca="false">+J18+I19</f>
        <v>105</v>
      </c>
      <c r="K19" s="93" t="n">
        <f aca="false">+F19-G19</f>
        <v>28</v>
      </c>
      <c r="L19" s="94" t="n">
        <v>16</v>
      </c>
      <c r="M19" s="95" t="n">
        <f aca="false">B19+AH19</f>
        <v>61.3870967741936</v>
      </c>
      <c r="N19" s="96" t="n">
        <f aca="false">C19+AI19</f>
        <v>43.3548387096774</v>
      </c>
      <c r="O19" s="96" t="n">
        <f aca="false">AVERAGE(M19:N19)</f>
        <v>52.3709677419355</v>
      </c>
      <c r="P19" s="96" t="n">
        <f aca="false">IF(AVERAGE(M19:N19)&lt;65,65-AVERAGE(M19:N19),0)</f>
        <v>12.6290322580645</v>
      </c>
      <c r="Q19" s="97" t="n">
        <f aca="false">IF(ISNUMBER(AB19),AB19,M19+AD19)</f>
        <v>76</v>
      </c>
      <c r="R19" s="97" t="n">
        <f aca="false">IF(ISNUMBER(AC19),AC19,N19+AE19)</f>
        <v>57</v>
      </c>
      <c r="S19" s="97" t="n">
        <f aca="false">+(Q19+R19)/2</f>
        <v>66.5</v>
      </c>
      <c r="T19" s="97" t="n">
        <f aca="false">IF(S19&lt;65,65-S19,0)</f>
        <v>0</v>
      </c>
      <c r="U19" s="97" t="n">
        <f aca="false">+U18+T19</f>
        <v>76</v>
      </c>
      <c r="V19" s="98" t="n">
        <f aca="false">+Q19-R19</f>
        <v>19</v>
      </c>
      <c r="W19" s="99"/>
      <c r="X19" s="100" t="n">
        <f aca="false">[1]Sheet1!AK417</f>
        <v>79</v>
      </c>
      <c r="Y19" s="101" t="n">
        <f aca="false">[1]Sheet1!AL417</f>
        <v>51</v>
      </c>
      <c r="Z19" s="31" t="n">
        <f aca="false">F19-B19</f>
        <v>18</v>
      </c>
      <c r="AA19" s="31" t="n">
        <f aca="false">G19-C19</f>
        <v>11</v>
      </c>
      <c r="AB19" s="102" t="n">
        <f aca="false">[2]Sheet1!BO417</f>
        <v>76</v>
      </c>
      <c r="AC19" s="103" t="n">
        <f aca="false">[2]Sheet1!BP417</f>
        <v>57</v>
      </c>
      <c r="AD19" s="34" t="n">
        <f aca="false">Q19-M19</f>
        <v>14.6129032258064</v>
      </c>
      <c r="AE19" s="34" t="n">
        <f aca="false">R19-N19</f>
        <v>13.6451612903226</v>
      </c>
      <c r="AF19" s="104"/>
      <c r="AG19" s="105"/>
      <c r="AH19" s="106" t="n">
        <f aca="false">AH18</f>
        <v>0.387096774193548</v>
      </c>
      <c r="AI19" s="106" t="n">
        <f aca="false">AI18</f>
        <v>3.35483870967742</v>
      </c>
    </row>
    <row r="20" customFormat="false" ht="12.75" hidden="false" customHeight="false" outlineLevel="0" collapsed="false">
      <c r="A20" s="89" t="n">
        <v>36542</v>
      </c>
      <c r="B20" s="90" t="n">
        <v>61</v>
      </c>
      <c r="C20" s="91" t="n">
        <v>40</v>
      </c>
      <c r="D20" s="91" t="n">
        <f aca="false">AVERAGE(B20:C20)</f>
        <v>50.5</v>
      </c>
      <c r="E20" s="91" t="n">
        <f aca="false">IF(AVERAGE(B20:C20)&lt;65,65-AVERAGE(B20:C20),0)</f>
        <v>14.5</v>
      </c>
      <c r="F20" s="92" t="n">
        <f aca="false">IF(ISNUMBER(X20),X20,B20+Z20)</f>
        <v>79</v>
      </c>
      <c r="G20" s="92" t="n">
        <f aca="false">IF(ISNUMBER(Y20),Y20,C20+AA20)</f>
        <v>49</v>
      </c>
      <c r="H20" s="92" t="n">
        <f aca="false">+(F20+G20)/2</f>
        <v>64</v>
      </c>
      <c r="I20" s="92" t="n">
        <f aca="false">IF(H20&lt;65,65-H20,0)</f>
        <v>1</v>
      </c>
      <c r="J20" s="92" t="n">
        <f aca="false">+J19+I20</f>
        <v>106</v>
      </c>
      <c r="K20" s="93" t="n">
        <f aca="false">+F20-G20</f>
        <v>30</v>
      </c>
      <c r="L20" s="94" t="n">
        <v>17</v>
      </c>
      <c r="M20" s="95" t="n">
        <f aca="false">B20+AH20</f>
        <v>61.3870967741936</v>
      </c>
      <c r="N20" s="96" t="n">
        <f aca="false">C20+AI20</f>
        <v>43.3548387096774</v>
      </c>
      <c r="O20" s="96" t="n">
        <f aca="false">AVERAGE(M20:N20)</f>
        <v>52.3709677419355</v>
      </c>
      <c r="P20" s="96" t="n">
        <f aca="false">IF(AVERAGE(M20:N20)&lt;65,65-AVERAGE(M20:N20),0)</f>
        <v>12.6290322580645</v>
      </c>
      <c r="Q20" s="97" t="n">
        <f aca="false">IF(ISNUMBER(AB20),AB20,M20+AD20)</f>
        <v>79</v>
      </c>
      <c r="R20" s="97" t="n">
        <f aca="false">IF(ISNUMBER(AC20),AC20,N20+AE20)</f>
        <v>55</v>
      </c>
      <c r="S20" s="97" t="n">
        <f aca="false">+(Q20+R20)/2</f>
        <v>67</v>
      </c>
      <c r="T20" s="97" t="n">
        <f aca="false">IF(S20&lt;65,65-S20,0)</f>
        <v>0</v>
      </c>
      <c r="U20" s="97" t="n">
        <f aca="false">+U19+T20</f>
        <v>76</v>
      </c>
      <c r="V20" s="98" t="n">
        <f aca="false">+Q20-R20</f>
        <v>24</v>
      </c>
      <c r="W20" s="99"/>
      <c r="X20" s="100" t="n">
        <f aca="false">[1]Sheet1!AK418</f>
        <v>79</v>
      </c>
      <c r="Y20" s="101" t="n">
        <f aca="false">[1]Sheet1!AL418</f>
        <v>49</v>
      </c>
      <c r="Z20" s="31" t="n">
        <f aca="false">F20-B20</f>
        <v>18</v>
      </c>
      <c r="AA20" s="31" t="n">
        <f aca="false">G20-C20</f>
        <v>9</v>
      </c>
      <c r="AB20" s="102" t="n">
        <f aca="false">[2]Sheet1!BO418</f>
        <v>79</v>
      </c>
      <c r="AC20" s="103" t="n">
        <f aca="false">[2]Sheet1!BP418</f>
        <v>55</v>
      </c>
      <c r="AD20" s="34" t="n">
        <f aca="false">Q20-M20</f>
        <v>17.6129032258065</v>
      </c>
      <c r="AE20" s="34" t="n">
        <f aca="false">R20-N20</f>
        <v>11.6451612903226</v>
      </c>
      <c r="AF20" s="104"/>
      <c r="AG20" s="105"/>
      <c r="AH20" s="106" t="n">
        <f aca="false">AH19</f>
        <v>0.387096774193548</v>
      </c>
      <c r="AI20" s="106" t="n">
        <f aca="false">AI19</f>
        <v>3.35483870967742</v>
      </c>
    </row>
    <row r="21" customFormat="false" ht="12.75" hidden="false" customHeight="false" outlineLevel="0" collapsed="false">
      <c r="A21" s="89" t="n">
        <v>36543</v>
      </c>
      <c r="B21" s="90" t="n">
        <v>61</v>
      </c>
      <c r="C21" s="91" t="n">
        <v>40</v>
      </c>
      <c r="D21" s="91" t="n">
        <f aca="false">AVERAGE(B21:C21)</f>
        <v>50.5</v>
      </c>
      <c r="E21" s="91" t="n">
        <f aca="false">IF(AVERAGE(B21:C21)&lt;65,65-AVERAGE(B21:C21),0)</f>
        <v>14.5</v>
      </c>
      <c r="F21" s="92" t="n">
        <f aca="false">IF(ISNUMBER(X21),X21,B21+Z21)</f>
        <v>81</v>
      </c>
      <c r="G21" s="92" t="n">
        <f aca="false">IF(ISNUMBER(Y21),Y21,C21+AA21)</f>
        <v>58</v>
      </c>
      <c r="H21" s="92" t="n">
        <f aca="false">+(F21+G21)/2</f>
        <v>69.5</v>
      </c>
      <c r="I21" s="92" t="n">
        <f aca="false">IF(H21&lt;65,65-H21,0)</f>
        <v>0</v>
      </c>
      <c r="J21" s="92" t="n">
        <f aca="false">+J20+I21</f>
        <v>106</v>
      </c>
      <c r="K21" s="93" t="n">
        <f aca="false">+F21-G21</f>
        <v>23</v>
      </c>
      <c r="L21" s="94" t="n">
        <v>18</v>
      </c>
      <c r="M21" s="95" t="n">
        <f aca="false">B21+AH21</f>
        <v>61.3870967741936</v>
      </c>
      <c r="N21" s="96" t="n">
        <f aca="false">C21+AI21</f>
        <v>43.3548387096774</v>
      </c>
      <c r="O21" s="96" t="n">
        <f aca="false">AVERAGE(M21:N21)</f>
        <v>52.3709677419355</v>
      </c>
      <c r="P21" s="96" t="n">
        <f aca="false">IF(AVERAGE(M21:N21)&lt;65,65-AVERAGE(M21:N21),0)</f>
        <v>12.6290322580645</v>
      </c>
      <c r="Q21" s="97" t="n">
        <f aca="false">IF(ISNUMBER(AB21),AB21,M21+AD21)</f>
        <v>81</v>
      </c>
      <c r="R21" s="97" t="n">
        <f aca="false">IF(ISNUMBER(AC21),AC21,N21+AE21)</f>
        <v>55</v>
      </c>
      <c r="S21" s="97" t="n">
        <f aca="false">+(Q21+R21)/2</f>
        <v>68</v>
      </c>
      <c r="T21" s="97" t="n">
        <f aca="false">IF(S21&lt;65,65-S21,0)</f>
        <v>0</v>
      </c>
      <c r="U21" s="97" t="n">
        <f aca="false">+U20+T21</f>
        <v>76</v>
      </c>
      <c r="V21" s="98" t="n">
        <f aca="false">+Q21-R21</f>
        <v>26</v>
      </c>
      <c r="W21" s="99"/>
      <c r="X21" s="100" t="n">
        <f aca="false">[1]Sheet1!AK419</f>
        <v>81</v>
      </c>
      <c r="Y21" s="101" t="n">
        <f aca="false">[1]Sheet1!AL419</f>
        <v>58</v>
      </c>
      <c r="Z21" s="31" t="n">
        <f aca="false">F21-B21</f>
        <v>20</v>
      </c>
      <c r="AA21" s="31" t="n">
        <f aca="false">G21-C21</f>
        <v>18</v>
      </c>
      <c r="AB21" s="102" t="n">
        <f aca="false">[2]Sheet1!BO419</f>
        <v>81</v>
      </c>
      <c r="AC21" s="103" t="n">
        <f aca="false">[2]Sheet1!BP419</f>
        <v>55</v>
      </c>
      <c r="AD21" s="34" t="n">
        <f aca="false">Q21-M21</f>
        <v>19.6129032258065</v>
      </c>
      <c r="AE21" s="34" t="n">
        <f aca="false">R21-N21</f>
        <v>11.6451612903226</v>
      </c>
      <c r="AF21" s="104"/>
      <c r="AG21" s="105"/>
      <c r="AH21" s="106" t="n">
        <f aca="false">AH20</f>
        <v>0.387096774193548</v>
      </c>
      <c r="AI21" s="106" t="n">
        <f aca="false">AI20</f>
        <v>3.35483870967742</v>
      </c>
    </row>
    <row r="22" customFormat="false" ht="12.75" hidden="false" customHeight="false" outlineLevel="0" collapsed="false">
      <c r="A22" s="89" t="n">
        <v>36544</v>
      </c>
      <c r="B22" s="90" t="n">
        <v>61</v>
      </c>
      <c r="C22" s="91" t="n">
        <v>40</v>
      </c>
      <c r="D22" s="91" t="n">
        <f aca="false">AVERAGE(B22:C22)</f>
        <v>50.5</v>
      </c>
      <c r="E22" s="91" t="n">
        <f aca="false">IF(AVERAGE(B22:C22)&lt;65,65-AVERAGE(B22:C22),0)</f>
        <v>14.5</v>
      </c>
      <c r="F22" s="92" t="n">
        <f aca="false">IF(ISNUMBER(X22),X22,B22+Z22)</f>
        <v>81</v>
      </c>
      <c r="G22" s="92" t="n">
        <f aca="false">IF(ISNUMBER(Y22),Y22,C22+AA22)</f>
        <v>64</v>
      </c>
      <c r="H22" s="92" t="n">
        <f aca="false">+(F22+G22)/2</f>
        <v>72.5</v>
      </c>
      <c r="I22" s="92" t="n">
        <f aca="false">IF(H22&lt;65,65-H22,0)</f>
        <v>0</v>
      </c>
      <c r="J22" s="92" t="n">
        <f aca="false">+J21+I22</f>
        <v>106</v>
      </c>
      <c r="K22" s="93" t="n">
        <f aca="false">+F22-G22</f>
        <v>17</v>
      </c>
      <c r="L22" s="94" t="n">
        <v>19</v>
      </c>
      <c r="M22" s="95" t="n">
        <f aca="false">B22+AH22</f>
        <v>61.3870967741936</v>
      </c>
      <c r="N22" s="96" t="n">
        <f aca="false">C22+AI22</f>
        <v>43.3548387096774</v>
      </c>
      <c r="O22" s="96" t="n">
        <f aca="false">AVERAGE(M22:N22)</f>
        <v>52.3709677419355</v>
      </c>
      <c r="P22" s="96" t="n">
        <f aca="false">IF(AVERAGE(M22:N22)&lt;65,65-AVERAGE(M22:N22),0)</f>
        <v>12.6290322580645</v>
      </c>
      <c r="Q22" s="97" t="n">
        <f aca="false">IF(ISNUMBER(AB22),AB22,M22+AD22)</f>
        <v>81</v>
      </c>
      <c r="R22" s="97" t="n">
        <f aca="false">IF(ISNUMBER(AC22),AC22,N22+AE22)</f>
        <v>59</v>
      </c>
      <c r="S22" s="97" t="n">
        <f aca="false">+(Q22+R22)/2</f>
        <v>70</v>
      </c>
      <c r="T22" s="97" t="n">
        <f aca="false">IF(S22&lt;65,65-S22,0)</f>
        <v>0</v>
      </c>
      <c r="U22" s="97" t="n">
        <f aca="false">+U21+T22</f>
        <v>76</v>
      </c>
      <c r="V22" s="98" t="n">
        <f aca="false">+Q22-R22</f>
        <v>22</v>
      </c>
      <c r="W22" s="99"/>
      <c r="X22" s="100" t="n">
        <f aca="false">[1]Sheet1!AK420</f>
        <v>81</v>
      </c>
      <c r="Y22" s="101" t="n">
        <f aca="false">[1]Sheet1!AL420</f>
        <v>64</v>
      </c>
      <c r="Z22" s="31" t="n">
        <f aca="false">F22-B22</f>
        <v>20</v>
      </c>
      <c r="AA22" s="31" t="n">
        <f aca="false">G22-C22</f>
        <v>24</v>
      </c>
      <c r="AB22" s="102" t="n">
        <f aca="false">[2]Sheet1!BO420</f>
        <v>81</v>
      </c>
      <c r="AC22" s="103" t="n">
        <f aca="false">[2]Sheet1!BP420</f>
        <v>59</v>
      </c>
      <c r="AD22" s="34" t="n">
        <f aca="false">Q22-M22</f>
        <v>19.6129032258065</v>
      </c>
      <c r="AE22" s="34" t="n">
        <f aca="false">R22-N22</f>
        <v>15.6451612903226</v>
      </c>
      <c r="AF22" s="104"/>
      <c r="AG22" s="105"/>
      <c r="AH22" s="106" t="n">
        <f aca="false">AH21</f>
        <v>0.387096774193548</v>
      </c>
      <c r="AI22" s="106" t="n">
        <f aca="false">AI21</f>
        <v>3.35483870967742</v>
      </c>
    </row>
    <row r="23" customFormat="false" ht="12.75" hidden="false" customHeight="false" outlineLevel="0" collapsed="false">
      <c r="A23" s="89" t="n">
        <v>36545</v>
      </c>
      <c r="B23" s="90" t="n">
        <v>61</v>
      </c>
      <c r="C23" s="91" t="n">
        <v>40</v>
      </c>
      <c r="D23" s="91" t="n">
        <f aca="false">AVERAGE(B23:C23)</f>
        <v>50.5</v>
      </c>
      <c r="E23" s="91" t="n">
        <f aca="false">IF(AVERAGE(B23:C23)&lt;65,65-AVERAGE(B23:C23),0)</f>
        <v>14.5</v>
      </c>
      <c r="F23" s="92" t="n">
        <f aca="false">IF(ISNUMBER(X23),X23,B23+Z23)</f>
        <v>65</v>
      </c>
      <c r="G23" s="92" t="n">
        <f aca="false">IF(ISNUMBER(Y23),Y23,C23+AA23)</f>
        <v>42</v>
      </c>
      <c r="H23" s="92" t="n">
        <f aca="false">+(F23+G23)/2</f>
        <v>53.5</v>
      </c>
      <c r="I23" s="92" t="n">
        <f aca="false">IF(H23&lt;65,65-H23,0)</f>
        <v>11.5</v>
      </c>
      <c r="J23" s="92" t="n">
        <f aca="false">+J22+I23</f>
        <v>117.5</v>
      </c>
      <c r="K23" s="93" t="n">
        <f aca="false">+F23-G23</f>
        <v>23</v>
      </c>
      <c r="L23" s="94" t="n">
        <v>20</v>
      </c>
      <c r="M23" s="95" t="n">
        <f aca="false">B23+AH23</f>
        <v>61.3870967741936</v>
      </c>
      <c r="N23" s="96" t="n">
        <f aca="false">C23+AI23</f>
        <v>43.3548387096774</v>
      </c>
      <c r="O23" s="96" t="n">
        <f aca="false">AVERAGE(M23:N23)</f>
        <v>52.3709677419355</v>
      </c>
      <c r="P23" s="96" t="n">
        <f aca="false">IF(AVERAGE(M23:N23)&lt;65,65-AVERAGE(M23:N23),0)</f>
        <v>12.6290322580645</v>
      </c>
      <c r="Q23" s="97" t="n">
        <f aca="false">IF(ISNUMBER(AB23),AB23,M23+AD23)</f>
        <v>67</v>
      </c>
      <c r="R23" s="97" t="n">
        <f aca="false">IF(ISNUMBER(AC23),AC23,N23+AE23)</f>
        <v>50</v>
      </c>
      <c r="S23" s="97" t="n">
        <f aca="false">+(Q23+R23)/2</f>
        <v>58.5</v>
      </c>
      <c r="T23" s="97" t="n">
        <f aca="false">IF(S23&lt;65,65-S23,0)</f>
        <v>6.5</v>
      </c>
      <c r="U23" s="97" t="n">
        <f aca="false">+U22+T23</f>
        <v>82.5</v>
      </c>
      <c r="V23" s="98" t="n">
        <f aca="false">+Q23-R23</f>
        <v>17</v>
      </c>
      <c r="W23" s="99"/>
      <c r="X23" s="100" t="n">
        <f aca="false">[1]Sheet1!AK421</f>
        <v>65</v>
      </c>
      <c r="Y23" s="101" t="n">
        <f aca="false">[1]Sheet1!AL421</f>
        <v>42</v>
      </c>
      <c r="Z23" s="31" t="n">
        <f aca="false">F23-B23</f>
        <v>4</v>
      </c>
      <c r="AA23" s="31" t="n">
        <f aca="false">G23-C23</f>
        <v>2</v>
      </c>
      <c r="AB23" s="102" t="n">
        <f aca="false">[2]Sheet1!BO421</f>
        <v>67</v>
      </c>
      <c r="AC23" s="103" t="n">
        <f aca="false">[2]Sheet1!BP421</f>
        <v>50</v>
      </c>
      <c r="AD23" s="34" t="n">
        <f aca="false">Q23-M23</f>
        <v>5.61290322580645</v>
      </c>
      <c r="AE23" s="34" t="n">
        <f aca="false">R23-N23</f>
        <v>6.64516129032258</v>
      </c>
      <c r="AF23" s="104"/>
      <c r="AG23" s="105"/>
      <c r="AH23" s="106" t="n">
        <f aca="false">AH22</f>
        <v>0.387096774193548</v>
      </c>
      <c r="AI23" s="106" t="n">
        <f aca="false">AI22</f>
        <v>3.35483870967742</v>
      </c>
    </row>
    <row r="24" customFormat="false" ht="12.75" hidden="false" customHeight="false" outlineLevel="0" collapsed="false">
      <c r="A24" s="89" t="n">
        <v>36546</v>
      </c>
      <c r="B24" s="90" t="n">
        <v>61</v>
      </c>
      <c r="C24" s="91" t="n">
        <v>40</v>
      </c>
      <c r="D24" s="91" t="n">
        <f aca="false">AVERAGE(B24:C24)</f>
        <v>50.5</v>
      </c>
      <c r="E24" s="91" t="n">
        <f aca="false">IF(AVERAGE(B24:C24)&lt;65,65-AVERAGE(B24:C24),0)</f>
        <v>14.5</v>
      </c>
      <c r="F24" s="92" t="n">
        <f aca="false">IF(ISNUMBER(X24),X24,B24+Z24)</f>
        <v>59</v>
      </c>
      <c r="G24" s="92" t="n">
        <f aca="false">IF(ISNUMBER(Y24),Y24,C24+AA24)</f>
        <v>41</v>
      </c>
      <c r="H24" s="92" t="n">
        <f aca="false">+(F24+G24)/2</f>
        <v>50</v>
      </c>
      <c r="I24" s="92" t="n">
        <f aca="false">IF(H24&lt;65,65-H24,0)</f>
        <v>15</v>
      </c>
      <c r="J24" s="92" t="n">
        <f aca="false">+J23+I24</f>
        <v>132.5</v>
      </c>
      <c r="K24" s="93" t="n">
        <f aca="false">+F24-G24</f>
        <v>18</v>
      </c>
      <c r="L24" s="94" t="n">
        <v>21</v>
      </c>
      <c r="M24" s="95" t="n">
        <f aca="false">B24+AH24</f>
        <v>61.3870967741936</v>
      </c>
      <c r="N24" s="96" t="n">
        <f aca="false">C24+AI24</f>
        <v>43.3548387096774</v>
      </c>
      <c r="O24" s="96" t="n">
        <f aca="false">AVERAGE(M24:N24)</f>
        <v>52.3709677419355</v>
      </c>
      <c r="P24" s="96" t="n">
        <f aca="false">IF(AVERAGE(M24:N24)&lt;65,65-AVERAGE(M24:N24),0)</f>
        <v>12.6290322580645</v>
      </c>
      <c r="Q24" s="97" t="n">
        <f aca="false">IF(ISNUMBER(AB24),AB24,M24+AD24)</f>
        <v>63</v>
      </c>
      <c r="R24" s="97" t="n">
        <f aca="false">IF(ISNUMBER(AC24),AC24,N24+AE24)</f>
        <v>48</v>
      </c>
      <c r="S24" s="97" t="n">
        <f aca="false">+(Q24+R24)/2</f>
        <v>55.5</v>
      </c>
      <c r="T24" s="97" t="n">
        <f aca="false">IF(S24&lt;65,65-S24,0)</f>
        <v>9.5</v>
      </c>
      <c r="U24" s="97" t="n">
        <f aca="false">+U23+T24</f>
        <v>92</v>
      </c>
      <c r="V24" s="98" t="n">
        <f aca="false">+Q24-R24</f>
        <v>15</v>
      </c>
      <c r="W24" s="99"/>
      <c r="X24" s="100" t="n">
        <f aca="false">[1]Sheet1!AK422</f>
        <v>59</v>
      </c>
      <c r="Y24" s="101" t="n">
        <f aca="false">[1]Sheet1!AL422</f>
        <v>41</v>
      </c>
      <c r="Z24" s="31" t="n">
        <f aca="false">F24-B24</f>
        <v>-2</v>
      </c>
      <c r="AA24" s="31" t="n">
        <f aca="false">G24-C24</f>
        <v>1</v>
      </c>
      <c r="AB24" s="102" t="n">
        <f aca="false">[2]Sheet1!BO422</f>
        <v>63</v>
      </c>
      <c r="AC24" s="103" t="n">
        <f aca="false">[2]Sheet1!BP422</f>
        <v>48</v>
      </c>
      <c r="AD24" s="34" t="n">
        <f aca="false">Q24-M24</f>
        <v>1.61290322580645</v>
      </c>
      <c r="AE24" s="34" t="n">
        <f aca="false">R24-N24</f>
        <v>4.64516129032258</v>
      </c>
      <c r="AF24" s="104"/>
      <c r="AG24" s="105"/>
      <c r="AH24" s="106" t="n">
        <f aca="false">AH23</f>
        <v>0.387096774193548</v>
      </c>
      <c r="AI24" s="106" t="n">
        <f aca="false">AI23</f>
        <v>3.35483870967742</v>
      </c>
    </row>
    <row r="25" customFormat="false" ht="12.75" hidden="false" customHeight="false" outlineLevel="0" collapsed="false">
      <c r="A25" s="89" t="n">
        <v>36547</v>
      </c>
      <c r="B25" s="90" t="n">
        <v>61</v>
      </c>
      <c r="C25" s="91" t="n">
        <v>40</v>
      </c>
      <c r="D25" s="91" t="n">
        <f aca="false">AVERAGE(B25:C25)</f>
        <v>50.5</v>
      </c>
      <c r="E25" s="91" t="n">
        <f aca="false">IF(AVERAGE(B25:C25)&lt;65,65-AVERAGE(B25:C25),0)</f>
        <v>14.5</v>
      </c>
      <c r="F25" s="92" t="n">
        <f aca="false">IF(ISNUMBER(X25),X25,B25+Z25)</f>
        <v>77</v>
      </c>
      <c r="G25" s="92" t="n">
        <f aca="false">IF(ISNUMBER(Y25),Y25,C25+AA25)</f>
        <v>55</v>
      </c>
      <c r="H25" s="92" t="n">
        <f aca="false">+(F25+G25)/2</f>
        <v>66</v>
      </c>
      <c r="I25" s="92" t="n">
        <f aca="false">IF(H25&lt;65,65-H25,0)</f>
        <v>0</v>
      </c>
      <c r="J25" s="92" t="n">
        <f aca="false">+J24+I25</f>
        <v>132.5</v>
      </c>
      <c r="K25" s="93" t="n">
        <f aca="false">+F25-G25</f>
        <v>22</v>
      </c>
      <c r="L25" s="94" t="n">
        <v>22</v>
      </c>
      <c r="M25" s="95" t="n">
        <f aca="false">B25+AH25</f>
        <v>61.3870967741936</v>
      </c>
      <c r="N25" s="96" t="n">
        <f aca="false">C25+AI25</f>
        <v>43.3548387096774</v>
      </c>
      <c r="O25" s="96" t="n">
        <f aca="false">AVERAGE(M25:N25)</f>
        <v>52.3709677419355</v>
      </c>
      <c r="P25" s="96" t="n">
        <f aca="false">IF(AVERAGE(M25:N25)&lt;65,65-AVERAGE(M25:N25),0)</f>
        <v>12.6290322580645</v>
      </c>
      <c r="Q25" s="97" t="n">
        <f aca="false">IF(ISNUMBER(AB25),AB25,M25+AD25)</f>
        <v>79</v>
      </c>
      <c r="R25" s="97" t="n">
        <f aca="false">IF(ISNUMBER(AC25),AC25,N25+AE25)</f>
        <v>59</v>
      </c>
      <c r="S25" s="97" t="n">
        <f aca="false">+(Q25+R25)/2</f>
        <v>69</v>
      </c>
      <c r="T25" s="97" t="n">
        <f aca="false">IF(S25&lt;65,65-S25,0)</f>
        <v>0</v>
      </c>
      <c r="U25" s="97" t="n">
        <f aca="false">+U24+T25</f>
        <v>92</v>
      </c>
      <c r="V25" s="98" t="n">
        <f aca="false">+Q25-R25</f>
        <v>20</v>
      </c>
      <c r="W25" s="99"/>
      <c r="X25" s="100" t="n">
        <f aca="false">[1]Sheet1!AK423</f>
        <v>77</v>
      </c>
      <c r="Y25" s="101" t="n">
        <f aca="false">[1]Sheet1!AL423</f>
        <v>55</v>
      </c>
      <c r="Z25" s="31" t="n">
        <f aca="false">F25-B25</f>
        <v>16</v>
      </c>
      <c r="AA25" s="31" t="n">
        <f aca="false">G25-C25</f>
        <v>15</v>
      </c>
      <c r="AB25" s="102" t="n">
        <f aca="false">[2]Sheet1!BO423</f>
        <v>79</v>
      </c>
      <c r="AC25" s="103" t="n">
        <f aca="false">[2]Sheet1!BP423</f>
        <v>59</v>
      </c>
      <c r="AD25" s="34" t="n">
        <f aca="false">Q25-M25</f>
        <v>17.6129032258065</v>
      </c>
      <c r="AE25" s="34" t="n">
        <f aca="false">R25-N25</f>
        <v>15.6451612903226</v>
      </c>
      <c r="AF25" s="104"/>
      <c r="AG25" s="105"/>
      <c r="AH25" s="106" t="n">
        <f aca="false">AH24</f>
        <v>0.387096774193548</v>
      </c>
      <c r="AI25" s="106" t="n">
        <f aca="false">AI24</f>
        <v>3.35483870967742</v>
      </c>
    </row>
    <row r="26" customFormat="false" ht="12.75" hidden="false" customHeight="false" outlineLevel="0" collapsed="false">
      <c r="A26" s="89" t="n">
        <v>36548</v>
      </c>
      <c r="B26" s="90" t="n">
        <v>62</v>
      </c>
      <c r="C26" s="91" t="n">
        <v>40</v>
      </c>
      <c r="D26" s="91" t="n">
        <f aca="false">AVERAGE(B26:C26)</f>
        <v>51</v>
      </c>
      <c r="E26" s="91" t="n">
        <f aca="false">IF(AVERAGE(B26:C26)&lt;65,65-AVERAGE(B26:C26),0)</f>
        <v>14</v>
      </c>
      <c r="F26" s="92" t="n">
        <f aca="false">IF(ISNUMBER(X26),X26,B26+Z26)</f>
        <v>74</v>
      </c>
      <c r="G26" s="92" t="n">
        <f aca="false">IF(ISNUMBER(Y26),Y26,C26+AA26)</f>
        <v>55</v>
      </c>
      <c r="H26" s="92" t="n">
        <f aca="false">+(F26+G26)/2</f>
        <v>64.5</v>
      </c>
      <c r="I26" s="92" t="n">
        <f aca="false">IF(H26&lt;65,65-H26,0)</f>
        <v>0.5</v>
      </c>
      <c r="J26" s="92" t="n">
        <f aca="false">+J25+I26</f>
        <v>133</v>
      </c>
      <c r="K26" s="93" t="n">
        <f aca="false">+F26-G26</f>
        <v>19</v>
      </c>
      <c r="L26" s="94" t="n">
        <v>23</v>
      </c>
      <c r="M26" s="95" t="n">
        <f aca="false">B26+AH26</f>
        <v>62.3870967741936</v>
      </c>
      <c r="N26" s="96" t="n">
        <f aca="false">C26+AI26</f>
        <v>43.3548387096774</v>
      </c>
      <c r="O26" s="96" t="n">
        <f aca="false">AVERAGE(M26:N26)</f>
        <v>52.8709677419355</v>
      </c>
      <c r="P26" s="96" t="n">
        <f aca="false">IF(AVERAGE(M26:N26)&lt;65,65-AVERAGE(M26:N26),0)</f>
        <v>12.1290322580645</v>
      </c>
      <c r="Q26" s="97" t="n">
        <f aca="false">IF(ISNUMBER(AB26),AB26,M26+AD26)</f>
        <v>76</v>
      </c>
      <c r="R26" s="97" t="n">
        <f aca="false">IF(ISNUMBER(AC26),AC26,N26+AE26)</f>
        <v>58</v>
      </c>
      <c r="S26" s="97" t="n">
        <f aca="false">+(Q26+R26)/2</f>
        <v>67</v>
      </c>
      <c r="T26" s="97" t="n">
        <f aca="false">IF(S26&lt;65,65-S26,0)</f>
        <v>0</v>
      </c>
      <c r="U26" s="97" t="n">
        <f aca="false">+U25+T26</f>
        <v>92</v>
      </c>
      <c r="V26" s="98" t="n">
        <f aca="false">+Q26-R26</f>
        <v>18</v>
      </c>
      <c r="W26" s="99"/>
      <c r="X26" s="100" t="n">
        <f aca="false">[1]Sheet1!AK424</f>
        <v>74</v>
      </c>
      <c r="Y26" s="101" t="n">
        <f aca="false">[1]Sheet1!AL424</f>
        <v>55</v>
      </c>
      <c r="Z26" s="31" t="n">
        <f aca="false">F26-B26</f>
        <v>12</v>
      </c>
      <c r="AA26" s="31" t="n">
        <f aca="false">G26-C26</f>
        <v>15</v>
      </c>
      <c r="AB26" s="102" t="n">
        <f aca="false">[2]Sheet1!BO424</f>
        <v>76</v>
      </c>
      <c r="AC26" s="103" t="n">
        <f aca="false">[2]Sheet1!BP424</f>
        <v>58</v>
      </c>
      <c r="AD26" s="34" t="n">
        <f aca="false">Q26-M26</f>
        <v>13.6129032258064</v>
      </c>
      <c r="AE26" s="34" t="n">
        <f aca="false">R26-N26</f>
        <v>14.6451612903226</v>
      </c>
      <c r="AF26" s="104"/>
      <c r="AG26" s="105"/>
      <c r="AH26" s="106" t="n">
        <f aca="false">AH25</f>
        <v>0.387096774193548</v>
      </c>
      <c r="AI26" s="106" t="n">
        <f aca="false">AI25</f>
        <v>3.35483870967742</v>
      </c>
    </row>
    <row r="27" customFormat="false" ht="12.75" hidden="false" customHeight="false" outlineLevel="0" collapsed="false">
      <c r="A27" s="89" t="n">
        <v>36549</v>
      </c>
      <c r="B27" s="90" t="n">
        <v>62</v>
      </c>
      <c r="C27" s="91" t="n">
        <v>40</v>
      </c>
      <c r="D27" s="91" t="n">
        <f aca="false">AVERAGE(B27:C27)</f>
        <v>51</v>
      </c>
      <c r="E27" s="91" t="n">
        <f aca="false">IF(AVERAGE(B27:C27)&lt;65,65-AVERAGE(B27:C27),0)</f>
        <v>14</v>
      </c>
      <c r="F27" s="92" t="n">
        <f aca="false">IF(ISNUMBER(X27),X27,B27+Z27)</f>
        <v>56</v>
      </c>
      <c r="G27" s="92" t="n">
        <f aca="false">IF(ISNUMBER(Y27),Y27,C27+AA27)</f>
        <v>36</v>
      </c>
      <c r="H27" s="92" t="n">
        <f aca="false">+(F27+G27)/2</f>
        <v>46</v>
      </c>
      <c r="I27" s="92" t="n">
        <f aca="false">IF(H27&lt;65,65-H27,0)</f>
        <v>19</v>
      </c>
      <c r="J27" s="92" t="n">
        <f aca="false">+J26+I27</f>
        <v>152</v>
      </c>
      <c r="K27" s="93" t="n">
        <f aca="false">+F27-G27</f>
        <v>20</v>
      </c>
      <c r="L27" s="94" t="n">
        <v>24</v>
      </c>
      <c r="M27" s="95" t="n">
        <f aca="false">B27+AH27</f>
        <v>62.3870967741936</v>
      </c>
      <c r="N27" s="96" t="n">
        <f aca="false">C27+AI27</f>
        <v>43.3548387096774</v>
      </c>
      <c r="O27" s="96" t="n">
        <f aca="false">AVERAGE(M27:N27)</f>
        <v>52.8709677419355</v>
      </c>
      <c r="P27" s="96" t="n">
        <f aca="false">IF(AVERAGE(M27:N27)&lt;65,65-AVERAGE(M27:N27),0)</f>
        <v>12.1290322580645</v>
      </c>
      <c r="Q27" s="97" t="n">
        <f aca="false">IF(ISNUMBER(AB27),AB27,M27+AD27)</f>
        <v>59</v>
      </c>
      <c r="R27" s="97" t="n">
        <f aca="false">IF(ISNUMBER(AC27),AC27,N27+AE27)</f>
        <v>43</v>
      </c>
      <c r="S27" s="97" t="n">
        <f aca="false">+(Q27+R27)/2</f>
        <v>51</v>
      </c>
      <c r="T27" s="97" t="n">
        <f aca="false">IF(S27&lt;65,65-S27,0)</f>
        <v>14</v>
      </c>
      <c r="U27" s="97" t="n">
        <f aca="false">+U26+T27</f>
        <v>106</v>
      </c>
      <c r="V27" s="98" t="n">
        <f aca="false">+Q27-R27</f>
        <v>16</v>
      </c>
      <c r="W27" s="99"/>
      <c r="X27" s="100" t="n">
        <f aca="false">[1]Sheet1!AK425</f>
        <v>56</v>
      </c>
      <c r="Y27" s="101" t="n">
        <f aca="false">[1]Sheet1!AL425</f>
        <v>36</v>
      </c>
      <c r="Z27" s="31" t="n">
        <f aca="false">F27-B27</f>
        <v>-6</v>
      </c>
      <c r="AA27" s="31" t="n">
        <f aca="false">G27-C27</f>
        <v>-4</v>
      </c>
      <c r="AB27" s="102" t="n">
        <f aca="false">[2]Sheet1!BO425</f>
        <v>59</v>
      </c>
      <c r="AC27" s="103" t="n">
        <f aca="false">[2]Sheet1!BP425</f>
        <v>43</v>
      </c>
      <c r="AD27" s="34" t="n">
        <f aca="false">Q27-M27</f>
        <v>-3.38709677419355</v>
      </c>
      <c r="AE27" s="34" t="n">
        <f aca="false">R27-N27</f>
        <v>-0.354838709677416</v>
      </c>
      <c r="AF27" s="104"/>
      <c r="AG27" s="105"/>
      <c r="AH27" s="106" t="n">
        <f aca="false">AH26</f>
        <v>0.387096774193548</v>
      </c>
      <c r="AI27" s="106" t="n">
        <f aca="false">AI26</f>
        <v>3.35483870967742</v>
      </c>
    </row>
    <row r="28" customFormat="false" ht="12.75" hidden="false" customHeight="false" outlineLevel="0" collapsed="false">
      <c r="A28" s="89" t="n">
        <v>36550</v>
      </c>
      <c r="B28" s="90" t="n">
        <v>62</v>
      </c>
      <c r="C28" s="91" t="n">
        <v>40</v>
      </c>
      <c r="D28" s="91" t="n">
        <f aca="false">AVERAGE(B28:C28)</f>
        <v>51</v>
      </c>
      <c r="E28" s="91" t="n">
        <f aca="false">IF(AVERAGE(B28:C28)&lt;65,65-AVERAGE(B28:C28),0)</f>
        <v>14</v>
      </c>
      <c r="F28" s="92" t="n">
        <f aca="false">IF(ISNUMBER(X28),X28,B28+Z28)</f>
        <v>64</v>
      </c>
      <c r="G28" s="92" t="n">
        <f aca="false">IF(ISNUMBER(Y28),Y28,C28+AA28)</f>
        <v>33</v>
      </c>
      <c r="H28" s="92" t="n">
        <f aca="false">+(F28+G28)/2</f>
        <v>48.5</v>
      </c>
      <c r="I28" s="92" t="n">
        <f aca="false">IF(H28&lt;65,65-H28,0)</f>
        <v>16.5</v>
      </c>
      <c r="J28" s="92" t="n">
        <f aca="false">+J27+I28</f>
        <v>168.5</v>
      </c>
      <c r="K28" s="93" t="n">
        <f aca="false">+F28-G28</f>
        <v>31</v>
      </c>
      <c r="L28" s="94" t="n">
        <v>25</v>
      </c>
      <c r="M28" s="95" t="n">
        <f aca="false">B28+AH28</f>
        <v>62.3870967741936</v>
      </c>
      <c r="N28" s="96" t="n">
        <f aca="false">C28+AI28</f>
        <v>43.3548387096774</v>
      </c>
      <c r="O28" s="96" t="n">
        <f aca="false">AVERAGE(M28:N28)</f>
        <v>52.8709677419355</v>
      </c>
      <c r="P28" s="96" t="n">
        <f aca="false">IF(AVERAGE(M28:N28)&lt;65,65-AVERAGE(M28:N28),0)</f>
        <v>12.1290322580645</v>
      </c>
      <c r="Q28" s="97" t="n">
        <f aca="false">IF(ISNUMBER(AB28),AB28,M28+AD28)</f>
        <v>63</v>
      </c>
      <c r="R28" s="97" t="n">
        <f aca="false">IF(ISNUMBER(AC28),AC28,N28+AE28)</f>
        <v>43</v>
      </c>
      <c r="S28" s="97" t="n">
        <f aca="false">+(Q28+R28)/2</f>
        <v>53</v>
      </c>
      <c r="T28" s="97" t="n">
        <f aca="false">IF(S28&lt;65,65-S28,0)</f>
        <v>12</v>
      </c>
      <c r="U28" s="97" t="n">
        <f aca="false">+U27+T28</f>
        <v>118</v>
      </c>
      <c r="V28" s="98" t="n">
        <f aca="false">+Q28-R28</f>
        <v>20</v>
      </c>
      <c r="W28" s="99"/>
      <c r="X28" s="100" t="n">
        <f aca="false">[1]Sheet1!AK426</f>
        <v>64</v>
      </c>
      <c r="Y28" s="101" t="n">
        <f aca="false">[1]Sheet1!AL426</f>
        <v>33</v>
      </c>
      <c r="Z28" s="31" t="n">
        <f aca="false">F28-B28</f>
        <v>2</v>
      </c>
      <c r="AA28" s="31" t="n">
        <f aca="false">G28-C28</f>
        <v>-7</v>
      </c>
      <c r="AB28" s="102" t="n">
        <f aca="false">[2]Sheet1!BO426</f>
        <v>63</v>
      </c>
      <c r="AC28" s="103" t="n">
        <f aca="false">[2]Sheet1!BP426</f>
        <v>43</v>
      </c>
      <c r="AD28" s="34" t="n">
        <f aca="false">Q28-M28</f>
        <v>0.612903225806448</v>
      </c>
      <c r="AE28" s="34" t="n">
        <f aca="false">R28-N28</f>
        <v>-0.354838709677416</v>
      </c>
      <c r="AF28" s="104"/>
      <c r="AG28" s="105"/>
      <c r="AH28" s="106" t="n">
        <f aca="false">AH27</f>
        <v>0.387096774193548</v>
      </c>
      <c r="AI28" s="106" t="n">
        <f aca="false">AI27</f>
        <v>3.35483870967742</v>
      </c>
    </row>
    <row r="29" customFormat="false" ht="12.75" hidden="false" customHeight="false" outlineLevel="0" collapsed="false">
      <c r="A29" s="89" t="n">
        <v>36551</v>
      </c>
      <c r="B29" s="90" t="n">
        <v>62</v>
      </c>
      <c r="C29" s="91" t="n">
        <v>40</v>
      </c>
      <c r="D29" s="91" t="n">
        <f aca="false">AVERAGE(B29:C29)</f>
        <v>51</v>
      </c>
      <c r="E29" s="91" t="n">
        <f aca="false">IF(AVERAGE(B29:C29)&lt;65,65-AVERAGE(B29:C29),0)</f>
        <v>14</v>
      </c>
      <c r="F29" s="92" t="n">
        <f aca="false">IF(ISNUMBER(X29),X29,B29+Z29)</f>
        <v>48</v>
      </c>
      <c r="G29" s="92" t="n">
        <f aca="false">IF(ISNUMBER(Y29),Y29,C29+AA29)</f>
        <v>36</v>
      </c>
      <c r="H29" s="92" t="n">
        <f aca="false">+(F29+G29)/2</f>
        <v>42</v>
      </c>
      <c r="I29" s="92" t="n">
        <f aca="false">IF(H29&lt;65,65-H29,0)</f>
        <v>23</v>
      </c>
      <c r="J29" s="92" t="n">
        <f aca="false">+J28+I29</f>
        <v>191.5</v>
      </c>
      <c r="K29" s="93" t="n">
        <f aca="false">+F29-G29</f>
        <v>12</v>
      </c>
      <c r="L29" s="94" t="n">
        <v>26</v>
      </c>
      <c r="M29" s="95" t="n">
        <f aca="false">B29+AH29</f>
        <v>62.3870967741936</v>
      </c>
      <c r="N29" s="96" t="n">
        <f aca="false">C29+AI29</f>
        <v>43.3548387096774</v>
      </c>
      <c r="O29" s="96" t="n">
        <f aca="false">AVERAGE(M29:N29)</f>
        <v>52.8709677419355</v>
      </c>
      <c r="P29" s="96" t="n">
        <f aca="false">IF(AVERAGE(M29:N29)&lt;65,65-AVERAGE(M29:N29),0)</f>
        <v>12.1290322580645</v>
      </c>
      <c r="Q29" s="97" t="n">
        <f aca="false">IF(ISNUMBER(AB29),AB29,M29+AD29)</f>
        <v>48</v>
      </c>
      <c r="R29" s="97" t="n">
        <f aca="false">IF(ISNUMBER(AC29),AC29,N29+AE29)</f>
        <v>36</v>
      </c>
      <c r="S29" s="97" t="n">
        <f aca="false">+(Q29+R29)/2</f>
        <v>42</v>
      </c>
      <c r="T29" s="97" t="n">
        <f aca="false">IF(S29&lt;65,65-S29,0)</f>
        <v>23</v>
      </c>
      <c r="U29" s="97" t="n">
        <f aca="false">+U28+T29</f>
        <v>141</v>
      </c>
      <c r="V29" s="98" t="n">
        <f aca="false">+Q29-R29</f>
        <v>12</v>
      </c>
      <c r="W29" s="99"/>
      <c r="X29" s="100" t="n">
        <f aca="false">[1]Sheet1!AK427</f>
        <v>48</v>
      </c>
      <c r="Y29" s="101" t="n">
        <f aca="false">[1]Sheet1!AL427</f>
        <v>36</v>
      </c>
      <c r="Z29" s="31" t="n">
        <f aca="false">F29-B29</f>
        <v>-14</v>
      </c>
      <c r="AA29" s="31" t="n">
        <f aca="false">G29-C29</f>
        <v>-4</v>
      </c>
      <c r="AB29" s="102" t="n">
        <f aca="false">[2]Sheet1!BO427</f>
        <v>48</v>
      </c>
      <c r="AC29" s="103" t="n">
        <f aca="false">[2]Sheet1!BP427</f>
        <v>36</v>
      </c>
      <c r="AD29" s="34" t="n">
        <f aca="false">Q29-M29</f>
        <v>-14.3870967741936</v>
      </c>
      <c r="AE29" s="34" t="n">
        <f aca="false">R29-N29</f>
        <v>-7.35483870967742</v>
      </c>
      <c r="AF29" s="104"/>
      <c r="AG29" s="105"/>
      <c r="AH29" s="106" t="n">
        <f aca="false">AH28</f>
        <v>0.387096774193548</v>
      </c>
      <c r="AI29" s="106" t="n">
        <f aca="false">AI28</f>
        <v>3.35483870967742</v>
      </c>
    </row>
    <row r="30" customFormat="false" ht="12.75" hidden="false" customHeight="false" outlineLevel="0" collapsed="false">
      <c r="A30" s="89" t="n">
        <v>36552</v>
      </c>
      <c r="B30" s="90" t="n">
        <v>63</v>
      </c>
      <c r="C30" s="91" t="n">
        <v>40</v>
      </c>
      <c r="D30" s="91" t="n">
        <f aca="false">AVERAGE(B30:C30)</f>
        <v>51.5</v>
      </c>
      <c r="E30" s="91" t="n">
        <f aca="false">IF(AVERAGE(B30:C30)&lt;65,65-AVERAGE(B30:C30),0)</f>
        <v>13.5</v>
      </c>
      <c r="F30" s="92" t="n">
        <f aca="false">IF(ISNUMBER(X30),X30,B30+Z30)</f>
        <v>48</v>
      </c>
      <c r="G30" s="92" t="n">
        <f aca="false">IF(ISNUMBER(Y30),Y30,C30+AA30)</f>
        <v>35</v>
      </c>
      <c r="H30" s="92" t="n">
        <f aca="false">+(F30+G30)/2</f>
        <v>41.5</v>
      </c>
      <c r="I30" s="92" t="n">
        <f aca="false">IF(H30&lt;65,65-H30,0)</f>
        <v>23.5</v>
      </c>
      <c r="J30" s="92" t="n">
        <f aca="false">+J29+I30</f>
        <v>215</v>
      </c>
      <c r="K30" s="93" t="n">
        <f aca="false">+F30-G30</f>
        <v>13</v>
      </c>
      <c r="L30" s="94" t="n">
        <v>27</v>
      </c>
      <c r="M30" s="95" t="n">
        <f aca="false">B30+AH30</f>
        <v>63.3870967741936</v>
      </c>
      <c r="N30" s="96" t="n">
        <f aca="false">C30+AI30</f>
        <v>43.3548387096774</v>
      </c>
      <c r="O30" s="96" t="n">
        <f aca="false">AVERAGE(M30:N30)</f>
        <v>53.3709677419355</v>
      </c>
      <c r="P30" s="96" t="n">
        <f aca="false">IF(AVERAGE(M30:N30)&lt;65,65-AVERAGE(M30:N30),0)</f>
        <v>11.6290322580645</v>
      </c>
      <c r="Q30" s="97" t="n">
        <f aca="false">IF(ISNUMBER(AB30),AB30,M30+AD30)</f>
        <v>48</v>
      </c>
      <c r="R30" s="97" t="n">
        <f aca="false">IF(ISNUMBER(AC30),AC30,N30+AE30)</f>
        <v>35</v>
      </c>
      <c r="S30" s="97" t="n">
        <f aca="false">+(Q30+R30)/2</f>
        <v>41.5</v>
      </c>
      <c r="T30" s="97" t="n">
        <f aca="false">IF(S30&lt;65,65-S30,0)</f>
        <v>23.5</v>
      </c>
      <c r="U30" s="97" t="n">
        <f aca="false">+U29+T30</f>
        <v>164.5</v>
      </c>
      <c r="V30" s="98" t="n">
        <f aca="false">+Q30-R30</f>
        <v>13</v>
      </c>
      <c r="W30" s="99"/>
      <c r="X30" s="100" t="n">
        <f aca="false">[1]Sheet1!AK428</f>
        <v>48</v>
      </c>
      <c r="Y30" s="101" t="n">
        <f aca="false">[1]Sheet1!AL428</f>
        <v>35</v>
      </c>
      <c r="Z30" s="31" t="n">
        <f aca="false">F30-B30</f>
        <v>-15</v>
      </c>
      <c r="AA30" s="31" t="n">
        <f aca="false">G30-C30</f>
        <v>-5</v>
      </c>
      <c r="AB30" s="102" t="n">
        <f aca="false">[2]Sheet1!BO428</f>
        <v>48</v>
      </c>
      <c r="AC30" s="103" t="n">
        <f aca="false">[2]Sheet1!BP428</f>
        <v>35</v>
      </c>
      <c r="AD30" s="34" t="n">
        <f aca="false">Q30-M30</f>
        <v>-15.3870967741936</v>
      </c>
      <c r="AE30" s="34" t="n">
        <f aca="false">R30-N30</f>
        <v>-8.35483870967742</v>
      </c>
      <c r="AF30" s="104"/>
      <c r="AG30" s="105"/>
      <c r="AH30" s="106" t="n">
        <f aca="false">AH29</f>
        <v>0.387096774193548</v>
      </c>
      <c r="AI30" s="106" t="n">
        <f aca="false">AI29</f>
        <v>3.35483870967742</v>
      </c>
    </row>
    <row r="31" customFormat="false" ht="12.75" hidden="false" customHeight="false" outlineLevel="0" collapsed="false">
      <c r="A31" s="89" t="n">
        <v>36553</v>
      </c>
      <c r="B31" s="90" t="n">
        <v>63</v>
      </c>
      <c r="C31" s="91" t="n">
        <v>40</v>
      </c>
      <c r="D31" s="91" t="n">
        <f aca="false">AVERAGE(B31:C31)</f>
        <v>51.5</v>
      </c>
      <c r="E31" s="91" t="n">
        <f aca="false">IF(AVERAGE(B31:C31)&lt;65,65-AVERAGE(B31:C31),0)</f>
        <v>13.5</v>
      </c>
      <c r="F31" s="92" t="n">
        <f aca="false">IF(ISNUMBER(X31),X31,B31+Z31)</f>
        <v>40</v>
      </c>
      <c r="G31" s="92" t="n">
        <f aca="false">IF(ISNUMBER(Y31),Y31,C31+AA31)</f>
        <v>34</v>
      </c>
      <c r="H31" s="92" t="n">
        <f aca="false">+(F31+G31)/2</f>
        <v>37</v>
      </c>
      <c r="I31" s="92" t="n">
        <f aca="false">IF(H31&lt;65,65-H31,0)</f>
        <v>28</v>
      </c>
      <c r="J31" s="92" t="n">
        <f aca="false">+J30+I31</f>
        <v>243</v>
      </c>
      <c r="K31" s="93" t="n">
        <f aca="false">+F31-G31</f>
        <v>6</v>
      </c>
      <c r="L31" s="94" t="n">
        <v>28</v>
      </c>
      <c r="M31" s="95" t="n">
        <f aca="false">B31+AH31</f>
        <v>63.3870967741936</v>
      </c>
      <c r="N31" s="96" t="n">
        <f aca="false">C31+AI31</f>
        <v>43.3548387096774</v>
      </c>
      <c r="O31" s="96" t="n">
        <f aca="false">AVERAGE(M31:N31)</f>
        <v>53.3709677419355</v>
      </c>
      <c r="P31" s="96" t="n">
        <f aca="false">IF(AVERAGE(M31:N31)&lt;65,65-AVERAGE(M31:N31),0)</f>
        <v>11.6290322580645</v>
      </c>
      <c r="Q31" s="97" t="n">
        <f aca="false">IF(ISNUMBER(AB31),AB31,M31+AD31)</f>
        <v>40</v>
      </c>
      <c r="R31" s="97" t="n">
        <f aca="false">IF(ISNUMBER(AC31),AC31,N31+AE31)</f>
        <v>34</v>
      </c>
      <c r="S31" s="97" t="n">
        <f aca="false">+(Q31+R31)/2</f>
        <v>37</v>
      </c>
      <c r="T31" s="97" t="n">
        <f aca="false">IF(S31&lt;65,65-S31,0)</f>
        <v>28</v>
      </c>
      <c r="U31" s="97" t="n">
        <f aca="false">+U30+T31</f>
        <v>192.5</v>
      </c>
      <c r="V31" s="98" t="n">
        <f aca="false">+Q31-R31</f>
        <v>6</v>
      </c>
      <c r="W31" s="99"/>
      <c r="X31" s="100" t="n">
        <f aca="false">[1]Sheet1!AK429</f>
        <v>40</v>
      </c>
      <c r="Y31" s="101" t="n">
        <f aca="false">[1]Sheet1!AL429</f>
        <v>34</v>
      </c>
      <c r="Z31" s="31" t="n">
        <f aca="false">F31-B31</f>
        <v>-23</v>
      </c>
      <c r="AA31" s="31" t="n">
        <f aca="false">G31-C31</f>
        <v>-6</v>
      </c>
      <c r="AB31" s="102" t="n">
        <f aca="false">[2]Sheet1!BO429</f>
        <v>40</v>
      </c>
      <c r="AC31" s="103" t="n">
        <f aca="false">[2]Sheet1!BP429</f>
        <v>34</v>
      </c>
      <c r="AD31" s="34" t="n">
        <f aca="false">Q31-M31</f>
        <v>-23.3870967741936</v>
      </c>
      <c r="AE31" s="34" t="n">
        <f aca="false">R31-N31</f>
        <v>-9.35483870967742</v>
      </c>
      <c r="AF31" s="104"/>
      <c r="AG31" s="105"/>
      <c r="AH31" s="106" t="n">
        <f aca="false">AH30</f>
        <v>0.387096774193548</v>
      </c>
      <c r="AI31" s="106" t="n">
        <f aca="false">AI30</f>
        <v>3.35483870967742</v>
      </c>
    </row>
    <row r="32" customFormat="false" ht="12.75" hidden="false" customHeight="false" outlineLevel="0" collapsed="false">
      <c r="A32" s="89" t="n">
        <v>36554</v>
      </c>
      <c r="B32" s="90" t="n">
        <v>63</v>
      </c>
      <c r="C32" s="91" t="n">
        <v>40</v>
      </c>
      <c r="D32" s="91" t="n">
        <f aca="false">AVERAGE(B32:C32)</f>
        <v>51.5</v>
      </c>
      <c r="E32" s="91" t="n">
        <f aca="false">IF(AVERAGE(B32:C32)&lt;65,65-AVERAGE(B32:C32),0)</f>
        <v>13.5</v>
      </c>
      <c r="F32" s="92" t="n">
        <f aca="false">IF(ISNUMBER(X32),X32,B32+Z32)</f>
        <v>44</v>
      </c>
      <c r="G32" s="92" t="n">
        <f aca="false">IF(ISNUMBER(Y32),Y32,C32+AA32)</f>
        <v>33</v>
      </c>
      <c r="H32" s="92" t="n">
        <f aca="false">+(F32+G32)/2</f>
        <v>38.5</v>
      </c>
      <c r="I32" s="92" t="n">
        <f aca="false">IF(H32&lt;65,65-H32,0)</f>
        <v>26.5</v>
      </c>
      <c r="J32" s="92" t="n">
        <f aca="false">+J31+I32</f>
        <v>269.5</v>
      </c>
      <c r="K32" s="93" t="n">
        <f aca="false">+F32-G32</f>
        <v>11</v>
      </c>
      <c r="L32" s="94" t="n">
        <v>29</v>
      </c>
      <c r="M32" s="95" t="n">
        <f aca="false">B32+AH32</f>
        <v>63.3870967741936</v>
      </c>
      <c r="N32" s="96" t="n">
        <f aca="false">C32+AI32</f>
        <v>43.3548387096774</v>
      </c>
      <c r="O32" s="96" t="n">
        <f aca="false">AVERAGE(M32:N32)</f>
        <v>53.3709677419355</v>
      </c>
      <c r="P32" s="96" t="n">
        <f aca="false">IF(AVERAGE(M32:N32)&lt;65,65-AVERAGE(M32:N32),0)</f>
        <v>11.6290322580645</v>
      </c>
      <c r="Q32" s="97" t="n">
        <f aca="false">IF(ISNUMBER(AB32),AB32,M32+AD32)</f>
        <v>44</v>
      </c>
      <c r="R32" s="97" t="n">
        <f aca="false">IF(ISNUMBER(AC32),AC32,N32+AE32)</f>
        <v>33</v>
      </c>
      <c r="S32" s="97" t="n">
        <f aca="false">+(Q32+R32)/2</f>
        <v>38.5</v>
      </c>
      <c r="T32" s="97" t="n">
        <f aca="false">IF(S32&lt;65,65-S32,0)</f>
        <v>26.5</v>
      </c>
      <c r="U32" s="97" t="n">
        <f aca="false">+U31+T32</f>
        <v>219</v>
      </c>
      <c r="V32" s="98" t="n">
        <f aca="false">+Q32-R32</f>
        <v>11</v>
      </c>
      <c r="W32" s="99"/>
      <c r="X32" s="100" t="n">
        <f aca="false">[1]Sheet1!AK430</f>
        <v>44</v>
      </c>
      <c r="Y32" s="101" t="n">
        <f aca="false">[1]Sheet1!AL430</f>
        <v>33</v>
      </c>
      <c r="Z32" s="31" t="n">
        <f aca="false">F32-B32</f>
        <v>-19</v>
      </c>
      <c r="AA32" s="31" t="n">
        <f aca="false">G32-C32</f>
        <v>-7</v>
      </c>
      <c r="AB32" s="102" t="n">
        <f aca="false">[2]Sheet1!BO430</f>
        <v>44</v>
      </c>
      <c r="AC32" s="103" t="n">
        <f aca="false">[2]Sheet1!BP430</f>
        <v>33</v>
      </c>
      <c r="AD32" s="34" t="n">
        <f aca="false">Q32-M32</f>
        <v>-19.3870967741936</v>
      </c>
      <c r="AE32" s="34" t="n">
        <f aca="false">R32-N32</f>
        <v>-10.3548387096774</v>
      </c>
      <c r="AF32" s="104"/>
      <c r="AG32" s="105"/>
      <c r="AH32" s="106" t="n">
        <f aca="false">AH31</f>
        <v>0.387096774193548</v>
      </c>
      <c r="AI32" s="106" t="n">
        <f aca="false">AI31</f>
        <v>3.35483870967742</v>
      </c>
    </row>
    <row r="33" customFormat="false" ht="12.75" hidden="false" customHeight="false" outlineLevel="0" collapsed="false">
      <c r="A33" s="89" t="n">
        <v>36555</v>
      </c>
      <c r="B33" s="90" t="n">
        <v>63</v>
      </c>
      <c r="C33" s="91" t="n">
        <v>40</v>
      </c>
      <c r="D33" s="91" t="n">
        <f aca="false">AVERAGE(B33:C33)</f>
        <v>51.5</v>
      </c>
      <c r="E33" s="91" t="n">
        <f aca="false">IF(AVERAGE(B33:C33)&lt;65,65-AVERAGE(B33:C33),0)</f>
        <v>13.5</v>
      </c>
      <c r="F33" s="92" t="n">
        <f aca="false">IF(ISNUMBER(X33),X33,B33+Z33)</f>
        <v>53</v>
      </c>
      <c r="G33" s="92" t="n">
        <f aca="false">IF(ISNUMBER(Y33),Y33,C33+AA33)</f>
        <v>32</v>
      </c>
      <c r="H33" s="92" t="n">
        <f aca="false">+(F33+G33)/2</f>
        <v>42.5</v>
      </c>
      <c r="I33" s="92" t="n">
        <f aca="false">IF(H33&lt;65,65-H33,0)</f>
        <v>22.5</v>
      </c>
      <c r="J33" s="92" t="n">
        <f aca="false">+J32+I33</f>
        <v>292</v>
      </c>
      <c r="K33" s="93" t="n">
        <f aca="false">+F33-G33</f>
        <v>21</v>
      </c>
      <c r="L33" s="94" t="n">
        <v>30</v>
      </c>
      <c r="M33" s="95" t="n">
        <f aca="false">B33+AH33</f>
        <v>63.3870967741936</v>
      </c>
      <c r="N33" s="96" t="n">
        <f aca="false">C33+AI33</f>
        <v>43.3548387096774</v>
      </c>
      <c r="O33" s="96" t="n">
        <f aca="false">AVERAGE(M33:N33)</f>
        <v>53.3709677419355</v>
      </c>
      <c r="P33" s="96" t="n">
        <f aca="false">IF(AVERAGE(M33:N33)&lt;65,65-AVERAGE(M33:N33),0)</f>
        <v>11.6290322580645</v>
      </c>
      <c r="Q33" s="97" t="n">
        <f aca="false">IF(ISNUMBER(AB33),AB33,M33+AD33)</f>
        <v>53</v>
      </c>
      <c r="R33" s="97" t="n">
        <f aca="false">IF(ISNUMBER(AC33),AC33,N33+AE33)</f>
        <v>32</v>
      </c>
      <c r="S33" s="97" t="n">
        <f aca="false">+(Q33+R33)/2</f>
        <v>42.5</v>
      </c>
      <c r="T33" s="97" t="n">
        <f aca="false">IF(S33&lt;65,65-S33,0)</f>
        <v>22.5</v>
      </c>
      <c r="U33" s="97" t="n">
        <f aca="false">+U32+T33</f>
        <v>241.5</v>
      </c>
      <c r="V33" s="98" t="n">
        <f aca="false">+Q33-R33</f>
        <v>21</v>
      </c>
      <c r="W33" s="99"/>
      <c r="X33" s="100" t="n">
        <f aca="false">[1]Sheet1!AK431</f>
        <v>53</v>
      </c>
      <c r="Y33" s="101" t="n">
        <f aca="false">[1]Sheet1!AL431</f>
        <v>32</v>
      </c>
      <c r="Z33" s="31" t="n">
        <f aca="false">F33-B33</f>
        <v>-10</v>
      </c>
      <c r="AA33" s="31" t="n">
        <f aca="false">G33-C33</f>
        <v>-8</v>
      </c>
      <c r="AB33" s="102" t="n">
        <f aca="false">[2]Sheet1!BO431</f>
        <v>53</v>
      </c>
      <c r="AC33" s="103" t="n">
        <f aca="false">[2]Sheet1!BP431</f>
        <v>32</v>
      </c>
      <c r="AD33" s="34" t="n">
        <f aca="false">Q33-M33</f>
        <v>-10.3870967741936</v>
      </c>
      <c r="AE33" s="34" t="n">
        <f aca="false">R33-N33</f>
        <v>-11.3548387096774</v>
      </c>
      <c r="AF33" s="104"/>
      <c r="AG33" s="105"/>
      <c r="AH33" s="106" t="n">
        <f aca="false">AH32</f>
        <v>0.387096774193548</v>
      </c>
      <c r="AI33" s="106" t="n">
        <f aca="false">AI32</f>
        <v>3.35483870967742</v>
      </c>
    </row>
    <row r="34" customFormat="false" ht="12.75" hidden="false" customHeight="false" outlineLevel="0" collapsed="false">
      <c r="A34" s="89" t="n">
        <v>36556</v>
      </c>
      <c r="B34" s="41" t="n">
        <v>63</v>
      </c>
      <c r="C34" s="42" t="n">
        <v>40</v>
      </c>
      <c r="D34" s="91" t="n">
        <f aca="false">AVERAGE(B34:C34)</f>
        <v>51.5</v>
      </c>
      <c r="E34" s="91" t="n">
        <f aca="false">IF(AVERAGE(B34:C34)&lt;65,65-AVERAGE(B34:C34),0)</f>
        <v>13.5</v>
      </c>
      <c r="F34" s="107" t="n">
        <f aca="false">IF(ISNUMBER(X34),X34,B34+Z34)</f>
        <v>58</v>
      </c>
      <c r="G34" s="107" t="n">
        <f aca="false">IF(ISNUMBER(Y34),Y34,C34+AA34)</f>
        <v>41</v>
      </c>
      <c r="H34" s="107" t="n">
        <f aca="false">+(F34+G34)/2</f>
        <v>49.5</v>
      </c>
      <c r="I34" s="107" t="n">
        <f aca="false">IF(H34&lt;65,65-H34,0)</f>
        <v>15.5</v>
      </c>
      <c r="J34" s="107" t="n">
        <f aca="false">+J33+I34</f>
        <v>307.5</v>
      </c>
      <c r="K34" s="108" t="n">
        <f aca="false">+F34-G34</f>
        <v>17</v>
      </c>
      <c r="L34" s="94" t="n">
        <v>31</v>
      </c>
      <c r="M34" s="47" t="n">
        <f aca="false">B34+AH34</f>
        <v>63.3870967741936</v>
      </c>
      <c r="N34" s="48" t="n">
        <f aca="false">C34+AI34</f>
        <v>43.3548387096774</v>
      </c>
      <c r="O34" s="96" t="n">
        <f aca="false">AVERAGE(M34:N34)</f>
        <v>53.3709677419355</v>
      </c>
      <c r="P34" s="96" t="n">
        <f aca="false">IF(AVERAGE(M34:N34)&lt;65,65-AVERAGE(M34:N34),0)</f>
        <v>11.6290322580645</v>
      </c>
      <c r="Q34" s="44" t="n">
        <f aca="false">IF(ISNUMBER(AB34),AB34,M34+AD34)</f>
        <v>58</v>
      </c>
      <c r="R34" s="44" t="n">
        <f aca="false">IF(ISNUMBER(AC34),AC34,N34+AE34)</f>
        <v>41</v>
      </c>
      <c r="S34" s="44" t="n">
        <f aca="false">+(Q34+R34)/2</f>
        <v>49.5</v>
      </c>
      <c r="T34" s="44" t="n">
        <f aca="false">IF(S34&lt;65,65-S34,0)</f>
        <v>15.5</v>
      </c>
      <c r="U34" s="44" t="n">
        <f aca="false">+U33+T34</f>
        <v>257</v>
      </c>
      <c r="V34" s="45" t="n">
        <f aca="false">+Q34-R34</f>
        <v>17</v>
      </c>
      <c r="W34" s="17"/>
      <c r="X34" s="38" t="n">
        <f aca="false">[1]Sheet1!AK432</f>
        <v>58</v>
      </c>
      <c r="Y34" s="39" t="n">
        <f aca="false">[1]Sheet1!AL432</f>
        <v>41</v>
      </c>
      <c r="Z34" s="31" t="n">
        <f aca="false">F34-B34</f>
        <v>-5</v>
      </c>
      <c r="AA34" s="31" t="n">
        <f aca="false">G34-C34</f>
        <v>1</v>
      </c>
      <c r="AB34" s="32" t="n">
        <f aca="false">[2]Sheet1!BO432</f>
        <v>58</v>
      </c>
      <c r="AC34" s="33" t="n">
        <f aca="false">[2]Sheet1!BP432</f>
        <v>41</v>
      </c>
      <c r="AD34" s="34" t="n">
        <f aca="false">Q34-M34</f>
        <v>-5.38709677419355</v>
      </c>
      <c r="AE34" s="34" t="n">
        <f aca="false">R34-N34</f>
        <v>-2.35483870967742</v>
      </c>
      <c r="AF34" s="35"/>
      <c r="AG34" s="1"/>
      <c r="AH34" s="36" t="n">
        <f aca="false">AH33</f>
        <v>0.387096774193548</v>
      </c>
      <c r="AI34" s="36" t="n">
        <f aca="false">AI33</f>
        <v>3.35483870967742</v>
      </c>
    </row>
    <row r="35" customFormat="false" ht="13.5" hidden="false" customHeight="false" outlineLevel="0" collapsed="false">
      <c r="A35" s="109"/>
      <c r="B35" s="110" t="n">
        <f aca="false">AVERAGE(B4:B34)</f>
        <v>61.5</v>
      </c>
      <c r="C35" s="111" t="n">
        <f aca="false">AVERAGE(C4:C34)</f>
        <v>40</v>
      </c>
      <c r="D35" s="111" t="n">
        <f aca="false">AVERAGE(D4:D34)</f>
        <v>50.75</v>
      </c>
      <c r="E35" s="111" t="n">
        <f aca="false">SUM(E4:E34)</f>
        <v>441.75</v>
      </c>
      <c r="F35" s="112" t="n">
        <f aca="false">AVERAGE(F4:F34)</f>
        <v>67.0645161290323</v>
      </c>
      <c r="G35" s="112" t="n">
        <f aca="false">AVERAGE(G4:G34)</f>
        <v>45.6451612903226</v>
      </c>
      <c r="H35" s="112" t="n">
        <f aca="false">AVERAGE(H4:H34)</f>
        <v>56.3548387096774</v>
      </c>
      <c r="I35" s="112" t="n">
        <f aca="false">SUM(I4:I34)</f>
        <v>307.5</v>
      </c>
      <c r="J35" s="112"/>
      <c r="K35" s="113"/>
      <c r="L35" s="114"/>
      <c r="M35" s="115" t="n">
        <f aca="false">AVERAGE(M4:M34)</f>
        <v>61.8870967741936</v>
      </c>
      <c r="N35" s="116" t="n">
        <f aca="false">AVERAGE(N4:N34)</f>
        <v>43.3548387096774</v>
      </c>
      <c r="O35" s="116" t="n">
        <f aca="false">AVERAGE(O4:O34)</f>
        <v>52.6209677419355</v>
      </c>
      <c r="P35" s="116" t="n">
        <f aca="false">SUM(P4:P34)</f>
        <v>383.75</v>
      </c>
      <c r="Q35" s="117" t="n">
        <f aca="false">AVERAGE(Q4:Q34)</f>
        <v>67.4516129032258</v>
      </c>
      <c r="R35" s="117" t="n">
        <f aca="false">AVERAGE(R4:R34)</f>
        <v>49</v>
      </c>
      <c r="S35" s="117" t="n">
        <f aca="false">AVERAGE(S4:S34)</f>
        <v>58.2258064516129</v>
      </c>
      <c r="T35" s="117" t="n">
        <f aca="false">SUM(T4:T34)</f>
        <v>257</v>
      </c>
      <c r="U35" s="117"/>
      <c r="V35" s="118"/>
      <c r="W35" s="17"/>
      <c r="X35" s="38"/>
      <c r="Y35" s="39"/>
      <c r="Z35" s="31"/>
      <c r="AA35" s="31"/>
      <c r="AB35" s="32"/>
      <c r="AC35" s="33"/>
      <c r="AD35" s="34"/>
      <c r="AE35" s="34"/>
      <c r="AF35" s="35"/>
      <c r="AG35" s="1"/>
      <c r="AH35" s="37"/>
      <c r="AI35" s="37"/>
    </row>
    <row r="36" customFormat="false" ht="12.75" hidden="false" customHeight="false" outlineLevel="0" collapsed="false">
      <c r="A36" s="119"/>
      <c r="B36" s="72"/>
      <c r="C36" s="72"/>
      <c r="D36" s="72"/>
      <c r="E36" s="72"/>
    </row>
    <row r="37" customFormat="false" ht="12.75" hidden="false" customHeight="false" outlineLevel="0" collapsed="false">
      <c r="A37" s="119"/>
      <c r="B37" s="72"/>
      <c r="C37" s="72"/>
      <c r="D37" s="72"/>
      <c r="E37" s="72"/>
    </row>
    <row r="38" customFormat="false" ht="12.75" hidden="false" customHeight="false" outlineLevel="0" collapsed="false">
      <c r="A38" s="119"/>
      <c r="B38" s="72"/>
      <c r="C38" s="72"/>
      <c r="D38" s="72"/>
      <c r="E38" s="72"/>
    </row>
    <row r="39" customFormat="false" ht="12.75" hidden="false" customHeight="false" outlineLevel="0" collapsed="false">
      <c r="A39" s="119"/>
      <c r="B39" s="72"/>
      <c r="C39" s="72"/>
      <c r="D39" s="72"/>
      <c r="E39" s="72"/>
    </row>
    <row r="40" customFormat="false" ht="12.75" hidden="false" customHeight="false" outlineLevel="0" collapsed="false">
      <c r="A40" s="119"/>
      <c r="B40" s="72"/>
      <c r="C40" s="72"/>
      <c r="D40" s="72"/>
      <c r="E40" s="72"/>
    </row>
    <row r="41" customFormat="false" ht="12.75" hidden="false" customHeight="false" outlineLevel="0" collapsed="false">
      <c r="A41" s="119"/>
      <c r="B41" s="72"/>
      <c r="C41" s="72"/>
      <c r="D41" s="72"/>
      <c r="E41" s="72"/>
    </row>
    <row r="42" customFormat="false" ht="12.75" hidden="false" customHeight="false" outlineLevel="0" collapsed="false">
      <c r="A42" s="119"/>
      <c r="B42" s="72"/>
      <c r="C42" s="72"/>
      <c r="D42" s="72"/>
      <c r="E42" s="72"/>
    </row>
    <row r="43" customFormat="false" ht="12.75" hidden="false" customHeight="false" outlineLevel="0" collapsed="false">
      <c r="A43" s="119"/>
      <c r="B43" s="72"/>
      <c r="C43" s="72"/>
      <c r="D43" s="72"/>
      <c r="E43" s="72"/>
    </row>
    <row r="44" customFormat="false" ht="12.75" hidden="false" customHeight="false" outlineLevel="0" collapsed="false">
      <c r="A44" s="119"/>
      <c r="B44" s="72"/>
      <c r="C44" s="72"/>
      <c r="D44" s="72"/>
      <c r="E44" s="72"/>
    </row>
    <row r="45" customFormat="false" ht="12.75" hidden="false" customHeight="false" outlineLevel="0" collapsed="false">
      <c r="A45" s="119"/>
      <c r="B45" s="72"/>
      <c r="C45" s="72"/>
      <c r="D45" s="72"/>
      <c r="E45" s="72"/>
    </row>
    <row r="46" customFormat="false" ht="12.75" hidden="false" customHeight="false" outlineLevel="0" collapsed="false">
      <c r="A46" s="119"/>
      <c r="B46" s="72"/>
      <c r="C46" s="72"/>
      <c r="D46" s="72"/>
      <c r="E46" s="72"/>
    </row>
    <row r="47" customFormat="false" ht="12.75" hidden="false" customHeight="false" outlineLevel="0" collapsed="false">
      <c r="A47" s="119"/>
      <c r="B47" s="72"/>
      <c r="C47" s="72"/>
      <c r="D47" s="72"/>
      <c r="E47" s="72"/>
    </row>
    <row r="48" customFormat="false" ht="12.75" hidden="false" customHeight="false" outlineLevel="0" collapsed="false">
      <c r="A48" s="119"/>
      <c r="B48" s="72"/>
      <c r="C48" s="72"/>
      <c r="D48" s="72"/>
      <c r="E48" s="72"/>
    </row>
    <row r="49" customFormat="false" ht="12.75" hidden="false" customHeight="false" outlineLevel="0" collapsed="false">
      <c r="A49" s="119"/>
      <c r="B49" s="72"/>
      <c r="C49" s="72"/>
      <c r="D49" s="72"/>
      <c r="E49" s="72"/>
    </row>
    <row r="50" customFormat="false" ht="12.75" hidden="false" customHeight="false" outlineLevel="0" collapsed="false">
      <c r="A50" s="119"/>
      <c r="B50" s="72"/>
      <c r="C50" s="72"/>
      <c r="D50" s="72"/>
      <c r="E50" s="72"/>
    </row>
    <row r="51" customFormat="false" ht="12.75" hidden="false" customHeight="false" outlineLevel="0" collapsed="false">
      <c r="A51" s="119"/>
      <c r="B51" s="72"/>
      <c r="C51" s="72"/>
      <c r="D51" s="72"/>
      <c r="E51" s="72"/>
    </row>
    <row r="52" customFormat="false" ht="12.75" hidden="false" customHeight="false" outlineLevel="0" collapsed="false">
      <c r="A52" s="119"/>
      <c r="B52" s="72"/>
      <c r="C52" s="72"/>
      <c r="D52" s="72"/>
      <c r="E52" s="72"/>
    </row>
    <row r="53" customFormat="false" ht="12.75" hidden="false" customHeight="false" outlineLevel="0" collapsed="false">
      <c r="A53" s="119"/>
      <c r="B53" s="72"/>
      <c r="C53" s="72"/>
      <c r="D53" s="72"/>
      <c r="E53" s="72"/>
    </row>
    <row r="54" customFormat="false" ht="12.75" hidden="false" customHeight="false" outlineLevel="0" collapsed="false">
      <c r="A54" s="119"/>
      <c r="B54" s="72"/>
      <c r="C54" s="72"/>
      <c r="D54" s="72"/>
      <c r="E54" s="72"/>
    </row>
    <row r="55" customFormat="false" ht="12.75" hidden="false" customHeight="false" outlineLevel="0" collapsed="false">
      <c r="A55" s="119"/>
      <c r="B55" s="72"/>
      <c r="C55" s="72"/>
      <c r="D55" s="72"/>
      <c r="E55" s="72"/>
    </row>
    <row r="56" customFormat="false" ht="12.75" hidden="false" customHeight="false" outlineLevel="0" collapsed="false">
      <c r="A56" s="119"/>
      <c r="B56" s="72"/>
      <c r="C56" s="72"/>
      <c r="D56" s="72"/>
      <c r="E56" s="72"/>
    </row>
    <row r="57" customFormat="false" ht="12.75" hidden="false" customHeight="false" outlineLevel="0" collapsed="false">
      <c r="A57" s="119"/>
      <c r="B57" s="72"/>
      <c r="C57" s="72"/>
      <c r="D57" s="72"/>
      <c r="E57" s="72"/>
    </row>
    <row r="58" customFormat="false" ht="12.75" hidden="false" customHeight="false" outlineLevel="0" collapsed="false">
      <c r="A58" s="119"/>
      <c r="B58" s="72"/>
      <c r="C58" s="72"/>
      <c r="D58" s="72"/>
      <c r="E58" s="72"/>
    </row>
    <row r="59" customFormat="false" ht="12.75" hidden="false" customHeight="false" outlineLevel="0" collapsed="false">
      <c r="A59" s="119"/>
      <c r="B59" s="72"/>
      <c r="C59" s="72"/>
      <c r="D59" s="72"/>
      <c r="E59" s="72"/>
    </row>
    <row r="60" customFormat="false" ht="12.75" hidden="false" customHeight="false" outlineLevel="0" collapsed="false">
      <c r="A60" s="119"/>
      <c r="B60" s="72"/>
      <c r="C60" s="72"/>
      <c r="D60" s="72"/>
      <c r="E60" s="72"/>
    </row>
    <row r="61" customFormat="false" ht="12.75" hidden="false" customHeight="false" outlineLevel="0" collapsed="false">
      <c r="A61" s="119"/>
    </row>
    <row r="62" customFormat="false" ht="12.75" hidden="false" customHeight="false" outlineLevel="0" collapsed="false">
      <c r="A62" s="119"/>
    </row>
    <row r="63" customFormat="false" ht="12.75" hidden="false" customHeight="false" outlineLevel="0" collapsed="false">
      <c r="A63" s="119"/>
    </row>
    <row r="64" customFormat="false" ht="12.75" hidden="false" customHeight="false" outlineLevel="0" collapsed="false">
      <c r="A64" s="119"/>
    </row>
    <row r="65" customFormat="false" ht="12.75" hidden="false" customHeight="false" outlineLevel="0" collapsed="false">
      <c r="A65" s="119"/>
    </row>
    <row r="66" customFormat="false" ht="12.75" hidden="false" customHeight="false" outlineLevel="0" collapsed="false">
      <c r="A66" s="119"/>
    </row>
    <row r="67" customFormat="false" ht="12.75" hidden="false" customHeight="false" outlineLevel="0" collapsed="false">
      <c r="A67" s="119"/>
    </row>
    <row r="68" customFormat="false" ht="12.75" hidden="false" customHeight="false" outlineLevel="0" collapsed="false">
      <c r="A68" s="119"/>
    </row>
    <row r="69" customFormat="false" ht="12.75" hidden="false" customHeight="false" outlineLevel="0" collapsed="false">
      <c r="A69" s="119"/>
    </row>
    <row r="70" customFormat="false" ht="12.75" hidden="false" customHeight="false" outlineLevel="0" collapsed="false">
      <c r="A70" s="119"/>
    </row>
    <row r="71" customFormat="false" ht="12.75" hidden="false" customHeight="false" outlineLevel="0" collapsed="false">
      <c r="A71" s="119"/>
    </row>
    <row r="72" customFormat="false" ht="12.75" hidden="false" customHeight="false" outlineLevel="0" collapsed="false">
      <c r="A72" s="119"/>
    </row>
    <row r="73" customFormat="false" ht="12.75" hidden="false" customHeight="false" outlineLevel="0" collapsed="false">
      <c r="A73" s="119"/>
    </row>
    <row r="74" customFormat="false" ht="12.75" hidden="false" customHeight="false" outlineLevel="0" collapsed="false">
      <c r="A74" s="119"/>
    </row>
    <row r="75" customFormat="false" ht="12.75" hidden="false" customHeight="false" outlineLevel="0" collapsed="false">
      <c r="A75" s="119"/>
    </row>
    <row r="76" customFormat="false" ht="12.75" hidden="false" customHeight="false" outlineLevel="0" collapsed="false">
      <c r="A76" s="119"/>
    </row>
    <row r="77" customFormat="false" ht="12.75" hidden="false" customHeight="false" outlineLevel="0" collapsed="false">
      <c r="A77" s="119"/>
    </row>
    <row r="78" customFormat="false" ht="12.75" hidden="false" customHeight="false" outlineLevel="0" collapsed="false">
      <c r="A78" s="119"/>
    </row>
    <row r="79" customFormat="false" ht="12.75" hidden="false" customHeight="false" outlineLevel="0" collapsed="false">
      <c r="A79" s="119"/>
    </row>
    <row r="80" customFormat="false" ht="12.75" hidden="false" customHeight="false" outlineLevel="0" collapsed="false">
      <c r="A80" s="119"/>
    </row>
    <row r="81" customFormat="false" ht="12.75" hidden="false" customHeight="false" outlineLevel="0" collapsed="false">
      <c r="A81" s="119"/>
    </row>
    <row r="82" customFormat="false" ht="12.75" hidden="false" customHeight="false" outlineLevel="0" collapsed="false">
      <c r="A82" s="119"/>
    </row>
    <row r="83" customFormat="false" ht="12.75" hidden="false" customHeight="false" outlineLevel="0" collapsed="false">
      <c r="A83" s="119"/>
    </row>
    <row r="84" customFormat="false" ht="12.75" hidden="false" customHeight="false" outlineLevel="0" collapsed="false">
      <c r="A84" s="119"/>
    </row>
    <row r="85" customFormat="false" ht="12.75" hidden="false" customHeight="false" outlineLevel="0" collapsed="false">
      <c r="A85" s="119"/>
    </row>
    <row r="86" customFormat="false" ht="12.75" hidden="false" customHeight="false" outlineLevel="0" collapsed="false">
      <c r="A86" s="119"/>
    </row>
    <row r="87" customFormat="false" ht="12.75" hidden="false" customHeight="false" outlineLevel="0" collapsed="false">
      <c r="A87" s="119"/>
    </row>
    <row r="88" customFormat="false" ht="12.75" hidden="false" customHeight="false" outlineLevel="0" collapsed="false">
      <c r="A88" s="119"/>
    </row>
    <row r="89" customFormat="false" ht="12.75" hidden="false" customHeight="false" outlineLevel="0" collapsed="false">
      <c r="A89" s="119"/>
    </row>
    <row r="90" customFormat="false" ht="12.75" hidden="false" customHeight="false" outlineLevel="0" collapsed="false">
      <c r="A90" s="119"/>
    </row>
    <row r="91" customFormat="false" ht="12.75" hidden="false" customHeight="false" outlineLevel="0" collapsed="false">
      <c r="A91" s="119"/>
    </row>
    <row r="92" customFormat="false" ht="12.75" hidden="false" customHeight="false" outlineLevel="0" collapsed="false">
      <c r="A92" s="119"/>
    </row>
    <row r="93" customFormat="false" ht="12.75" hidden="false" customHeight="false" outlineLevel="0" collapsed="false">
      <c r="A93" s="119"/>
    </row>
    <row r="94" customFormat="false" ht="12.75" hidden="false" customHeight="false" outlineLevel="0" collapsed="false">
      <c r="A94" s="119"/>
    </row>
    <row r="95" customFormat="false" ht="12.75" hidden="false" customHeight="false" outlineLevel="0" collapsed="false">
      <c r="A95" s="119"/>
    </row>
    <row r="96" customFormat="false" ht="12.75" hidden="false" customHeight="false" outlineLevel="0" collapsed="false">
      <c r="A96" s="119"/>
    </row>
    <row r="97" customFormat="false" ht="12.75" hidden="false" customHeight="false" outlineLevel="0" collapsed="false">
      <c r="A97" s="119"/>
    </row>
    <row r="98" customFormat="false" ht="12.75" hidden="false" customHeight="false" outlineLevel="0" collapsed="false">
      <c r="A98" s="119"/>
    </row>
    <row r="99" customFormat="false" ht="12.75" hidden="false" customHeight="false" outlineLevel="0" collapsed="false">
      <c r="A99" s="119"/>
    </row>
    <row r="100" customFormat="false" ht="12.75" hidden="false" customHeight="false" outlineLevel="0" collapsed="false">
      <c r="A100" s="119"/>
    </row>
    <row r="101" customFormat="false" ht="12.75" hidden="false" customHeight="false" outlineLevel="0" collapsed="false">
      <c r="A101" s="119"/>
    </row>
    <row r="102" customFormat="false" ht="12.75" hidden="false" customHeight="false" outlineLevel="0" collapsed="false">
      <c r="A102" s="119"/>
    </row>
    <row r="103" customFormat="false" ht="12.75" hidden="false" customHeight="false" outlineLevel="0" collapsed="false">
      <c r="A103" s="119"/>
    </row>
    <row r="104" customFormat="false" ht="12.75" hidden="false" customHeight="false" outlineLevel="0" collapsed="false">
      <c r="A104" s="119"/>
    </row>
    <row r="105" customFormat="false" ht="12.75" hidden="false" customHeight="false" outlineLevel="0" collapsed="false">
      <c r="A105" s="119"/>
    </row>
    <row r="106" customFormat="false" ht="12.75" hidden="false" customHeight="false" outlineLevel="0" collapsed="false">
      <c r="A106" s="119"/>
    </row>
    <row r="107" customFormat="false" ht="12.75" hidden="false" customHeight="false" outlineLevel="0" collapsed="false">
      <c r="A107" s="119"/>
    </row>
    <row r="108" customFormat="false" ht="12.75" hidden="false" customHeight="false" outlineLevel="0" collapsed="false">
      <c r="A108" s="119"/>
    </row>
    <row r="109" customFormat="false" ht="12.75" hidden="false" customHeight="false" outlineLevel="0" collapsed="false">
      <c r="A109" s="119"/>
    </row>
    <row r="110" customFormat="false" ht="12.75" hidden="false" customHeight="false" outlineLevel="0" collapsed="false">
      <c r="A110" s="119"/>
    </row>
    <row r="111" customFormat="false" ht="12.75" hidden="false" customHeight="false" outlineLevel="0" collapsed="false">
      <c r="A111" s="119"/>
    </row>
    <row r="112" customFormat="false" ht="12.75" hidden="false" customHeight="false" outlineLevel="0" collapsed="false">
      <c r="A112" s="119"/>
    </row>
    <row r="113" customFormat="false" ht="12.75" hidden="false" customHeight="false" outlineLevel="0" collapsed="false">
      <c r="A113" s="119"/>
    </row>
    <row r="114" customFormat="false" ht="12.75" hidden="false" customHeight="false" outlineLevel="0" collapsed="false">
      <c r="A114" s="119"/>
    </row>
    <row r="115" customFormat="false" ht="12.75" hidden="false" customHeight="false" outlineLevel="0" collapsed="false">
      <c r="A115" s="119"/>
    </row>
    <row r="116" customFormat="false" ht="12.75" hidden="false" customHeight="false" outlineLevel="0" collapsed="false">
      <c r="A116" s="119"/>
    </row>
    <row r="117" customFormat="false" ht="12.75" hidden="false" customHeight="false" outlineLevel="0" collapsed="false">
      <c r="A117" s="119"/>
    </row>
    <row r="118" customFormat="false" ht="12.75" hidden="false" customHeight="false" outlineLevel="0" collapsed="false">
      <c r="A118" s="119"/>
    </row>
    <row r="119" customFormat="false" ht="12.75" hidden="false" customHeight="false" outlineLevel="0" collapsed="false">
      <c r="A119" s="119"/>
    </row>
    <row r="120" customFormat="false" ht="12.75" hidden="false" customHeight="false" outlineLevel="0" collapsed="false">
      <c r="A120" s="119"/>
    </row>
    <row r="121" customFormat="false" ht="12.75" hidden="false" customHeight="false" outlineLevel="0" collapsed="false">
      <c r="A121" s="119"/>
    </row>
    <row r="122" customFormat="false" ht="12.75" hidden="false" customHeight="false" outlineLevel="0" collapsed="false">
      <c r="A122" s="119"/>
    </row>
    <row r="123" customFormat="false" ht="12.75" hidden="false" customHeight="false" outlineLevel="0" collapsed="false">
      <c r="A123" s="119"/>
    </row>
    <row r="124" customFormat="false" ht="12.75" hidden="false" customHeight="false" outlineLevel="0" collapsed="false">
      <c r="A124" s="119"/>
    </row>
    <row r="125" customFormat="false" ht="12.75" hidden="false" customHeight="false" outlineLevel="0" collapsed="false">
      <c r="A125" s="119"/>
    </row>
    <row r="126" customFormat="false" ht="12.75" hidden="false" customHeight="false" outlineLevel="0" collapsed="false">
      <c r="A126" s="119"/>
    </row>
    <row r="127" customFormat="false" ht="12.75" hidden="false" customHeight="false" outlineLevel="0" collapsed="false">
      <c r="A127" s="119"/>
    </row>
    <row r="128" customFormat="false" ht="12.75" hidden="false" customHeight="false" outlineLevel="0" collapsed="false">
      <c r="A128" s="119"/>
    </row>
    <row r="129" customFormat="false" ht="12.75" hidden="false" customHeight="false" outlineLevel="0" collapsed="false">
      <c r="A129" s="119"/>
    </row>
    <row r="130" customFormat="false" ht="12.75" hidden="false" customHeight="false" outlineLevel="0" collapsed="false">
      <c r="A130" s="119"/>
    </row>
    <row r="131" customFormat="false" ht="12.75" hidden="false" customHeight="false" outlineLevel="0" collapsed="false">
      <c r="A131" s="119"/>
    </row>
    <row r="132" customFormat="false" ht="12.75" hidden="false" customHeight="false" outlineLevel="0" collapsed="false">
      <c r="A132" s="119"/>
    </row>
    <row r="133" customFormat="false" ht="12.75" hidden="false" customHeight="false" outlineLevel="0" collapsed="false">
      <c r="A133" s="119"/>
    </row>
    <row r="134" customFormat="false" ht="12.75" hidden="false" customHeight="false" outlineLevel="0" collapsed="false">
      <c r="A134" s="119"/>
    </row>
    <row r="135" customFormat="false" ht="12.75" hidden="false" customHeight="false" outlineLevel="0" collapsed="false">
      <c r="A135" s="119"/>
    </row>
    <row r="136" customFormat="false" ht="12.75" hidden="false" customHeight="false" outlineLevel="0" collapsed="false">
      <c r="A136" s="119"/>
    </row>
    <row r="137" customFormat="false" ht="12.75" hidden="false" customHeight="false" outlineLevel="0" collapsed="false">
      <c r="A137" s="119"/>
    </row>
    <row r="138" customFormat="false" ht="12.75" hidden="false" customHeight="false" outlineLevel="0" collapsed="false">
      <c r="A138" s="119"/>
    </row>
    <row r="139" customFormat="false" ht="12.75" hidden="false" customHeight="false" outlineLevel="0" collapsed="false">
      <c r="A139" s="119"/>
    </row>
    <row r="140" customFormat="false" ht="12.75" hidden="false" customHeight="false" outlineLevel="0" collapsed="false">
      <c r="A140" s="119"/>
    </row>
    <row r="141" customFormat="false" ht="12.75" hidden="false" customHeight="false" outlineLevel="0" collapsed="false">
      <c r="A141" s="119"/>
    </row>
    <row r="142" customFormat="false" ht="12.75" hidden="false" customHeight="false" outlineLevel="0" collapsed="false">
      <c r="A142" s="119"/>
    </row>
    <row r="143" customFormat="false" ht="12.75" hidden="false" customHeight="false" outlineLevel="0" collapsed="false">
      <c r="A143" s="119"/>
    </row>
    <row r="144" customFormat="false" ht="12.75" hidden="false" customHeight="false" outlineLevel="0" collapsed="false">
      <c r="A144" s="119"/>
    </row>
    <row r="145" customFormat="false" ht="12.75" hidden="false" customHeight="false" outlineLevel="0" collapsed="false">
      <c r="A145" s="119"/>
    </row>
    <row r="146" customFormat="false" ht="12.75" hidden="false" customHeight="false" outlineLevel="0" collapsed="false">
      <c r="A146" s="119"/>
    </row>
    <row r="147" customFormat="false" ht="12.75" hidden="false" customHeight="false" outlineLevel="0" collapsed="false">
      <c r="A147" s="119"/>
    </row>
    <row r="148" customFormat="false" ht="12.75" hidden="false" customHeight="false" outlineLevel="0" collapsed="false">
      <c r="A148" s="119"/>
    </row>
    <row r="149" customFormat="false" ht="12.75" hidden="false" customHeight="false" outlineLevel="0" collapsed="false">
      <c r="A149" s="119"/>
    </row>
    <row r="150" customFormat="false" ht="12.75" hidden="false" customHeight="false" outlineLevel="0" collapsed="false">
      <c r="A150" s="119"/>
    </row>
    <row r="151" customFormat="false" ht="12.75" hidden="false" customHeight="false" outlineLevel="0" collapsed="false">
      <c r="A151" s="119"/>
    </row>
    <row r="152" customFormat="false" ht="12.75" hidden="false" customHeight="false" outlineLevel="0" collapsed="false">
      <c r="A152" s="119"/>
    </row>
    <row r="153" customFormat="false" ht="12.75" hidden="false" customHeight="false" outlineLevel="0" collapsed="false">
      <c r="A153" s="119"/>
    </row>
    <row r="154" customFormat="false" ht="12.75" hidden="false" customHeight="false" outlineLevel="0" collapsed="false">
      <c r="A154" s="119"/>
    </row>
    <row r="155" customFormat="false" ht="12.75" hidden="false" customHeight="false" outlineLevel="0" collapsed="false">
      <c r="A155" s="119"/>
    </row>
    <row r="156" customFormat="false" ht="12.75" hidden="false" customHeight="false" outlineLevel="0" collapsed="false">
      <c r="A156" s="119"/>
    </row>
    <row r="157" customFormat="false" ht="12.75" hidden="false" customHeight="false" outlineLevel="0" collapsed="false">
      <c r="A157" s="119"/>
    </row>
    <row r="158" customFormat="false" ht="12.75" hidden="false" customHeight="false" outlineLevel="0" collapsed="false">
      <c r="A158" s="119"/>
    </row>
    <row r="159" customFormat="false" ht="12.75" hidden="false" customHeight="false" outlineLevel="0" collapsed="false">
      <c r="A159" s="119"/>
    </row>
    <row r="160" customFormat="false" ht="12.75" hidden="false" customHeight="false" outlineLevel="0" collapsed="false">
      <c r="A160" s="119"/>
    </row>
    <row r="161" customFormat="false" ht="12.75" hidden="false" customHeight="false" outlineLevel="0" collapsed="false">
      <c r="A161" s="119"/>
    </row>
    <row r="162" customFormat="false" ht="12.75" hidden="false" customHeight="false" outlineLevel="0" collapsed="false">
      <c r="A162" s="119"/>
    </row>
    <row r="163" customFormat="false" ht="12.75" hidden="false" customHeight="false" outlineLevel="0" collapsed="false">
      <c r="A163" s="119"/>
    </row>
    <row r="164" customFormat="false" ht="12.75" hidden="false" customHeight="false" outlineLevel="0" collapsed="false">
      <c r="A164" s="119"/>
    </row>
    <row r="165" customFormat="false" ht="12.75" hidden="false" customHeight="false" outlineLevel="0" collapsed="false">
      <c r="A165" s="119"/>
    </row>
    <row r="166" customFormat="false" ht="12.75" hidden="false" customHeight="false" outlineLevel="0" collapsed="false">
      <c r="A166" s="119"/>
    </row>
    <row r="167" customFormat="false" ht="12.75" hidden="false" customHeight="false" outlineLevel="0" collapsed="false">
      <c r="A167" s="119"/>
    </row>
    <row r="168" customFormat="false" ht="12.75" hidden="false" customHeight="false" outlineLevel="0" collapsed="false">
      <c r="A168" s="119"/>
    </row>
    <row r="169" customFormat="false" ht="12.75" hidden="false" customHeight="false" outlineLevel="0" collapsed="false">
      <c r="A169" s="119"/>
    </row>
    <row r="170" customFormat="false" ht="12.75" hidden="false" customHeight="false" outlineLevel="0" collapsed="false">
      <c r="A170" s="119"/>
    </row>
    <row r="171" customFormat="false" ht="12.75" hidden="false" customHeight="false" outlineLevel="0" collapsed="false">
      <c r="A171" s="119"/>
    </row>
    <row r="172" customFormat="false" ht="12.75" hidden="false" customHeight="false" outlineLevel="0" collapsed="false">
      <c r="A172" s="119"/>
    </row>
    <row r="173" customFormat="false" ht="12.75" hidden="false" customHeight="false" outlineLevel="0" collapsed="false">
      <c r="A173" s="119"/>
    </row>
    <row r="174" customFormat="false" ht="12.75" hidden="false" customHeight="false" outlineLevel="0" collapsed="false">
      <c r="A174" s="119"/>
    </row>
    <row r="175" customFormat="false" ht="12.75" hidden="false" customHeight="false" outlineLevel="0" collapsed="false">
      <c r="A175" s="119"/>
    </row>
    <row r="176" customFormat="false" ht="12.75" hidden="false" customHeight="false" outlineLevel="0" collapsed="false">
      <c r="A176" s="119"/>
    </row>
    <row r="177" customFormat="false" ht="12.75" hidden="false" customHeight="false" outlineLevel="0" collapsed="false">
      <c r="A177" s="119"/>
    </row>
    <row r="178" customFormat="false" ht="12.75" hidden="false" customHeight="false" outlineLevel="0" collapsed="false">
      <c r="A178" s="119"/>
    </row>
    <row r="179" customFormat="false" ht="12.75" hidden="false" customHeight="false" outlineLevel="0" collapsed="false">
      <c r="A179" s="119"/>
    </row>
    <row r="180" customFormat="false" ht="12.75" hidden="false" customHeight="false" outlineLevel="0" collapsed="false">
      <c r="A180" s="119"/>
    </row>
    <row r="181" customFormat="false" ht="12.75" hidden="false" customHeight="false" outlineLevel="0" collapsed="false">
      <c r="A181" s="119"/>
    </row>
    <row r="182" customFormat="false" ht="12.75" hidden="false" customHeight="false" outlineLevel="0" collapsed="false">
      <c r="A182" s="119"/>
    </row>
    <row r="183" customFormat="false" ht="12.75" hidden="false" customHeight="false" outlineLevel="0" collapsed="false">
      <c r="A183" s="119"/>
    </row>
    <row r="184" customFormat="false" ht="12.75" hidden="false" customHeight="false" outlineLevel="0" collapsed="false">
      <c r="A184" s="119"/>
    </row>
    <row r="185" customFormat="false" ht="12.75" hidden="false" customHeight="false" outlineLevel="0" collapsed="false">
      <c r="A185" s="119"/>
    </row>
    <row r="186" customFormat="false" ht="12.75" hidden="false" customHeight="false" outlineLevel="0" collapsed="false">
      <c r="A186" s="119"/>
    </row>
    <row r="187" customFormat="false" ht="12.75" hidden="false" customHeight="false" outlineLevel="0" collapsed="false">
      <c r="A187" s="119"/>
    </row>
    <row r="188" customFormat="false" ht="12.75" hidden="false" customHeight="false" outlineLevel="0" collapsed="false">
      <c r="A188" s="119"/>
    </row>
    <row r="189" customFormat="false" ht="12.75" hidden="false" customHeight="false" outlineLevel="0" collapsed="false">
      <c r="A189" s="119"/>
    </row>
    <row r="190" customFormat="false" ht="12.75" hidden="false" customHeight="false" outlineLevel="0" collapsed="false">
      <c r="A190" s="119"/>
    </row>
    <row r="191" customFormat="false" ht="12.75" hidden="false" customHeight="false" outlineLevel="0" collapsed="false">
      <c r="A191" s="119"/>
    </row>
    <row r="192" customFormat="false" ht="12.75" hidden="false" customHeight="false" outlineLevel="0" collapsed="false">
      <c r="A192" s="119"/>
    </row>
    <row r="193" customFormat="false" ht="12.75" hidden="false" customHeight="false" outlineLevel="0" collapsed="false">
      <c r="A193" s="119"/>
    </row>
    <row r="194" customFormat="false" ht="12.75" hidden="false" customHeight="false" outlineLevel="0" collapsed="false">
      <c r="A194" s="119"/>
    </row>
    <row r="195" customFormat="false" ht="12.75" hidden="false" customHeight="false" outlineLevel="0" collapsed="false">
      <c r="A195" s="119"/>
    </row>
    <row r="196" customFormat="false" ht="12.75" hidden="false" customHeight="false" outlineLevel="0" collapsed="false">
      <c r="A196" s="119"/>
    </row>
    <row r="197" customFormat="false" ht="12.75" hidden="false" customHeight="false" outlineLevel="0" collapsed="false">
      <c r="A197" s="119"/>
    </row>
    <row r="198" customFormat="false" ht="12.75" hidden="false" customHeight="false" outlineLevel="0" collapsed="false">
      <c r="A198" s="119"/>
    </row>
    <row r="199" customFormat="false" ht="12.75" hidden="false" customHeight="false" outlineLevel="0" collapsed="false">
      <c r="A199" s="119"/>
    </row>
    <row r="200" customFormat="false" ht="12.75" hidden="false" customHeight="false" outlineLevel="0" collapsed="false">
      <c r="A200" s="119"/>
    </row>
    <row r="201" customFormat="false" ht="12.75" hidden="false" customHeight="false" outlineLevel="0" collapsed="false">
      <c r="A201" s="119"/>
    </row>
    <row r="202" customFormat="false" ht="12.75" hidden="false" customHeight="false" outlineLevel="0" collapsed="false">
      <c r="A202" s="119"/>
    </row>
    <row r="203" customFormat="false" ht="12.75" hidden="false" customHeight="false" outlineLevel="0" collapsed="false">
      <c r="A203" s="119"/>
    </row>
    <row r="204" customFormat="false" ht="12.75" hidden="false" customHeight="false" outlineLevel="0" collapsed="false">
      <c r="A204" s="119"/>
    </row>
    <row r="205" customFormat="false" ht="12.75" hidden="false" customHeight="false" outlineLevel="0" collapsed="false">
      <c r="A205" s="119"/>
    </row>
    <row r="206" customFormat="false" ht="12.75" hidden="false" customHeight="false" outlineLevel="0" collapsed="false">
      <c r="A206" s="119"/>
    </row>
    <row r="207" customFormat="false" ht="12.75" hidden="false" customHeight="false" outlineLevel="0" collapsed="false">
      <c r="A207" s="119"/>
    </row>
    <row r="208" customFormat="false" ht="12.75" hidden="false" customHeight="false" outlineLevel="0" collapsed="false">
      <c r="A208" s="119"/>
    </row>
    <row r="209" customFormat="false" ht="12.75" hidden="false" customHeight="false" outlineLevel="0" collapsed="false">
      <c r="A209" s="119"/>
    </row>
    <row r="210" customFormat="false" ht="12.75" hidden="false" customHeight="false" outlineLevel="0" collapsed="false">
      <c r="A210" s="119"/>
    </row>
    <row r="211" customFormat="false" ht="12.75" hidden="false" customHeight="false" outlineLevel="0" collapsed="false">
      <c r="A211" s="119"/>
    </row>
    <row r="212" customFormat="false" ht="12.75" hidden="false" customHeight="false" outlineLevel="0" collapsed="false">
      <c r="A212" s="119"/>
    </row>
    <row r="213" customFormat="false" ht="12.75" hidden="false" customHeight="false" outlineLevel="0" collapsed="false">
      <c r="A213" s="119"/>
    </row>
    <row r="214" customFormat="false" ht="12.75" hidden="false" customHeight="false" outlineLevel="0" collapsed="false">
      <c r="A214" s="119"/>
    </row>
    <row r="215" customFormat="false" ht="12.75" hidden="false" customHeight="false" outlineLevel="0" collapsed="false">
      <c r="A215" s="119"/>
    </row>
    <row r="216" customFormat="false" ht="12.75" hidden="false" customHeight="false" outlineLevel="0" collapsed="false">
      <c r="A216" s="119"/>
    </row>
    <row r="217" customFormat="false" ht="12.75" hidden="false" customHeight="false" outlineLevel="0" collapsed="false">
      <c r="A217" s="119"/>
    </row>
    <row r="218" customFormat="false" ht="12.75" hidden="false" customHeight="false" outlineLevel="0" collapsed="false">
      <c r="A218" s="119"/>
    </row>
    <row r="219" customFormat="false" ht="12.75" hidden="false" customHeight="false" outlineLevel="0" collapsed="false">
      <c r="A219" s="119"/>
    </row>
    <row r="220" customFormat="false" ht="12.75" hidden="false" customHeight="false" outlineLevel="0" collapsed="false">
      <c r="A220" s="119"/>
    </row>
    <row r="221" customFormat="false" ht="12.75" hidden="false" customHeight="false" outlineLevel="0" collapsed="false">
      <c r="A221" s="119"/>
    </row>
    <row r="222" customFormat="false" ht="12.75" hidden="false" customHeight="false" outlineLevel="0" collapsed="false">
      <c r="A222" s="119"/>
    </row>
    <row r="223" customFormat="false" ht="12.75" hidden="false" customHeight="false" outlineLevel="0" collapsed="false">
      <c r="A223" s="119"/>
    </row>
    <row r="224" customFormat="false" ht="12.75" hidden="false" customHeight="false" outlineLevel="0" collapsed="false">
      <c r="A224" s="119"/>
    </row>
    <row r="225" customFormat="false" ht="12.75" hidden="false" customHeight="false" outlineLevel="0" collapsed="false">
      <c r="A225" s="119"/>
    </row>
    <row r="226" customFormat="false" ht="12.75" hidden="false" customHeight="false" outlineLevel="0" collapsed="false">
      <c r="A226" s="119"/>
    </row>
    <row r="227" customFormat="false" ht="12.75" hidden="false" customHeight="false" outlineLevel="0" collapsed="false">
      <c r="A227" s="119"/>
    </row>
    <row r="228" customFormat="false" ht="12.75" hidden="false" customHeight="false" outlineLevel="0" collapsed="false">
      <c r="A228" s="119"/>
    </row>
    <row r="229" customFormat="false" ht="12.75" hidden="false" customHeight="false" outlineLevel="0" collapsed="false">
      <c r="A229" s="119"/>
    </row>
    <row r="230" customFormat="false" ht="12.75" hidden="false" customHeight="false" outlineLevel="0" collapsed="false">
      <c r="A230" s="119"/>
    </row>
    <row r="231" customFormat="false" ht="12.75" hidden="false" customHeight="false" outlineLevel="0" collapsed="false">
      <c r="A231" s="119"/>
    </row>
    <row r="232" customFormat="false" ht="12.75" hidden="false" customHeight="false" outlineLevel="0" collapsed="false">
      <c r="A232" s="119"/>
    </row>
    <row r="233" customFormat="false" ht="12.75" hidden="false" customHeight="false" outlineLevel="0" collapsed="false">
      <c r="A233" s="119"/>
    </row>
    <row r="234" customFormat="false" ht="12.75" hidden="false" customHeight="false" outlineLevel="0" collapsed="false">
      <c r="A234" s="119"/>
    </row>
    <row r="235" customFormat="false" ht="12.75" hidden="false" customHeight="false" outlineLevel="0" collapsed="false">
      <c r="A235" s="119"/>
    </row>
    <row r="236" customFormat="false" ht="12.75" hidden="false" customHeight="false" outlineLevel="0" collapsed="false">
      <c r="A236" s="119"/>
    </row>
    <row r="237" customFormat="false" ht="12.75" hidden="false" customHeight="false" outlineLevel="0" collapsed="false">
      <c r="A237" s="119"/>
    </row>
    <row r="238" customFormat="false" ht="12.75" hidden="false" customHeight="false" outlineLevel="0" collapsed="false">
      <c r="A238" s="119"/>
    </row>
    <row r="239" customFormat="false" ht="12.75" hidden="false" customHeight="false" outlineLevel="0" collapsed="false">
      <c r="A239" s="119"/>
    </row>
    <row r="240" customFormat="false" ht="12.75" hidden="false" customHeight="false" outlineLevel="0" collapsed="false">
      <c r="A240" s="119"/>
    </row>
    <row r="241" customFormat="false" ht="12.75" hidden="false" customHeight="false" outlineLevel="0" collapsed="false">
      <c r="A241" s="119"/>
    </row>
    <row r="242" customFormat="false" ht="12.75" hidden="false" customHeight="false" outlineLevel="0" collapsed="false">
      <c r="A242" s="119"/>
    </row>
    <row r="243" customFormat="false" ht="12.75" hidden="false" customHeight="false" outlineLevel="0" collapsed="false">
      <c r="A243" s="119"/>
    </row>
    <row r="244" customFormat="false" ht="12.75" hidden="false" customHeight="false" outlineLevel="0" collapsed="false">
      <c r="A244" s="119"/>
    </row>
    <row r="245" customFormat="false" ht="12.75" hidden="false" customHeight="false" outlineLevel="0" collapsed="false">
      <c r="A245" s="119"/>
    </row>
    <row r="246" customFormat="false" ht="12.75" hidden="false" customHeight="false" outlineLevel="0" collapsed="false">
      <c r="A246" s="119"/>
    </row>
    <row r="247" customFormat="false" ht="12.75" hidden="false" customHeight="false" outlineLevel="0" collapsed="false">
      <c r="A247" s="119"/>
    </row>
    <row r="248" customFormat="false" ht="12.75" hidden="false" customHeight="false" outlineLevel="0" collapsed="false">
      <c r="A248" s="119"/>
    </row>
    <row r="249" customFormat="false" ht="12.75" hidden="false" customHeight="false" outlineLevel="0" collapsed="false">
      <c r="A249" s="119"/>
    </row>
    <row r="250" customFormat="false" ht="12.75" hidden="false" customHeight="false" outlineLevel="0" collapsed="false">
      <c r="A250" s="119"/>
    </row>
    <row r="251" customFormat="false" ht="12.75" hidden="false" customHeight="false" outlineLevel="0" collapsed="false">
      <c r="A251" s="119"/>
    </row>
    <row r="252" customFormat="false" ht="12.75" hidden="false" customHeight="false" outlineLevel="0" collapsed="false">
      <c r="A252" s="119"/>
    </row>
    <row r="253" customFormat="false" ht="12.75" hidden="false" customHeight="false" outlineLevel="0" collapsed="false">
      <c r="A253" s="119"/>
    </row>
    <row r="254" customFormat="false" ht="12.75" hidden="false" customHeight="false" outlineLevel="0" collapsed="false">
      <c r="A254" s="119"/>
    </row>
    <row r="255" customFormat="false" ht="12.75" hidden="false" customHeight="false" outlineLevel="0" collapsed="false">
      <c r="A255" s="119"/>
    </row>
    <row r="256" customFormat="false" ht="12.75" hidden="false" customHeight="false" outlineLevel="0" collapsed="false">
      <c r="A256" s="119"/>
    </row>
    <row r="257" customFormat="false" ht="12.75" hidden="false" customHeight="false" outlineLevel="0" collapsed="false">
      <c r="A257" s="119"/>
    </row>
    <row r="258" customFormat="false" ht="12.75" hidden="false" customHeight="false" outlineLevel="0" collapsed="false">
      <c r="A258" s="119"/>
    </row>
    <row r="259" customFormat="false" ht="12.75" hidden="false" customHeight="false" outlineLevel="0" collapsed="false">
      <c r="A259" s="119"/>
    </row>
    <row r="260" customFormat="false" ht="12.75" hidden="false" customHeight="false" outlineLevel="0" collapsed="false">
      <c r="A260" s="119"/>
    </row>
    <row r="261" customFormat="false" ht="12.75" hidden="false" customHeight="false" outlineLevel="0" collapsed="false">
      <c r="A261" s="119"/>
    </row>
    <row r="262" customFormat="false" ht="12.75" hidden="false" customHeight="false" outlineLevel="0" collapsed="false">
      <c r="A262" s="119"/>
    </row>
    <row r="263" customFormat="false" ht="12.75" hidden="false" customHeight="false" outlineLevel="0" collapsed="false">
      <c r="A263" s="119"/>
    </row>
    <row r="264" customFormat="false" ht="12.75" hidden="false" customHeight="false" outlineLevel="0" collapsed="false">
      <c r="A264" s="119"/>
    </row>
    <row r="265" customFormat="false" ht="12.75" hidden="false" customHeight="false" outlineLevel="0" collapsed="false">
      <c r="A265" s="119"/>
    </row>
    <row r="266" customFormat="false" ht="12.75" hidden="false" customHeight="false" outlineLevel="0" collapsed="false">
      <c r="A266" s="119"/>
    </row>
    <row r="267" customFormat="false" ht="12.75" hidden="false" customHeight="false" outlineLevel="0" collapsed="false">
      <c r="A267" s="119"/>
    </row>
    <row r="268" customFormat="false" ht="12.75" hidden="false" customHeight="false" outlineLevel="0" collapsed="false">
      <c r="A268" s="119"/>
    </row>
    <row r="269" customFormat="false" ht="12.75" hidden="false" customHeight="false" outlineLevel="0" collapsed="false">
      <c r="A269" s="119"/>
    </row>
    <row r="270" customFormat="false" ht="12.75" hidden="false" customHeight="false" outlineLevel="0" collapsed="false">
      <c r="A270" s="119"/>
    </row>
    <row r="271" customFormat="false" ht="12.75" hidden="false" customHeight="false" outlineLevel="0" collapsed="false">
      <c r="A271" s="119"/>
    </row>
    <row r="272" customFormat="false" ht="12.75" hidden="false" customHeight="false" outlineLevel="0" collapsed="false">
      <c r="A272" s="119"/>
    </row>
    <row r="273" customFormat="false" ht="12.75" hidden="false" customHeight="false" outlineLevel="0" collapsed="false">
      <c r="A273" s="119"/>
    </row>
    <row r="274" customFormat="false" ht="12.75" hidden="false" customHeight="false" outlineLevel="0" collapsed="false">
      <c r="A274" s="119"/>
    </row>
    <row r="275" customFormat="false" ht="12.75" hidden="false" customHeight="false" outlineLevel="0" collapsed="false">
      <c r="A275" s="119"/>
    </row>
    <row r="276" customFormat="false" ht="12.75" hidden="false" customHeight="false" outlineLevel="0" collapsed="false">
      <c r="A276" s="119"/>
    </row>
    <row r="277" customFormat="false" ht="12.75" hidden="false" customHeight="false" outlineLevel="0" collapsed="false">
      <c r="A277" s="119"/>
    </row>
    <row r="278" customFormat="false" ht="12.75" hidden="false" customHeight="false" outlineLevel="0" collapsed="false">
      <c r="A278" s="119"/>
    </row>
    <row r="279" customFormat="false" ht="12.75" hidden="false" customHeight="false" outlineLevel="0" collapsed="false">
      <c r="A279" s="119"/>
    </row>
    <row r="280" customFormat="false" ht="12.75" hidden="false" customHeight="false" outlineLevel="0" collapsed="false">
      <c r="A280" s="119"/>
    </row>
    <row r="281" customFormat="false" ht="12.75" hidden="false" customHeight="false" outlineLevel="0" collapsed="false">
      <c r="A281" s="119"/>
    </row>
    <row r="282" customFormat="false" ht="12.75" hidden="false" customHeight="false" outlineLevel="0" collapsed="false">
      <c r="A282" s="119"/>
    </row>
    <row r="283" customFormat="false" ht="12.75" hidden="false" customHeight="false" outlineLevel="0" collapsed="false">
      <c r="A283" s="119"/>
    </row>
    <row r="284" customFormat="false" ht="12.75" hidden="false" customHeight="false" outlineLevel="0" collapsed="false">
      <c r="A284" s="119"/>
    </row>
    <row r="285" customFormat="false" ht="12.75" hidden="false" customHeight="false" outlineLevel="0" collapsed="false">
      <c r="A285" s="119"/>
    </row>
    <row r="286" customFormat="false" ht="12.75" hidden="false" customHeight="false" outlineLevel="0" collapsed="false">
      <c r="A286" s="119"/>
    </row>
    <row r="287" customFormat="false" ht="12.75" hidden="false" customHeight="false" outlineLevel="0" collapsed="false">
      <c r="A287" s="119"/>
    </row>
    <row r="288" customFormat="false" ht="12.75" hidden="false" customHeight="false" outlineLevel="0" collapsed="false">
      <c r="A288" s="119"/>
    </row>
    <row r="289" customFormat="false" ht="12.75" hidden="false" customHeight="false" outlineLevel="0" collapsed="false">
      <c r="A289" s="119"/>
    </row>
    <row r="290" customFormat="false" ht="12.75" hidden="false" customHeight="false" outlineLevel="0" collapsed="false">
      <c r="A290" s="119"/>
    </row>
    <row r="291" customFormat="false" ht="12.75" hidden="false" customHeight="false" outlineLevel="0" collapsed="false">
      <c r="A291" s="119"/>
    </row>
    <row r="292" customFormat="false" ht="12.75" hidden="false" customHeight="false" outlineLevel="0" collapsed="false">
      <c r="A292" s="119"/>
    </row>
    <row r="293" customFormat="false" ht="12.75" hidden="false" customHeight="false" outlineLevel="0" collapsed="false">
      <c r="A293" s="119"/>
    </row>
    <row r="294" customFormat="false" ht="12.75" hidden="false" customHeight="false" outlineLevel="0" collapsed="false">
      <c r="A294" s="119"/>
    </row>
    <row r="295" customFormat="false" ht="12.75" hidden="false" customHeight="false" outlineLevel="0" collapsed="false">
      <c r="A295" s="119"/>
    </row>
    <row r="296" customFormat="false" ht="12.75" hidden="false" customHeight="false" outlineLevel="0" collapsed="false">
      <c r="A296" s="119"/>
    </row>
    <row r="297" customFormat="false" ht="12.75" hidden="false" customHeight="false" outlineLevel="0" collapsed="false">
      <c r="A297" s="119"/>
    </row>
    <row r="298" customFormat="false" ht="12.75" hidden="false" customHeight="false" outlineLevel="0" collapsed="false">
      <c r="A298" s="119"/>
    </row>
    <row r="299" customFormat="false" ht="12.75" hidden="false" customHeight="false" outlineLevel="0" collapsed="false">
      <c r="A299" s="119"/>
    </row>
    <row r="300" customFormat="false" ht="12.75" hidden="false" customHeight="false" outlineLevel="0" collapsed="false">
      <c r="A300" s="119"/>
    </row>
    <row r="301" customFormat="false" ht="12.75" hidden="false" customHeight="false" outlineLevel="0" collapsed="false">
      <c r="A301" s="119"/>
    </row>
    <row r="302" customFormat="false" ht="12.75" hidden="false" customHeight="false" outlineLevel="0" collapsed="false">
      <c r="A302" s="119"/>
    </row>
    <row r="303" customFormat="false" ht="12.75" hidden="false" customHeight="false" outlineLevel="0" collapsed="false">
      <c r="A303" s="119"/>
    </row>
    <row r="304" customFormat="false" ht="12.75" hidden="false" customHeight="false" outlineLevel="0" collapsed="false">
      <c r="A304" s="119"/>
    </row>
    <row r="305" customFormat="false" ht="12.75" hidden="false" customHeight="false" outlineLevel="0" collapsed="false">
      <c r="A305" s="119"/>
    </row>
    <row r="306" customFormat="false" ht="12.75" hidden="false" customHeight="false" outlineLevel="0" collapsed="false">
      <c r="A306" s="119"/>
    </row>
    <row r="307" customFormat="false" ht="12.75" hidden="false" customHeight="false" outlineLevel="0" collapsed="false">
      <c r="A307" s="119"/>
    </row>
    <row r="308" customFormat="false" ht="12.75" hidden="false" customHeight="false" outlineLevel="0" collapsed="false">
      <c r="A308" s="119"/>
    </row>
    <row r="309" customFormat="false" ht="12.75" hidden="false" customHeight="false" outlineLevel="0" collapsed="false">
      <c r="A309" s="119"/>
    </row>
    <row r="310" customFormat="false" ht="12.75" hidden="false" customHeight="false" outlineLevel="0" collapsed="false">
      <c r="A310" s="119"/>
    </row>
    <row r="311" customFormat="false" ht="12.75" hidden="false" customHeight="false" outlineLevel="0" collapsed="false">
      <c r="A311" s="119"/>
    </row>
    <row r="312" customFormat="false" ht="12.75" hidden="false" customHeight="false" outlineLevel="0" collapsed="false">
      <c r="A312" s="119"/>
    </row>
    <row r="313" customFormat="false" ht="12.75" hidden="false" customHeight="false" outlineLevel="0" collapsed="false">
      <c r="A313" s="119"/>
    </row>
    <row r="314" customFormat="false" ht="12.75" hidden="false" customHeight="false" outlineLevel="0" collapsed="false">
      <c r="A314" s="119"/>
    </row>
    <row r="315" customFormat="false" ht="12.75" hidden="false" customHeight="false" outlineLevel="0" collapsed="false">
      <c r="A315" s="119"/>
    </row>
    <row r="316" customFormat="false" ht="12.75" hidden="false" customHeight="false" outlineLevel="0" collapsed="false">
      <c r="A316" s="119"/>
    </row>
    <row r="317" customFormat="false" ht="12.75" hidden="false" customHeight="false" outlineLevel="0" collapsed="false">
      <c r="A317" s="119"/>
    </row>
    <row r="318" customFormat="false" ht="12.75" hidden="false" customHeight="false" outlineLevel="0" collapsed="false">
      <c r="A318" s="119"/>
    </row>
    <row r="319" customFormat="false" ht="12.75" hidden="false" customHeight="false" outlineLevel="0" collapsed="false">
      <c r="A319" s="119"/>
    </row>
    <row r="320" customFormat="false" ht="12.75" hidden="false" customHeight="false" outlineLevel="0" collapsed="false">
      <c r="A320" s="119"/>
    </row>
    <row r="321" customFormat="false" ht="12.75" hidden="false" customHeight="false" outlineLevel="0" collapsed="false">
      <c r="A321" s="119"/>
    </row>
    <row r="322" customFormat="false" ht="12.75" hidden="false" customHeight="false" outlineLevel="0" collapsed="false">
      <c r="A322" s="119"/>
    </row>
    <row r="323" customFormat="false" ht="12.75" hidden="false" customHeight="false" outlineLevel="0" collapsed="false">
      <c r="A323" s="119"/>
    </row>
    <row r="324" customFormat="false" ht="12.75" hidden="false" customHeight="false" outlineLevel="0" collapsed="false">
      <c r="A324" s="119"/>
    </row>
    <row r="325" customFormat="false" ht="12.75" hidden="false" customHeight="false" outlineLevel="0" collapsed="false">
      <c r="A325" s="119"/>
    </row>
    <row r="326" customFormat="false" ht="12.75" hidden="false" customHeight="false" outlineLevel="0" collapsed="false">
      <c r="A326" s="119"/>
    </row>
    <row r="327" customFormat="false" ht="12.75" hidden="false" customHeight="false" outlineLevel="0" collapsed="false">
      <c r="A327" s="119"/>
    </row>
    <row r="328" customFormat="false" ht="12.75" hidden="false" customHeight="false" outlineLevel="0" collapsed="false">
      <c r="A328" s="119"/>
    </row>
    <row r="329" customFormat="false" ht="12.75" hidden="false" customHeight="false" outlineLevel="0" collapsed="false">
      <c r="A329" s="119"/>
    </row>
    <row r="330" customFormat="false" ht="12.75" hidden="false" customHeight="false" outlineLevel="0" collapsed="false">
      <c r="A330" s="119"/>
    </row>
    <row r="331" customFormat="false" ht="12.75" hidden="false" customHeight="false" outlineLevel="0" collapsed="false">
      <c r="A331" s="119"/>
    </row>
    <row r="332" customFormat="false" ht="12.75" hidden="false" customHeight="false" outlineLevel="0" collapsed="false">
      <c r="A332" s="119"/>
    </row>
    <row r="333" customFormat="false" ht="12.75" hidden="false" customHeight="false" outlineLevel="0" collapsed="false">
      <c r="A333" s="119"/>
    </row>
    <row r="334" customFormat="false" ht="12.75" hidden="false" customHeight="false" outlineLevel="0" collapsed="false">
      <c r="A334" s="119"/>
    </row>
    <row r="335" customFormat="false" ht="12.75" hidden="false" customHeight="false" outlineLevel="0" collapsed="false">
      <c r="A335" s="119"/>
    </row>
    <row r="336" customFormat="false" ht="12.75" hidden="false" customHeight="false" outlineLevel="0" collapsed="false">
      <c r="A336" s="119"/>
    </row>
    <row r="337" customFormat="false" ht="12.75" hidden="false" customHeight="false" outlineLevel="0" collapsed="false">
      <c r="A337" s="119"/>
    </row>
    <row r="338" customFormat="false" ht="12.75" hidden="false" customHeight="false" outlineLevel="0" collapsed="false">
      <c r="A338" s="119"/>
    </row>
    <row r="339" customFormat="false" ht="12.75" hidden="false" customHeight="false" outlineLevel="0" collapsed="false">
      <c r="A339" s="119"/>
    </row>
    <row r="340" customFormat="false" ht="12.75" hidden="false" customHeight="false" outlineLevel="0" collapsed="false">
      <c r="A340" s="119"/>
    </row>
    <row r="341" customFormat="false" ht="12.75" hidden="false" customHeight="false" outlineLevel="0" collapsed="false">
      <c r="A341" s="119"/>
    </row>
    <row r="342" customFormat="false" ht="12.75" hidden="false" customHeight="false" outlineLevel="0" collapsed="false">
      <c r="A342" s="119"/>
    </row>
    <row r="343" customFormat="false" ht="12.75" hidden="false" customHeight="false" outlineLevel="0" collapsed="false">
      <c r="A343" s="119"/>
    </row>
    <row r="344" customFormat="false" ht="12.75" hidden="false" customHeight="false" outlineLevel="0" collapsed="false">
      <c r="A344" s="119"/>
    </row>
    <row r="345" customFormat="false" ht="12.75" hidden="false" customHeight="false" outlineLevel="0" collapsed="false">
      <c r="A345" s="119"/>
    </row>
    <row r="346" customFormat="false" ht="12.75" hidden="false" customHeight="false" outlineLevel="0" collapsed="false">
      <c r="A346" s="119"/>
    </row>
    <row r="347" customFormat="false" ht="12.75" hidden="false" customHeight="false" outlineLevel="0" collapsed="false">
      <c r="A347" s="119"/>
    </row>
    <row r="348" customFormat="false" ht="12.75" hidden="false" customHeight="false" outlineLevel="0" collapsed="false">
      <c r="A348" s="119"/>
    </row>
    <row r="349" customFormat="false" ht="12.75" hidden="false" customHeight="false" outlineLevel="0" collapsed="false">
      <c r="A349" s="119"/>
    </row>
    <row r="350" customFormat="false" ht="12.75" hidden="false" customHeight="false" outlineLevel="0" collapsed="false">
      <c r="A350" s="119"/>
    </row>
    <row r="351" customFormat="false" ht="12.75" hidden="false" customHeight="false" outlineLevel="0" collapsed="false">
      <c r="A351" s="119"/>
    </row>
    <row r="352" customFormat="false" ht="12.75" hidden="false" customHeight="false" outlineLevel="0" collapsed="false">
      <c r="A352" s="119"/>
    </row>
    <row r="353" customFormat="false" ht="12.75" hidden="false" customHeight="false" outlineLevel="0" collapsed="false">
      <c r="A353" s="119"/>
    </row>
    <row r="354" customFormat="false" ht="12.75" hidden="false" customHeight="false" outlineLevel="0" collapsed="false">
      <c r="A354" s="119"/>
    </row>
    <row r="355" customFormat="false" ht="12.75" hidden="false" customHeight="false" outlineLevel="0" collapsed="false">
      <c r="A355" s="119"/>
    </row>
    <row r="356" customFormat="false" ht="12.75" hidden="false" customHeight="false" outlineLevel="0" collapsed="false">
      <c r="A356" s="119"/>
    </row>
    <row r="357" customFormat="false" ht="12.75" hidden="false" customHeight="false" outlineLevel="0" collapsed="false">
      <c r="A357" s="119"/>
    </row>
    <row r="358" customFormat="false" ht="12.75" hidden="false" customHeight="false" outlineLevel="0" collapsed="false">
      <c r="A358" s="119"/>
    </row>
    <row r="359" customFormat="false" ht="12.75" hidden="false" customHeight="false" outlineLevel="0" collapsed="false">
      <c r="A359" s="119"/>
    </row>
    <row r="360" customFormat="false" ht="12.75" hidden="false" customHeight="false" outlineLevel="0" collapsed="false">
      <c r="A360" s="119"/>
    </row>
    <row r="361" customFormat="false" ht="12.75" hidden="false" customHeight="false" outlineLevel="0" collapsed="false">
      <c r="A361" s="119"/>
    </row>
    <row r="362" customFormat="false" ht="12.75" hidden="false" customHeight="false" outlineLevel="0" collapsed="false">
      <c r="A362" s="119"/>
    </row>
    <row r="363" customFormat="false" ht="12.75" hidden="false" customHeight="false" outlineLevel="0" collapsed="false">
      <c r="A363" s="119"/>
    </row>
    <row r="364" customFormat="false" ht="12.75" hidden="false" customHeight="false" outlineLevel="0" collapsed="false">
      <c r="A364" s="119"/>
    </row>
    <row r="365" customFormat="false" ht="12.75" hidden="false" customHeight="false" outlineLevel="0" collapsed="false">
      <c r="A365" s="119"/>
    </row>
    <row r="366" customFormat="false" ht="12.75" hidden="false" customHeight="false" outlineLevel="0" collapsed="false">
      <c r="A366" s="119"/>
    </row>
    <row r="367" customFormat="false" ht="12.75" hidden="false" customHeight="false" outlineLevel="0" collapsed="false">
      <c r="A367" s="119"/>
    </row>
    <row r="368" customFormat="false" ht="12.75" hidden="false" customHeight="false" outlineLevel="0" collapsed="false">
      <c r="A368" s="119"/>
    </row>
    <row r="369" customFormat="false" ht="12.75" hidden="false" customHeight="false" outlineLevel="0" collapsed="false">
      <c r="A369" s="119"/>
    </row>
    <row r="370" customFormat="false" ht="12.75" hidden="false" customHeight="false" outlineLevel="0" collapsed="false">
      <c r="A370" s="119"/>
    </row>
    <row r="371" customFormat="false" ht="12.75" hidden="false" customHeight="false" outlineLevel="0" collapsed="false">
      <c r="A371" s="119"/>
    </row>
    <row r="372" customFormat="false" ht="12.75" hidden="false" customHeight="false" outlineLevel="0" collapsed="false">
      <c r="A372" s="119"/>
    </row>
    <row r="373" customFormat="false" ht="12.75" hidden="false" customHeight="false" outlineLevel="0" collapsed="false">
      <c r="A373" s="119"/>
    </row>
    <row r="374" customFormat="false" ht="12.75" hidden="false" customHeight="false" outlineLevel="0" collapsed="false">
      <c r="A374" s="119"/>
    </row>
  </sheetData>
  <mergeCells count="11">
    <mergeCell ref="B1:K1"/>
    <mergeCell ref="M1:V1"/>
    <mergeCell ref="W1:AG1"/>
    <mergeCell ref="B2:E2"/>
    <mergeCell ref="F2:I2"/>
    <mergeCell ref="M2:P2"/>
    <mergeCell ref="Q2:T2"/>
    <mergeCell ref="W2:AG2"/>
    <mergeCell ref="X3:AA3"/>
    <mergeCell ref="AB3:AE3"/>
    <mergeCell ref="AF3:AG3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5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50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B2" activeCellId="0" sqref="B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6" width="13.14"/>
    <col collapsed="false" customWidth="true" hidden="false" outlineLevel="0" max="5" min="2" style="0" width="8.7"/>
    <col collapsed="false" customWidth="true" hidden="false" outlineLevel="0" max="6" min="6" style="0" width="10.41"/>
    <col collapsed="false" customWidth="true" hidden="false" outlineLevel="0" max="7" min="7" style="0" width="11.28"/>
    <col collapsed="false" customWidth="true" hidden="false" outlineLevel="0" max="11" min="8" style="0" width="8.7"/>
    <col collapsed="false" customWidth="true" hidden="false" outlineLevel="0" max="12" min="12" style="0" width="3.42"/>
    <col collapsed="false" customWidth="true" hidden="false" outlineLevel="0" max="22" min="13" style="0" width="8.56"/>
    <col collapsed="false" customWidth="true" hidden="true" outlineLevel="0" max="23" min="23" style="0" width="3.85"/>
    <col collapsed="false" customWidth="false" hidden="true" outlineLevel="0" max="37" min="24" style="0" width="9.14"/>
  </cols>
  <sheetData>
    <row r="1" customFormat="false" ht="13.5" hidden="false" customHeight="false" outlineLevel="0" collapsed="false">
      <c r="A1" s="77" t="s">
        <v>21</v>
      </c>
      <c r="B1" s="78" t="str">
        <f aca="false">X3</f>
        <v>HOUSTON INTERCONTINENTAL (IAH)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9" t="str">
        <f aca="false">AB3</f>
        <v>HOUSTON HOBBY (HOU)</v>
      </c>
      <c r="N1" s="79"/>
      <c r="O1" s="79"/>
      <c r="P1" s="79"/>
      <c r="Q1" s="79"/>
      <c r="R1" s="79"/>
      <c r="S1" s="79"/>
      <c r="T1" s="79"/>
      <c r="U1" s="79"/>
      <c r="V1" s="79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customFormat="false" ht="12.75" hidden="false" customHeight="false" outlineLevel="0" collapsed="false">
      <c r="A2" s="80"/>
      <c r="B2" s="81" t="s">
        <v>4</v>
      </c>
      <c r="C2" s="81"/>
      <c r="D2" s="81"/>
      <c r="E2" s="81"/>
      <c r="F2" s="82" t="s">
        <v>15</v>
      </c>
      <c r="G2" s="82"/>
      <c r="H2" s="82"/>
      <c r="I2" s="82"/>
      <c r="J2" s="83" t="s">
        <v>1</v>
      </c>
      <c r="K2" s="84" t="s">
        <v>2</v>
      </c>
      <c r="L2" s="9"/>
      <c r="M2" s="85" t="s">
        <v>4</v>
      </c>
      <c r="N2" s="85"/>
      <c r="O2" s="85"/>
      <c r="P2" s="85"/>
      <c r="Q2" s="86" t="s">
        <v>15</v>
      </c>
      <c r="R2" s="86"/>
      <c r="S2" s="86"/>
      <c r="T2" s="86"/>
      <c r="U2" s="7" t="s">
        <v>1</v>
      </c>
      <c r="V2" s="8" t="s">
        <v>2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customFormat="false" ht="12.75" hidden="false" customHeight="false" outlineLevel="0" collapsed="false">
      <c r="A3" s="80" t="s">
        <v>3</v>
      </c>
      <c r="B3" s="81" t="s">
        <v>16</v>
      </c>
      <c r="C3" s="87" t="s">
        <v>17</v>
      </c>
      <c r="D3" s="87" t="s">
        <v>6</v>
      </c>
      <c r="E3" s="87" t="s">
        <v>7</v>
      </c>
      <c r="F3" s="83" t="s">
        <v>16</v>
      </c>
      <c r="G3" s="83" t="s">
        <v>17</v>
      </c>
      <c r="H3" s="83" t="s">
        <v>6</v>
      </c>
      <c r="I3" s="83" t="s">
        <v>7</v>
      </c>
      <c r="J3" s="83" t="s">
        <v>7</v>
      </c>
      <c r="K3" s="84" t="s">
        <v>8</v>
      </c>
      <c r="L3" s="9"/>
      <c r="M3" s="16" t="s">
        <v>16</v>
      </c>
      <c r="N3" s="88" t="s">
        <v>17</v>
      </c>
      <c r="O3" s="88" t="s">
        <v>18</v>
      </c>
      <c r="P3" s="88" t="s">
        <v>7</v>
      </c>
      <c r="Q3" s="14" t="s">
        <v>16</v>
      </c>
      <c r="R3" s="14" t="s">
        <v>17</v>
      </c>
      <c r="S3" s="14" t="s">
        <v>6</v>
      </c>
      <c r="T3" s="14" t="s">
        <v>7</v>
      </c>
      <c r="U3" s="14" t="s">
        <v>7</v>
      </c>
      <c r="V3" s="15" t="s">
        <v>8</v>
      </c>
      <c r="W3" s="17"/>
      <c r="X3" s="18" t="s">
        <v>10</v>
      </c>
      <c r="Y3" s="18"/>
      <c r="Z3" s="18"/>
      <c r="AA3" s="18"/>
      <c r="AB3" s="19" t="s">
        <v>11</v>
      </c>
      <c r="AC3" s="19"/>
      <c r="AD3" s="19"/>
      <c r="AE3" s="19"/>
      <c r="AF3" s="11"/>
      <c r="AG3" s="11"/>
    </row>
    <row r="4" customFormat="false" ht="12.75" hidden="false" customHeight="false" outlineLevel="0" collapsed="false">
      <c r="A4" s="89" t="n">
        <v>36495</v>
      </c>
      <c r="B4" s="90" t="n">
        <v>68</v>
      </c>
      <c r="C4" s="91" t="n">
        <v>45</v>
      </c>
      <c r="D4" s="91" t="n">
        <f aca="false">AVERAGE(B4:C4)</f>
        <v>56.5</v>
      </c>
      <c r="E4" s="91" t="n">
        <f aca="false">IF(AVERAGE(B4:C4)&lt;65,65-AVERAGE(B4:C4),0)</f>
        <v>8.5</v>
      </c>
      <c r="F4" s="92" t="n">
        <f aca="false">IF(ISNUMBER(X4),X4,B4+Z4)</f>
        <v>73</v>
      </c>
      <c r="G4" s="92" t="n">
        <f aca="false">IF(ISNUMBER(Y4),Y4,C4+AA4)</f>
        <v>38</v>
      </c>
      <c r="H4" s="92" t="n">
        <f aca="false">+(F4+G4)/2</f>
        <v>55.5</v>
      </c>
      <c r="I4" s="92" t="n">
        <f aca="false">IF(H4&lt;65,65-H4,0)</f>
        <v>9.5</v>
      </c>
      <c r="J4" s="92" t="n">
        <f aca="false">+I4</f>
        <v>9.5</v>
      </c>
      <c r="K4" s="93" t="n">
        <f aca="false">+F4-G4</f>
        <v>35</v>
      </c>
      <c r="L4" s="94" t="n">
        <v>1</v>
      </c>
      <c r="M4" s="95" t="n">
        <f aca="false">B4+AH4</f>
        <v>67.9677419354839</v>
      </c>
      <c r="N4" s="96" t="n">
        <v>49</v>
      </c>
      <c r="O4" s="96" t="n">
        <f aca="false">AVERAGE(M4:N4)</f>
        <v>58.4838709677419</v>
      </c>
      <c r="P4" s="96" t="n">
        <f aca="false">IF(AVERAGE(M4:N4)&lt;65,65-AVERAGE(M4:N4),0)</f>
        <v>6.51612903225806</v>
      </c>
      <c r="Q4" s="97" t="n">
        <f aca="false">IF(ISNUMBER(AB4),AB4,M4+AD4)</f>
        <v>73</v>
      </c>
      <c r="R4" s="97" t="n">
        <f aca="false">IF(ISNUMBER(AC4),AC4,N4+AE4)</f>
        <v>46</v>
      </c>
      <c r="S4" s="97" t="n">
        <f aca="false">+(Q4+R4)/2</f>
        <v>59.5</v>
      </c>
      <c r="T4" s="97" t="n">
        <f aca="false">IF(S4&lt;65,65-S4,0)</f>
        <v>5.5</v>
      </c>
      <c r="U4" s="97" t="n">
        <f aca="false">+T4</f>
        <v>5.5</v>
      </c>
      <c r="V4" s="98" t="n">
        <f aca="false">+Q4-R4</f>
        <v>27</v>
      </c>
      <c r="W4" s="99"/>
      <c r="X4" s="100" t="n">
        <f aca="false">[1]Sheet1!AK371</f>
        <v>73</v>
      </c>
      <c r="Y4" s="101" t="n">
        <f aca="false">[1]Sheet1!AL371</f>
        <v>38</v>
      </c>
      <c r="Z4" s="31" t="n">
        <f aca="false">F4-B4</f>
        <v>5</v>
      </c>
      <c r="AA4" s="31" t="n">
        <f aca="false">G4-C4</f>
        <v>-7</v>
      </c>
      <c r="AB4" s="102" t="n">
        <f aca="false">[2]Sheet1!BO371</f>
        <v>73</v>
      </c>
      <c r="AC4" s="103" t="n">
        <f aca="false">[2]Sheet1!BP371</f>
        <v>46</v>
      </c>
      <c r="AD4" s="34" t="n">
        <f aca="false">Q4-M4</f>
        <v>5.03225806451613</v>
      </c>
      <c r="AE4" s="34" t="n">
        <f aca="false">R4-N4</f>
        <v>-3</v>
      </c>
      <c r="AF4" s="104"/>
      <c r="AG4" s="105"/>
      <c r="AH4" s="106" t="n">
        <f aca="false">(SUM(Q4:Q34)-SUM(F4:F34))/31</f>
        <v>-0.032258064516129</v>
      </c>
      <c r="AI4" s="106" t="n">
        <f aca="false">(SUM(R4:R34)-SUM(G4:G34))/31</f>
        <v>4.48387096774194</v>
      </c>
      <c r="AJ4" s="125"/>
      <c r="AK4" s="125"/>
    </row>
    <row r="5" customFormat="false" ht="12.75" hidden="false" customHeight="false" outlineLevel="0" collapsed="false">
      <c r="A5" s="89" t="n">
        <v>36496</v>
      </c>
      <c r="B5" s="90" t="n">
        <v>68</v>
      </c>
      <c r="C5" s="91" t="n">
        <v>45</v>
      </c>
      <c r="D5" s="91" t="n">
        <f aca="false">AVERAGE(B5:C5)</f>
        <v>56.5</v>
      </c>
      <c r="E5" s="91" t="n">
        <f aca="false">IF(AVERAGE(B5:C5)&lt;65,65-AVERAGE(B5:C5),0)</f>
        <v>8.5</v>
      </c>
      <c r="F5" s="92" t="n">
        <f aca="false">IF(ISNUMBER(X5),X5,B5+Z5)</f>
        <v>78</v>
      </c>
      <c r="G5" s="92" t="n">
        <f aca="false">IF(ISNUMBER(Y5),Y5,C5+AA5)</f>
        <v>55</v>
      </c>
      <c r="H5" s="92" t="n">
        <f aca="false">+(F5+G5)/2</f>
        <v>66.5</v>
      </c>
      <c r="I5" s="92" t="n">
        <f aca="false">IF(H5&lt;65,65-H5,0)</f>
        <v>0</v>
      </c>
      <c r="J5" s="92" t="n">
        <f aca="false">+J4+I5</f>
        <v>9.5</v>
      </c>
      <c r="K5" s="93" t="n">
        <f aca="false">+F5-G5</f>
        <v>23</v>
      </c>
      <c r="L5" s="94" t="n">
        <v>2</v>
      </c>
      <c r="M5" s="95" t="n">
        <f aca="false">B5+AH5</f>
        <v>67.9677419354839</v>
      </c>
      <c r="N5" s="96" t="n">
        <f aca="false">C5+AI5</f>
        <v>49.4838709677419</v>
      </c>
      <c r="O5" s="96" t="n">
        <f aca="false">AVERAGE(M5:N5)</f>
        <v>58.7258064516129</v>
      </c>
      <c r="P5" s="96" t="n">
        <f aca="false">IF(AVERAGE(M5:N5)&lt;65,65-AVERAGE(M5:N5),0)</f>
        <v>6.2741935483871</v>
      </c>
      <c r="Q5" s="97" t="n">
        <f aca="false">IF(ISNUMBER(AB5),AB5,M5+AD5)</f>
        <v>78</v>
      </c>
      <c r="R5" s="97" t="n">
        <f aca="false">IF(ISNUMBER(AC5),AC5,N5+AE5)</f>
        <v>55</v>
      </c>
      <c r="S5" s="97" t="n">
        <f aca="false">+(Q5+R5)/2</f>
        <v>66.5</v>
      </c>
      <c r="T5" s="97" t="n">
        <f aca="false">IF(S5&lt;65,65-S5,0)</f>
        <v>0</v>
      </c>
      <c r="U5" s="97" t="n">
        <f aca="false">+U4+T5</f>
        <v>5.5</v>
      </c>
      <c r="V5" s="98" t="n">
        <f aca="false">+Q5-R5</f>
        <v>23</v>
      </c>
      <c r="W5" s="99"/>
      <c r="X5" s="100" t="n">
        <f aca="false">[1]Sheet1!AK372</f>
        <v>78</v>
      </c>
      <c r="Y5" s="101" t="n">
        <f aca="false">[1]Sheet1!AL372</f>
        <v>55</v>
      </c>
      <c r="Z5" s="31" t="n">
        <f aca="false">F5-B5</f>
        <v>10</v>
      </c>
      <c r="AA5" s="31" t="n">
        <f aca="false">G5-C5</f>
        <v>10</v>
      </c>
      <c r="AB5" s="102" t="n">
        <f aca="false">[2]Sheet1!BO372</f>
        <v>78</v>
      </c>
      <c r="AC5" s="103" t="n">
        <f aca="false">[2]Sheet1!BP372</f>
        <v>55</v>
      </c>
      <c r="AD5" s="34" t="n">
        <f aca="false">Q5-M5</f>
        <v>10.0322580645161</v>
      </c>
      <c r="AE5" s="34" t="n">
        <f aca="false">R5-N5</f>
        <v>5.51612903225806</v>
      </c>
      <c r="AF5" s="104"/>
      <c r="AG5" s="105"/>
      <c r="AH5" s="106" t="n">
        <f aca="false">AH4</f>
        <v>-0.032258064516129</v>
      </c>
      <c r="AI5" s="106" t="n">
        <f aca="false">AI4</f>
        <v>4.48387096774194</v>
      </c>
      <c r="AJ5" s="125"/>
      <c r="AK5" s="125"/>
    </row>
    <row r="6" customFormat="false" ht="12.75" hidden="false" customHeight="false" outlineLevel="0" collapsed="false">
      <c r="A6" s="89" t="n">
        <v>36497</v>
      </c>
      <c r="B6" s="90" t="n">
        <v>67</v>
      </c>
      <c r="C6" s="91" t="n">
        <v>44</v>
      </c>
      <c r="D6" s="91" t="n">
        <f aca="false">AVERAGE(B6:C6)</f>
        <v>55.5</v>
      </c>
      <c r="E6" s="91" t="n">
        <f aca="false">IF(AVERAGE(B6:C6)&lt;65,65-AVERAGE(B6:C6),0)</f>
        <v>9.5</v>
      </c>
      <c r="F6" s="92" t="n">
        <f aca="false">IF(ISNUMBER(X6),X6,B6+Z6)</f>
        <v>80</v>
      </c>
      <c r="G6" s="92" t="n">
        <f aca="false">IF(ISNUMBER(Y6),Y6,C6+AA6)</f>
        <v>65</v>
      </c>
      <c r="H6" s="92" t="n">
        <f aca="false">+(F6+G6)/2</f>
        <v>72.5</v>
      </c>
      <c r="I6" s="92" t="n">
        <f aca="false">IF(H6&lt;65,65-H6,0)</f>
        <v>0</v>
      </c>
      <c r="J6" s="92" t="n">
        <f aca="false">+J5+I6</f>
        <v>9.5</v>
      </c>
      <c r="K6" s="93" t="n">
        <f aca="false">+F6-G6</f>
        <v>15</v>
      </c>
      <c r="L6" s="94" t="n">
        <v>3</v>
      </c>
      <c r="M6" s="95" t="n">
        <f aca="false">B6+AH6</f>
        <v>66.9677419354839</v>
      </c>
      <c r="N6" s="96" t="n">
        <f aca="false">C6+AI6</f>
        <v>48.4838709677419</v>
      </c>
      <c r="O6" s="96" t="n">
        <f aca="false">AVERAGE(M6:N6)</f>
        <v>57.7258064516129</v>
      </c>
      <c r="P6" s="96" t="n">
        <f aca="false">IF(AVERAGE(M6:N6)&lt;65,65-AVERAGE(M6:N6),0)</f>
        <v>7.2741935483871</v>
      </c>
      <c r="Q6" s="97" t="n">
        <f aca="false">IF(ISNUMBER(AB6),AB6,M6+AD6)</f>
        <v>76</v>
      </c>
      <c r="R6" s="97" t="n">
        <f aca="false">IF(ISNUMBER(AC6),AC6,N6+AE6)</f>
        <v>69</v>
      </c>
      <c r="S6" s="97" t="n">
        <f aca="false">+(Q6+R6)/2</f>
        <v>72.5</v>
      </c>
      <c r="T6" s="97" t="n">
        <f aca="false">IF(S6&lt;65,65-S6,0)</f>
        <v>0</v>
      </c>
      <c r="U6" s="97" t="n">
        <f aca="false">+U5+T6</f>
        <v>5.5</v>
      </c>
      <c r="V6" s="98" t="n">
        <f aca="false">+Q6-R6</f>
        <v>7</v>
      </c>
      <c r="W6" s="99"/>
      <c r="X6" s="100" t="n">
        <f aca="false">[1]Sheet1!AK373</f>
        <v>80</v>
      </c>
      <c r="Y6" s="101" t="n">
        <f aca="false">[1]Sheet1!AL373</f>
        <v>65</v>
      </c>
      <c r="Z6" s="31" t="n">
        <f aca="false">F6-B6</f>
        <v>13</v>
      </c>
      <c r="AA6" s="31" t="n">
        <f aca="false">G6-C6</f>
        <v>21</v>
      </c>
      <c r="AB6" s="102" t="n">
        <f aca="false">[2]Sheet1!BO373</f>
        <v>76</v>
      </c>
      <c r="AC6" s="103" t="n">
        <f aca="false">[2]Sheet1!BP373</f>
        <v>69</v>
      </c>
      <c r="AD6" s="34" t="n">
        <f aca="false">Q6-M6</f>
        <v>9.03225806451613</v>
      </c>
      <c r="AE6" s="34" t="n">
        <f aca="false">R6-N6</f>
        <v>20.5161290322581</v>
      </c>
      <c r="AF6" s="104"/>
      <c r="AG6" s="105"/>
      <c r="AH6" s="106" t="n">
        <f aca="false">AH5</f>
        <v>-0.032258064516129</v>
      </c>
      <c r="AI6" s="106" t="n">
        <f aca="false">AI5</f>
        <v>4.48387096774194</v>
      </c>
      <c r="AJ6" s="125"/>
      <c r="AK6" s="125"/>
    </row>
    <row r="7" customFormat="false" ht="12.75" hidden="false" customHeight="false" outlineLevel="0" collapsed="false">
      <c r="A7" s="89" t="n">
        <v>36498</v>
      </c>
      <c r="B7" s="90" t="n">
        <v>67</v>
      </c>
      <c r="C7" s="91" t="n">
        <v>44</v>
      </c>
      <c r="D7" s="91" t="n">
        <f aca="false">AVERAGE(B7:C7)</f>
        <v>55.5</v>
      </c>
      <c r="E7" s="91" t="n">
        <f aca="false">IF(AVERAGE(B7:C7)&lt;65,65-AVERAGE(B7:C7),0)</f>
        <v>9.5</v>
      </c>
      <c r="F7" s="92" t="n">
        <f aca="false">IF(ISNUMBER(X7),X7,B7+Z7)</f>
        <v>77</v>
      </c>
      <c r="G7" s="92" t="n">
        <f aca="false">IF(ISNUMBER(Y7),Y7,C7+AA7)</f>
        <v>54</v>
      </c>
      <c r="H7" s="92" t="n">
        <f aca="false">+(F7+G7)/2</f>
        <v>65.5</v>
      </c>
      <c r="I7" s="92" t="n">
        <f aca="false">IF(H7&lt;65,65-H7,0)</f>
        <v>0</v>
      </c>
      <c r="J7" s="92" t="n">
        <f aca="false">+J6+I7</f>
        <v>9.5</v>
      </c>
      <c r="K7" s="93" t="n">
        <f aca="false">+F7-G7</f>
        <v>23</v>
      </c>
      <c r="L7" s="94" t="n">
        <v>4</v>
      </c>
      <c r="M7" s="95" t="n">
        <f aca="false">B7+AH7</f>
        <v>66.9677419354839</v>
      </c>
      <c r="N7" s="96" t="n">
        <f aca="false">C7+AI7</f>
        <v>48.4838709677419</v>
      </c>
      <c r="O7" s="96" t="n">
        <f aca="false">AVERAGE(M7:N7)</f>
        <v>57.7258064516129</v>
      </c>
      <c r="P7" s="96" t="n">
        <f aca="false">IF(AVERAGE(M7:N7)&lt;65,65-AVERAGE(M7:N7),0)</f>
        <v>7.2741935483871</v>
      </c>
      <c r="Q7" s="97" t="n">
        <f aca="false">IF(ISNUMBER(AB7),AB7,M7+AD7)</f>
        <v>78</v>
      </c>
      <c r="R7" s="97" t="n">
        <f aca="false">IF(ISNUMBER(AC7),AC7,N7+AE7)</f>
        <v>59</v>
      </c>
      <c r="S7" s="97" t="n">
        <f aca="false">+(Q7+R7)/2</f>
        <v>68.5</v>
      </c>
      <c r="T7" s="97" t="n">
        <f aca="false">IF(S7&lt;65,65-S7,0)</f>
        <v>0</v>
      </c>
      <c r="U7" s="97" t="n">
        <f aca="false">+U6+T7</f>
        <v>5.5</v>
      </c>
      <c r="V7" s="98" t="n">
        <f aca="false">+Q7-R7</f>
        <v>19</v>
      </c>
      <c r="W7" s="99"/>
      <c r="X7" s="100" t="n">
        <f aca="false">[1]Sheet1!AK374</f>
        <v>77</v>
      </c>
      <c r="Y7" s="101" t="n">
        <f aca="false">[1]Sheet1!AL374</f>
        <v>54</v>
      </c>
      <c r="Z7" s="31" t="n">
        <f aca="false">F7-B7</f>
        <v>10</v>
      </c>
      <c r="AA7" s="31" t="n">
        <f aca="false">G7-C7</f>
        <v>10</v>
      </c>
      <c r="AB7" s="102" t="n">
        <f aca="false">[2]Sheet1!BO374</f>
        <v>78</v>
      </c>
      <c r="AC7" s="103" t="n">
        <f aca="false">[2]Sheet1!BP374</f>
        <v>59</v>
      </c>
      <c r="AD7" s="34" t="n">
        <f aca="false">Q7-M7</f>
        <v>11.0322580645161</v>
      </c>
      <c r="AE7" s="34" t="n">
        <f aca="false">R7-N7</f>
        <v>10.5161290322581</v>
      </c>
      <c r="AF7" s="104"/>
      <c r="AG7" s="105"/>
      <c r="AH7" s="106" t="n">
        <f aca="false">AH6</f>
        <v>-0.032258064516129</v>
      </c>
      <c r="AI7" s="106" t="n">
        <f aca="false">AI6</f>
        <v>4.48387096774194</v>
      </c>
      <c r="AJ7" s="125"/>
      <c r="AK7" s="125"/>
    </row>
    <row r="8" customFormat="false" ht="12.75" hidden="false" customHeight="false" outlineLevel="0" collapsed="false">
      <c r="A8" s="89" t="n">
        <v>36499</v>
      </c>
      <c r="B8" s="90" t="n">
        <v>67</v>
      </c>
      <c r="C8" s="91" t="n">
        <v>44</v>
      </c>
      <c r="D8" s="91" t="n">
        <f aca="false">AVERAGE(B8:C8)</f>
        <v>55.5</v>
      </c>
      <c r="E8" s="91" t="n">
        <f aca="false">IF(AVERAGE(B8:C8)&lt;65,65-AVERAGE(B8:C8),0)</f>
        <v>9.5</v>
      </c>
      <c r="F8" s="92" t="n">
        <f aca="false">IF(ISNUMBER(X8),X8,B8+Z8)</f>
        <v>59</v>
      </c>
      <c r="G8" s="92" t="n">
        <f aca="false">IF(ISNUMBER(Y8),Y8,C8+AA8)</f>
        <v>41</v>
      </c>
      <c r="H8" s="92" t="n">
        <f aca="false">+(F8+G8)/2</f>
        <v>50</v>
      </c>
      <c r="I8" s="92" t="n">
        <f aca="false">IF(H8&lt;65,65-H8,0)</f>
        <v>15</v>
      </c>
      <c r="J8" s="92" t="n">
        <f aca="false">+J7+I8</f>
        <v>24.5</v>
      </c>
      <c r="K8" s="93" t="n">
        <f aca="false">+F8-G8</f>
        <v>18</v>
      </c>
      <c r="L8" s="94" t="n">
        <v>5</v>
      </c>
      <c r="M8" s="95" t="n">
        <f aca="false">B8+AH8</f>
        <v>66.9677419354839</v>
      </c>
      <c r="N8" s="96" t="n">
        <f aca="false">C8+AI8</f>
        <v>48.4838709677419</v>
      </c>
      <c r="O8" s="96" t="n">
        <f aca="false">AVERAGE(M8:N8)</f>
        <v>57.7258064516129</v>
      </c>
      <c r="P8" s="96" t="n">
        <f aca="false">IF(AVERAGE(M8:N8)&lt;65,65-AVERAGE(M8:N8),0)</f>
        <v>7.2741935483871</v>
      </c>
      <c r="Q8" s="97" t="n">
        <f aca="false">IF(ISNUMBER(AB8),AB8,M8+AD8)</f>
        <v>59</v>
      </c>
      <c r="R8" s="97" t="n">
        <f aca="false">IF(ISNUMBER(AC8),AC8,N8+AE8)</f>
        <v>46</v>
      </c>
      <c r="S8" s="97" t="n">
        <f aca="false">+(Q8+R8)/2</f>
        <v>52.5</v>
      </c>
      <c r="T8" s="97" t="n">
        <f aca="false">IF(S8&lt;65,65-S8,0)</f>
        <v>12.5</v>
      </c>
      <c r="U8" s="97" t="n">
        <f aca="false">+U7+T8</f>
        <v>18</v>
      </c>
      <c r="V8" s="98" t="n">
        <f aca="false">+Q8-R8</f>
        <v>13</v>
      </c>
      <c r="W8" s="99"/>
      <c r="X8" s="100" t="n">
        <f aca="false">[1]Sheet1!AK375</f>
        <v>59</v>
      </c>
      <c r="Y8" s="101" t="n">
        <f aca="false">[1]Sheet1!AL375</f>
        <v>41</v>
      </c>
      <c r="Z8" s="31" t="n">
        <f aca="false">F8-B8</f>
        <v>-8</v>
      </c>
      <c r="AA8" s="31" t="n">
        <f aca="false">G8-C8</f>
        <v>-3</v>
      </c>
      <c r="AB8" s="102" t="n">
        <f aca="false">[2]Sheet1!BO375</f>
        <v>59</v>
      </c>
      <c r="AC8" s="103" t="n">
        <f aca="false">[2]Sheet1!BP375</f>
        <v>46</v>
      </c>
      <c r="AD8" s="34" t="n">
        <f aca="false">Q8-M8</f>
        <v>-7.96774193548387</v>
      </c>
      <c r="AE8" s="34" t="n">
        <f aca="false">R8-N8</f>
        <v>-2.48387096774194</v>
      </c>
      <c r="AF8" s="104"/>
      <c r="AG8" s="105"/>
      <c r="AH8" s="106" t="n">
        <f aca="false">AH7</f>
        <v>-0.032258064516129</v>
      </c>
      <c r="AI8" s="106" t="n">
        <f aca="false">AI7</f>
        <v>4.48387096774194</v>
      </c>
      <c r="AJ8" s="125"/>
      <c r="AK8" s="125"/>
    </row>
    <row r="9" customFormat="false" ht="12.75" hidden="false" customHeight="false" outlineLevel="0" collapsed="false">
      <c r="A9" s="89" t="n">
        <v>36500</v>
      </c>
      <c r="B9" s="90" t="n">
        <v>67</v>
      </c>
      <c r="C9" s="91" t="n">
        <v>44</v>
      </c>
      <c r="D9" s="91" t="n">
        <f aca="false">AVERAGE(B9:C9)</f>
        <v>55.5</v>
      </c>
      <c r="E9" s="91" t="n">
        <f aca="false">IF(AVERAGE(B9:C9)&lt;65,65-AVERAGE(B9:C9),0)</f>
        <v>9.5</v>
      </c>
      <c r="F9" s="92" t="n">
        <f aca="false">IF(ISNUMBER(X9),X9,B9+Z9)</f>
        <v>60</v>
      </c>
      <c r="G9" s="92" t="n">
        <f aca="false">IF(ISNUMBER(Y9),Y9,C9+AA9)</f>
        <v>32</v>
      </c>
      <c r="H9" s="92" t="n">
        <f aca="false">+(F9+G9)/2</f>
        <v>46</v>
      </c>
      <c r="I9" s="92" t="n">
        <f aca="false">IF(H9&lt;65,65-H9,0)</f>
        <v>19</v>
      </c>
      <c r="J9" s="92" t="n">
        <f aca="false">+J8+I9</f>
        <v>43.5</v>
      </c>
      <c r="K9" s="93" t="n">
        <f aca="false">+F9-G9</f>
        <v>28</v>
      </c>
      <c r="L9" s="94" t="n">
        <v>6</v>
      </c>
      <c r="M9" s="95" t="n">
        <f aca="false">B9+AH9</f>
        <v>66.9677419354839</v>
      </c>
      <c r="N9" s="96" t="n">
        <f aca="false">C9+AI9</f>
        <v>48.4838709677419</v>
      </c>
      <c r="O9" s="96" t="n">
        <f aca="false">AVERAGE(M9:N9)</f>
        <v>57.7258064516129</v>
      </c>
      <c r="P9" s="96" t="n">
        <f aca="false">IF(AVERAGE(M9:N9)&lt;65,65-AVERAGE(M9:N9),0)</f>
        <v>7.2741935483871</v>
      </c>
      <c r="Q9" s="97" t="n">
        <f aca="false">IF(ISNUMBER(AB9),AB9,M9+AD9)</f>
        <v>60</v>
      </c>
      <c r="R9" s="97" t="n">
        <f aca="false">IF(ISNUMBER(AC9),AC9,N9+AE9)</f>
        <v>38</v>
      </c>
      <c r="S9" s="97" t="n">
        <f aca="false">+(Q9+R9)/2</f>
        <v>49</v>
      </c>
      <c r="T9" s="97" t="n">
        <f aca="false">IF(S9&lt;65,65-S9,0)</f>
        <v>16</v>
      </c>
      <c r="U9" s="97" t="n">
        <f aca="false">+U8+T9</f>
        <v>34</v>
      </c>
      <c r="V9" s="98" t="n">
        <f aca="false">+Q9-R9</f>
        <v>22</v>
      </c>
      <c r="W9" s="99"/>
      <c r="X9" s="100" t="n">
        <f aca="false">[1]Sheet1!AK376</f>
        <v>60</v>
      </c>
      <c r="Y9" s="101" t="n">
        <f aca="false">[1]Sheet1!AL376</f>
        <v>32</v>
      </c>
      <c r="Z9" s="31" t="n">
        <f aca="false">F9-B9</f>
        <v>-7</v>
      </c>
      <c r="AA9" s="31" t="n">
        <f aca="false">G9-C9</f>
        <v>-12</v>
      </c>
      <c r="AB9" s="102" t="n">
        <f aca="false">[2]Sheet1!BO376</f>
        <v>60</v>
      </c>
      <c r="AC9" s="103" t="n">
        <f aca="false">[2]Sheet1!BP376</f>
        <v>38</v>
      </c>
      <c r="AD9" s="34" t="n">
        <f aca="false">Q9-M9</f>
        <v>-6.96774193548387</v>
      </c>
      <c r="AE9" s="34" t="n">
        <f aca="false">R9-N9</f>
        <v>-10.4838709677419</v>
      </c>
      <c r="AF9" s="104"/>
      <c r="AG9" s="105"/>
      <c r="AH9" s="106" t="n">
        <f aca="false">AH8</f>
        <v>-0.032258064516129</v>
      </c>
      <c r="AI9" s="106" t="n">
        <f aca="false">AI8</f>
        <v>4.48387096774194</v>
      </c>
      <c r="AJ9" s="125"/>
      <c r="AK9" s="125"/>
    </row>
    <row r="10" customFormat="false" ht="12.75" hidden="false" customHeight="false" outlineLevel="0" collapsed="false">
      <c r="A10" s="89" t="n">
        <v>36501</v>
      </c>
      <c r="B10" s="90" t="n">
        <v>67</v>
      </c>
      <c r="C10" s="91" t="n">
        <v>44</v>
      </c>
      <c r="D10" s="91" t="n">
        <f aca="false">AVERAGE(B10:C10)</f>
        <v>55.5</v>
      </c>
      <c r="E10" s="91" t="n">
        <f aca="false">IF(AVERAGE(B10:C10)&lt;65,65-AVERAGE(B10:C10),0)</f>
        <v>9.5</v>
      </c>
      <c r="F10" s="92" t="n">
        <f aca="false">IF(ISNUMBER(X10),X10,B10+Z10)</f>
        <v>69</v>
      </c>
      <c r="G10" s="92" t="n">
        <f aca="false">IF(ISNUMBER(Y10),Y10,C10+AA10)</f>
        <v>31</v>
      </c>
      <c r="H10" s="92" t="n">
        <f aca="false">+(F10+G10)/2</f>
        <v>50</v>
      </c>
      <c r="I10" s="92" t="n">
        <f aca="false">IF(H10&lt;65,65-H10,0)</f>
        <v>15</v>
      </c>
      <c r="J10" s="92" t="n">
        <f aca="false">+J9+I10</f>
        <v>58.5</v>
      </c>
      <c r="K10" s="93" t="n">
        <f aca="false">+F10-G10</f>
        <v>38</v>
      </c>
      <c r="L10" s="94" t="n">
        <v>7</v>
      </c>
      <c r="M10" s="95" t="n">
        <f aca="false">B10+AH10</f>
        <v>66.9677419354839</v>
      </c>
      <c r="N10" s="96" t="n">
        <f aca="false">C10+AI10</f>
        <v>48.4838709677419</v>
      </c>
      <c r="O10" s="96" t="n">
        <f aca="false">AVERAGE(M10:N10)</f>
        <v>57.7258064516129</v>
      </c>
      <c r="P10" s="96" t="n">
        <f aca="false">IF(AVERAGE(M10:N10)&lt;65,65-AVERAGE(M10:N10),0)</f>
        <v>7.2741935483871</v>
      </c>
      <c r="Q10" s="97" t="n">
        <f aca="false">IF(ISNUMBER(AB10),AB10,M10+AD10)</f>
        <v>69</v>
      </c>
      <c r="R10" s="97" t="n">
        <f aca="false">IF(ISNUMBER(AC10),AC10,N10+AE10)</f>
        <v>38</v>
      </c>
      <c r="S10" s="97" t="n">
        <f aca="false">+(Q10+R10)/2</f>
        <v>53.5</v>
      </c>
      <c r="T10" s="97" t="n">
        <f aca="false">IF(S10&lt;65,65-S10,0)</f>
        <v>11.5</v>
      </c>
      <c r="U10" s="97" t="n">
        <f aca="false">+U9+T10</f>
        <v>45.5</v>
      </c>
      <c r="V10" s="98" t="n">
        <f aca="false">+Q10-R10</f>
        <v>31</v>
      </c>
      <c r="W10" s="99"/>
      <c r="X10" s="100" t="n">
        <f aca="false">[1]Sheet1!AK377</f>
        <v>69</v>
      </c>
      <c r="Y10" s="101" t="n">
        <f aca="false">[1]Sheet1!AL377</f>
        <v>31</v>
      </c>
      <c r="Z10" s="31" t="n">
        <f aca="false">F10-B10</f>
        <v>2</v>
      </c>
      <c r="AA10" s="31" t="n">
        <f aca="false">G10-C10</f>
        <v>-13</v>
      </c>
      <c r="AB10" s="102" t="n">
        <f aca="false">[2]Sheet1!BO377</f>
        <v>69</v>
      </c>
      <c r="AC10" s="103" t="n">
        <f aca="false">[2]Sheet1!BP377</f>
        <v>38</v>
      </c>
      <c r="AD10" s="34" t="n">
        <f aca="false">Q10-M10</f>
        <v>2.03225806451613</v>
      </c>
      <c r="AE10" s="34" t="n">
        <f aca="false">R10-N10</f>
        <v>-10.4838709677419</v>
      </c>
      <c r="AF10" s="104"/>
      <c r="AG10" s="105"/>
      <c r="AH10" s="106" t="n">
        <f aca="false">AH9</f>
        <v>-0.032258064516129</v>
      </c>
      <c r="AI10" s="106" t="n">
        <f aca="false">AI9</f>
        <v>4.48387096774194</v>
      </c>
      <c r="AJ10" s="125"/>
      <c r="AK10" s="125"/>
    </row>
    <row r="11" customFormat="false" ht="12.75" hidden="false" customHeight="false" outlineLevel="0" collapsed="false">
      <c r="A11" s="89" t="n">
        <v>36502</v>
      </c>
      <c r="B11" s="90" t="n">
        <v>67</v>
      </c>
      <c r="C11" s="91" t="n">
        <v>44</v>
      </c>
      <c r="D11" s="91" t="n">
        <f aca="false">AVERAGE(B11:C11)</f>
        <v>55.5</v>
      </c>
      <c r="E11" s="91" t="n">
        <f aca="false">IF(AVERAGE(B11:C11)&lt;65,65-AVERAGE(B11:C11),0)</f>
        <v>9.5</v>
      </c>
      <c r="F11" s="92" t="n">
        <f aca="false">IF(ISNUMBER(X11),X11,B11+Z11)</f>
        <v>76</v>
      </c>
      <c r="G11" s="92" t="n">
        <f aca="false">IF(ISNUMBER(Y11),Y11,C11+AA11)</f>
        <v>52</v>
      </c>
      <c r="H11" s="92" t="n">
        <f aca="false">+(F11+G11)/2</f>
        <v>64</v>
      </c>
      <c r="I11" s="92" t="n">
        <f aca="false">IF(H11&lt;65,65-H11,0)</f>
        <v>1</v>
      </c>
      <c r="J11" s="92" t="n">
        <f aca="false">+J10+I11</f>
        <v>59.5</v>
      </c>
      <c r="K11" s="93" t="n">
        <f aca="false">+F11-G11</f>
        <v>24</v>
      </c>
      <c r="L11" s="94" t="n">
        <v>8</v>
      </c>
      <c r="M11" s="95" t="n">
        <f aca="false">B11+AH11</f>
        <v>66.9677419354839</v>
      </c>
      <c r="N11" s="96" t="n">
        <f aca="false">C11+AI11</f>
        <v>48.4838709677419</v>
      </c>
      <c r="O11" s="96" t="n">
        <f aca="false">AVERAGE(M11:N11)</f>
        <v>57.7258064516129</v>
      </c>
      <c r="P11" s="96" t="n">
        <f aca="false">IF(AVERAGE(M11:N11)&lt;65,65-AVERAGE(M11:N11),0)</f>
        <v>7.2741935483871</v>
      </c>
      <c r="Q11" s="97" t="n">
        <f aca="false">IF(ISNUMBER(AB11),AB11,M11+AD11)</f>
        <v>76</v>
      </c>
      <c r="R11" s="97" t="n">
        <f aca="false">IF(ISNUMBER(AC11),AC11,N11+AE11)</f>
        <v>57</v>
      </c>
      <c r="S11" s="97" t="n">
        <f aca="false">+(Q11+R11)/2</f>
        <v>66.5</v>
      </c>
      <c r="T11" s="97" t="n">
        <f aca="false">IF(S11&lt;65,65-S11,0)</f>
        <v>0</v>
      </c>
      <c r="U11" s="97" t="n">
        <f aca="false">+U10+T11</f>
        <v>45.5</v>
      </c>
      <c r="V11" s="98" t="n">
        <f aca="false">+Q11-R11</f>
        <v>19</v>
      </c>
      <c r="W11" s="99"/>
      <c r="X11" s="100" t="n">
        <f aca="false">[1]Sheet1!AK378</f>
        <v>76</v>
      </c>
      <c r="Y11" s="101" t="n">
        <f aca="false">[1]Sheet1!AL378</f>
        <v>52</v>
      </c>
      <c r="Z11" s="31" t="n">
        <f aca="false">F11-B11</f>
        <v>9</v>
      </c>
      <c r="AA11" s="31" t="n">
        <f aca="false">G11-C11</f>
        <v>8</v>
      </c>
      <c r="AB11" s="102" t="n">
        <f aca="false">[2]Sheet1!BO378</f>
        <v>76</v>
      </c>
      <c r="AC11" s="103" t="n">
        <f aca="false">[2]Sheet1!BP378</f>
        <v>57</v>
      </c>
      <c r="AD11" s="34" t="n">
        <f aca="false">Q11-M11</f>
        <v>9.03225806451613</v>
      </c>
      <c r="AE11" s="34" t="n">
        <f aca="false">R11-N11</f>
        <v>8.51612903225806</v>
      </c>
      <c r="AF11" s="104"/>
      <c r="AG11" s="105"/>
      <c r="AH11" s="106" t="n">
        <f aca="false">AH10</f>
        <v>-0.032258064516129</v>
      </c>
      <c r="AI11" s="106" t="n">
        <f aca="false">AI10</f>
        <v>4.48387096774194</v>
      </c>
      <c r="AJ11" s="125"/>
      <c r="AK11" s="125"/>
    </row>
    <row r="12" customFormat="false" ht="12.75" hidden="false" customHeight="false" outlineLevel="0" collapsed="false">
      <c r="A12" s="89" t="n">
        <v>36503</v>
      </c>
      <c r="B12" s="90" t="n">
        <v>66</v>
      </c>
      <c r="C12" s="91" t="n">
        <v>43</v>
      </c>
      <c r="D12" s="91" t="n">
        <f aca="false">AVERAGE(B12:C12)</f>
        <v>54.5</v>
      </c>
      <c r="E12" s="91" t="n">
        <f aca="false">IF(AVERAGE(B12:C12)&lt;65,65-AVERAGE(B12:C12),0)</f>
        <v>10.5</v>
      </c>
      <c r="F12" s="92" t="n">
        <f aca="false">IF(ISNUMBER(X12),X12,B12+Z12)</f>
        <v>75</v>
      </c>
      <c r="G12" s="92" t="n">
        <f aca="false">IF(ISNUMBER(Y12),Y12,C12+AA12)</f>
        <v>50</v>
      </c>
      <c r="H12" s="92" t="n">
        <f aca="false">+(F12+G12)/2</f>
        <v>62.5</v>
      </c>
      <c r="I12" s="92" t="n">
        <f aca="false">IF(H12&lt;65,65-H12,0)</f>
        <v>2.5</v>
      </c>
      <c r="J12" s="92" t="n">
        <f aca="false">+J11+I12</f>
        <v>62</v>
      </c>
      <c r="K12" s="93" t="n">
        <f aca="false">+F12-G12</f>
        <v>25</v>
      </c>
      <c r="L12" s="94" t="n">
        <v>9</v>
      </c>
      <c r="M12" s="95" t="n">
        <f aca="false">B12+AH12</f>
        <v>65.9677419354839</v>
      </c>
      <c r="N12" s="96" t="n">
        <f aca="false">C12+AI12</f>
        <v>47.4838709677419</v>
      </c>
      <c r="O12" s="96" t="n">
        <f aca="false">AVERAGE(M12:N12)</f>
        <v>56.7258064516129</v>
      </c>
      <c r="P12" s="96" t="n">
        <f aca="false">IF(AVERAGE(M12:N12)&lt;65,65-AVERAGE(M12:N12),0)</f>
        <v>8.2741935483871</v>
      </c>
      <c r="Q12" s="97" t="n">
        <f aca="false">IF(ISNUMBER(AB12),AB12,M12+AD12)</f>
        <v>76</v>
      </c>
      <c r="R12" s="97" t="n">
        <f aca="false">IF(ISNUMBER(AC12),AC12,N12+AE12)</f>
        <v>52</v>
      </c>
      <c r="S12" s="97" t="n">
        <f aca="false">+(Q12+R12)/2</f>
        <v>64</v>
      </c>
      <c r="T12" s="97" t="n">
        <f aca="false">IF(S12&lt;65,65-S12,0)</f>
        <v>1</v>
      </c>
      <c r="U12" s="97" t="n">
        <f aca="false">+U11+T12</f>
        <v>46.5</v>
      </c>
      <c r="V12" s="98" t="n">
        <f aca="false">+Q12-R12</f>
        <v>24</v>
      </c>
      <c r="W12" s="99"/>
      <c r="X12" s="100" t="n">
        <f aca="false">[1]Sheet1!AK379</f>
        <v>75</v>
      </c>
      <c r="Y12" s="101" t="n">
        <f aca="false">[1]Sheet1!AL379</f>
        <v>50</v>
      </c>
      <c r="Z12" s="31" t="n">
        <f aca="false">F12-B12</f>
        <v>9</v>
      </c>
      <c r="AA12" s="31" t="n">
        <f aca="false">G12-C12</f>
        <v>7</v>
      </c>
      <c r="AB12" s="102" t="n">
        <f aca="false">[2]Sheet1!BO379</f>
        <v>76</v>
      </c>
      <c r="AC12" s="103" t="n">
        <f aca="false">[2]Sheet1!BP379</f>
        <v>52</v>
      </c>
      <c r="AD12" s="34" t="n">
        <f aca="false">Q12-M12</f>
        <v>10.0322580645161</v>
      </c>
      <c r="AE12" s="34" t="n">
        <f aca="false">R12-N12</f>
        <v>4.51612903225806</v>
      </c>
      <c r="AF12" s="104"/>
      <c r="AG12" s="105"/>
      <c r="AH12" s="106" t="n">
        <f aca="false">AH11</f>
        <v>-0.032258064516129</v>
      </c>
      <c r="AI12" s="106" t="n">
        <f aca="false">AI11</f>
        <v>4.48387096774194</v>
      </c>
      <c r="AJ12" s="125"/>
      <c r="AK12" s="125"/>
    </row>
    <row r="13" customFormat="false" ht="12.75" hidden="false" customHeight="false" outlineLevel="0" collapsed="false">
      <c r="A13" s="89" t="n">
        <v>36504</v>
      </c>
      <c r="B13" s="90" t="n">
        <v>66</v>
      </c>
      <c r="C13" s="91" t="n">
        <v>43</v>
      </c>
      <c r="D13" s="91" t="n">
        <f aca="false">AVERAGE(B13:C13)</f>
        <v>54.5</v>
      </c>
      <c r="E13" s="91" t="n">
        <f aca="false">IF(AVERAGE(B13:C13)&lt;65,65-AVERAGE(B13:C13),0)</f>
        <v>10.5</v>
      </c>
      <c r="F13" s="92" t="n">
        <f aca="false">IF(ISNUMBER(X13),X13,B13+Z13)</f>
        <v>66</v>
      </c>
      <c r="G13" s="92" t="n">
        <f aca="false">IF(ISNUMBER(Y13),Y13,C13+AA13)</f>
        <v>39</v>
      </c>
      <c r="H13" s="92" t="n">
        <f aca="false">+(F13+G13)/2</f>
        <v>52.5</v>
      </c>
      <c r="I13" s="92" t="n">
        <f aca="false">IF(H13&lt;65,65-H13,0)</f>
        <v>12.5</v>
      </c>
      <c r="J13" s="92" t="n">
        <f aca="false">+J12+I13</f>
        <v>74.5</v>
      </c>
      <c r="K13" s="93" t="n">
        <f aca="false">+F13-G13</f>
        <v>27</v>
      </c>
      <c r="L13" s="94" t="n">
        <v>10</v>
      </c>
      <c r="M13" s="95" t="n">
        <f aca="false">B13+AH13</f>
        <v>65.9677419354839</v>
      </c>
      <c r="N13" s="96" t="n">
        <f aca="false">C13+AI13</f>
        <v>47.4838709677419</v>
      </c>
      <c r="O13" s="96" t="n">
        <f aca="false">AVERAGE(M13:N13)</f>
        <v>56.7258064516129</v>
      </c>
      <c r="P13" s="96" t="n">
        <f aca="false">IF(AVERAGE(M13:N13)&lt;65,65-AVERAGE(M13:N13),0)</f>
        <v>8.2741935483871</v>
      </c>
      <c r="Q13" s="97" t="n">
        <f aca="false">IF(ISNUMBER(AB13),AB13,M13+AD13)</f>
        <v>65</v>
      </c>
      <c r="R13" s="97" t="n">
        <f aca="false">IF(ISNUMBER(AC13),AC13,N13+AE13)</f>
        <v>43</v>
      </c>
      <c r="S13" s="97" t="n">
        <f aca="false">+(Q13+R13)/2</f>
        <v>54</v>
      </c>
      <c r="T13" s="97" t="n">
        <f aca="false">IF(S13&lt;65,65-S13,0)</f>
        <v>11</v>
      </c>
      <c r="U13" s="97" t="n">
        <f aca="false">+U12+T13</f>
        <v>57.5</v>
      </c>
      <c r="V13" s="98" t="n">
        <f aca="false">+Q13-R13</f>
        <v>22</v>
      </c>
      <c r="W13" s="99"/>
      <c r="X13" s="100" t="n">
        <f aca="false">[1]Sheet1!AK380</f>
        <v>66</v>
      </c>
      <c r="Y13" s="101" t="n">
        <f aca="false">[1]Sheet1!AL380</f>
        <v>39</v>
      </c>
      <c r="Z13" s="31" t="n">
        <f aca="false">F13-B13</f>
        <v>0</v>
      </c>
      <c r="AA13" s="31" t="n">
        <f aca="false">G13-C13</f>
        <v>-4</v>
      </c>
      <c r="AB13" s="102" t="n">
        <f aca="false">[2]Sheet1!BO380</f>
        <v>65</v>
      </c>
      <c r="AC13" s="103" t="n">
        <f aca="false">[2]Sheet1!BP380</f>
        <v>43</v>
      </c>
      <c r="AD13" s="34" t="n">
        <f aca="false">Q13-M13</f>
        <v>-0.967741935483872</v>
      </c>
      <c r="AE13" s="34" t="n">
        <f aca="false">R13-N13</f>
        <v>-4.48387096774194</v>
      </c>
      <c r="AF13" s="104"/>
      <c r="AG13" s="105"/>
      <c r="AH13" s="106" t="n">
        <f aca="false">AH12</f>
        <v>-0.032258064516129</v>
      </c>
      <c r="AI13" s="106" t="n">
        <f aca="false">AI12</f>
        <v>4.48387096774194</v>
      </c>
      <c r="AJ13" s="125"/>
      <c r="AK13" s="125"/>
    </row>
    <row r="14" customFormat="false" ht="12.75" hidden="false" customHeight="false" outlineLevel="0" collapsed="false">
      <c r="A14" s="89" t="n">
        <v>36505</v>
      </c>
      <c r="B14" s="90" t="n">
        <v>66</v>
      </c>
      <c r="C14" s="91" t="n">
        <v>43</v>
      </c>
      <c r="D14" s="91" t="n">
        <f aca="false">AVERAGE(B14:C14)</f>
        <v>54.5</v>
      </c>
      <c r="E14" s="91" t="n">
        <f aca="false">IF(AVERAGE(B14:C14)&lt;65,65-AVERAGE(B14:C14),0)</f>
        <v>10.5</v>
      </c>
      <c r="F14" s="92" t="n">
        <f aca="false">IF(ISNUMBER(X14),X14,B14+Z14)</f>
        <v>69</v>
      </c>
      <c r="G14" s="92" t="n">
        <f aca="false">IF(ISNUMBER(Y14),Y14,C14+AA14)</f>
        <v>47</v>
      </c>
      <c r="H14" s="92" t="n">
        <f aca="false">+(F14+G14)/2</f>
        <v>58</v>
      </c>
      <c r="I14" s="92" t="n">
        <f aca="false">IF(H14&lt;65,65-H14,0)</f>
        <v>7</v>
      </c>
      <c r="J14" s="92" t="n">
        <f aca="false">+J13+I14</f>
        <v>81.5</v>
      </c>
      <c r="K14" s="93" t="n">
        <f aca="false">+F14-G14</f>
        <v>22</v>
      </c>
      <c r="L14" s="94" t="n">
        <v>11</v>
      </c>
      <c r="M14" s="95" t="n">
        <f aca="false">B14+AH14</f>
        <v>65.9677419354839</v>
      </c>
      <c r="N14" s="96" t="n">
        <f aca="false">C14+AI14</f>
        <v>47.4838709677419</v>
      </c>
      <c r="O14" s="96" t="n">
        <f aca="false">AVERAGE(M14:N14)</f>
        <v>56.7258064516129</v>
      </c>
      <c r="P14" s="96" t="n">
        <f aca="false">IF(AVERAGE(M14:N14)&lt;65,65-AVERAGE(M14:N14),0)</f>
        <v>8.2741935483871</v>
      </c>
      <c r="Q14" s="97" t="n">
        <f aca="false">IF(ISNUMBER(AB14),AB14,M14+AD14)</f>
        <v>70</v>
      </c>
      <c r="R14" s="97" t="n">
        <f aca="false">IF(ISNUMBER(AC14),AC14,N14+AE14)</f>
        <v>51</v>
      </c>
      <c r="S14" s="97" t="n">
        <f aca="false">+(Q14+R14)/2</f>
        <v>60.5</v>
      </c>
      <c r="T14" s="97" t="n">
        <f aca="false">IF(S14&lt;65,65-S14,0)</f>
        <v>4.5</v>
      </c>
      <c r="U14" s="97" t="n">
        <f aca="false">+U13+T14</f>
        <v>62</v>
      </c>
      <c r="V14" s="98" t="n">
        <f aca="false">+Q14-R14</f>
        <v>19</v>
      </c>
      <c r="W14" s="99"/>
      <c r="X14" s="100" t="n">
        <f aca="false">[1]Sheet1!AK381</f>
        <v>69</v>
      </c>
      <c r="Y14" s="101" t="n">
        <f aca="false">[1]Sheet1!AL381</f>
        <v>47</v>
      </c>
      <c r="Z14" s="31" t="n">
        <f aca="false">F14-B14</f>
        <v>3</v>
      </c>
      <c r="AA14" s="31" t="n">
        <f aca="false">G14-C14</f>
        <v>4</v>
      </c>
      <c r="AB14" s="102" t="n">
        <f aca="false">[2]Sheet1!BO381</f>
        <v>70</v>
      </c>
      <c r="AC14" s="103" t="n">
        <f aca="false">[2]Sheet1!BP381</f>
        <v>51</v>
      </c>
      <c r="AD14" s="34" t="n">
        <f aca="false">Q14-M14</f>
        <v>4.03225806451613</v>
      </c>
      <c r="AE14" s="34" t="n">
        <f aca="false">R14-N14</f>
        <v>3.51612903225806</v>
      </c>
      <c r="AF14" s="104"/>
      <c r="AG14" s="105"/>
      <c r="AH14" s="106" t="n">
        <f aca="false">AH13</f>
        <v>-0.032258064516129</v>
      </c>
      <c r="AI14" s="106" t="n">
        <f aca="false">AI13</f>
        <v>4.48387096774194</v>
      </c>
      <c r="AJ14" s="125"/>
      <c r="AK14" s="125"/>
    </row>
    <row r="15" customFormat="false" ht="12.75" hidden="false" customHeight="false" outlineLevel="0" collapsed="false">
      <c r="A15" s="89" t="n">
        <v>36506</v>
      </c>
      <c r="B15" s="90" t="n">
        <v>65</v>
      </c>
      <c r="C15" s="91" t="n">
        <v>43</v>
      </c>
      <c r="D15" s="91" t="n">
        <f aca="false">AVERAGE(B15:C15)</f>
        <v>54</v>
      </c>
      <c r="E15" s="91" t="n">
        <f aca="false">IF(AVERAGE(B15:C15)&lt;65,65-AVERAGE(B15:C15),0)</f>
        <v>11</v>
      </c>
      <c r="F15" s="92" t="n">
        <f aca="false">IF(ISNUMBER(X15),X15,B15+Z15)</f>
        <v>70</v>
      </c>
      <c r="G15" s="92" t="n">
        <f aca="false">IF(ISNUMBER(Y15),Y15,C15+AA15)</f>
        <v>52</v>
      </c>
      <c r="H15" s="92" t="n">
        <f aca="false">+(F15+G15)/2</f>
        <v>61</v>
      </c>
      <c r="I15" s="92" t="n">
        <f aca="false">IF(H15&lt;65,65-H15,0)</f>
        <v>4</v>
      </c>
      <c r="J15" s="92" t="n">
        <f aca="false">+J14+I15</f>
        <v>85.5</v>
      </c>
      <c r="K15" s="93" t="n">
        <f aca="false">+F15-G15</f>
        <v>18</v>
      </c>
      <c r="L15" s="94" t="n">
        <v>12</v>
      </c>
      <c r="M15" s="95" t="n">
        <f aca="false">B15+AH15</f>
        <v>64.9677419354839</v>
      </c>
      <c r="N15" s="96" t="n">
        <f aca="false">C15+AI15</f>
        <v>47.4838709677419</v>
      </c>
      <c r="O15" s="96" t="n">
        <f aca="false">AVERAGE(M15:N15)</f>
        <v>56.2258064516129</v>
      </c>
      <c r="P15" s="96" t="n">
        <f aca="false">IF(AVERAGE(M15:N15)&lt;65,65-AVERAGE(M15:N15),0)</f>
        <v>8.7741935483871</v>
      </c>
      <c r="Q15" s="97" t="n">
        <f aca="false">IF(ISNUMBER(AB15),AB15,M15+AD15)</f>
        <v>72</v>
      </c>
      <c r="R15" s="97" t="n">
        <f aca="false">IF(ISNUMBER(AC15),AC15,N15+AE15)</f>
        <v>52</v>
      </c>
      <c r="S15" s="97" t="n">
        <f aca="false">+(Q15+R15)/2</f>
        <v>62</v>
      </c>
      <c r="T15" s="97" t="n">
        <f aca="false">IF(S15&lt;65,65-S15,0)</f>
        <v>3</v>
      </c>
      <c r="U15" s="97" t="n">
        <f aca="false">+U14+T15</f>
        <v>65</v>
      </c>
      <c r="V15" s="98" t="n">
        <f aca="false">+Q15-R15</f>
        <v>20</v>
      </c>
      <c r="W15" s="99"/>
      <c r="X15" s="100" t="n">
        <f aca="false">[1]Sheet1!AK382</f>
        <v>70</v>
      </c>
      <c r="Y15" s="101" t="n">
        <f aca="false">[1]Sheet1!AL382</f>
        <v>52</v>
      </c>
      <c r="Z15" s="31" t="n">
        <f aca="false">F15-B15</f>
        <v>5</v>
      </c>
      <c r="AA15" s="31" t="n">
        <f aca="false">G15-C15</f>
        <v>9</v>
      </c>
      <c r="AB15" s="102" t="n">
        <f aca="false">[2]Sheet1!BO382</f>
        <v>72</v>
      </c>
      <c r="AC15" s="103" t="n">
        <f aca="false">[2]Sheet1!BP382</f>
        <v>52</v>
      </c>
      <c r="AD15" s="34" t="n">
        <f aca="false">Q15-M15</f>
        <v>7.03225806451613</v>
      </c>
      <c r="AE15" s="34" t="n">
        <f aca="false">R15-N15</f>
        <v>4.51612903225806</v>
      </c>
      <c r="AF15" s="104"/>
      <c r="AG15" s="105"/>
      <c r="AH15" s="106" t="n">
        <f aca="false">AH14</f>
        <v>-0.032258064516129</v>
      </c>
      <c r="AI15" s="106" t="n">
        <f aca="false">AI14</f>
        <v>4.48387096774194</v>
      </c>
      <c r="AJ15" s="125"/>
      <c r="AK15" s="125"/>
    </row>
    <row r="16" customFormat="false" ht="12.75" hidden="false" customHeight="false" outlineLevel="0" collapsed="false">
      <c r="A16" s="89" t="n">
        <v>36507</v>
      </c>
      <c r="B16" s="90" t="n">
        <v>65</v>
      </c>
      <c r="C16" s="91" t="n">
        <v>43</v>
      </c>
      <c r="D16" s="91" t="n">
        <f aca="false">AVERAGE(B16:C16)</f>
        <v>54</v>
      </c>
      <c r="E16" s="91" t="n">
        <f aca="false">IF(AVERAGE(B16:C16)&lt;65,65-AVERAGE(B16:C16),0)</f>
        <v>11</v>
      </c>
      <c r="F16" s="92" t="n">
        <f aca="false">IF(ISNUMBER(X16),X16,B16+Z16)</f>
        <v>59</v>
      </c>
      <c r="G16" s="92" t="n">
        <f aca="false">IF(ISNUMBER(Y16),Y16,C16+AA16)</f>
        <v>36</v>
      </c>
      <c r="H16" s="92" t="n">
        <f aca="false">+(F16+G16)/2</f>
        <v>47.5</v>
      </c>
      <c r="I16" s="92" t="n">
        <f aca="false">IF(H16&lt;65,65-H16,0)</f>
        <v>17.5</v>
      </c>
      <c r="J16" s="92" t="n">
        <f aca="false">+J15+I16</f>
        <v>103</v>
      </c>
      <c r="K16" s="93" t="n">
        <f aca="false">+F16-G16</f>
        <v>23</v>
      </c>
      <c r="L16" s="94" t="n">
        <v>13</v>
      </c>
      <c r="M16" s="95" t="n">
        <f aca="false">B16+AH16</f>
        <v>64.9677419354839</v>
      </c>
      <c r="N16" s="96" t="n">
        <f aca="false">C16+AI16</f>
        <v>47.4838709677419</v>
      </c>
      <c r="O16" s="96" t="n">
        <f aca="false">AVERAGE(M16:N16)</f>
        <v>56.2258064516129</v>
      </c>
      <c r="P16" s="96" t="n">
        <f aca="false">IF(AVERAGE(M16:N16)&lt;65,65-AVERAGE(M16:N16),0)</f>
        <v>8.7741935483871</v>
      </c>
      <c r="Q16" s="97" t="n">
        <f aca="false">IF(ISNUMBER(AB16),AB16,M16+AD16)</f>
        <v>59</v>
      </c>
      <c r="R16" s="97" t="n">
        <f aca="false">IF(ISNUMBER(AC16),AC16,N16+AE16)</f>
        <v>40</v>
      </c>
      <c r="S16" s="97" t="n">
        <f aca="false">+(Q16+R16)/2</f>
        <v>49.5</v>
      </c>
      <c r="T16" s="97" t="n">
        <f aca="false">IF(S16&lt;65,65-S16,0)</f>
        <v>15.5</v>
      </c>
      <c r="U16" s="97" t="n">
        <f aca="false">+U15+T16</f>
        <v>80.5</v>
      </c>
      <c r="V16" s="98" t="n">
        <f aca="false">+Q16-R16</f>
        <v>19</v>
      </c>
      <c r="W16" s="99"/>
      <c r="X16" s="100" t="n">
        <f aca="false">[1]Sheet1!AK383</f>
        <v>59</v>
      </c>
      <c r="Y16" s="101" t="n">
        <f aca="false">[1]Sheet1!AL383</f>
        <v>36</v>
      </c>
      <c r="Z16" s="31" t="n">
        <f aca="false">F16-B16</f>
        <v>-6</v>
      </c>
      <c r="AA16" s="31" t="n">
        <f aca="false">G16-C16</f>
        <v>-7</v>
      </c>
      <c r="AB16" s="102" t="n">
        <f aca="false">[2]Sheet1!BO383</f>
        <v>59</v>
      </c>
      <c r="AC16" s="103" t="n">
        <f aca="false">[2]Sheet1!BP383</f>
        <v>40</v>
      </c>
      <c r="AD16" s="34" t="n">
        <f aca="false">Q16-M16</f>
        <v>-5.96774193548387</v>
      </c>
      <c r="AE16" s="34" t="n">
        <f aca="false">R16-N16</f>
        <v>-7.48387096774194</v>
      </c>
      <c r="AF16" s="104"/>
      <c r="AG16" s="105"/>
      <c r="AH16" s="106" t="n">
        <f aca="false">AH15</f>
        <v>-0.032258064516129</v>
      </c>
      <c r="AI16" s="106" t="n">
        <f aca="false">AI15</f>
        <v>4.48387096774194</v>
      </c>
      <c r="AJ16" s="125"/>
      <c r="AK16" s="125"/>
    </row>
    <row r="17" customFormat="false" ht="12.75" hidden="false" customHeight="false" outlineLevel="0" collapsed="false">
      <c r="A17" s="89" t="n">
        <v>36508</v>
      </c>
      <c r="B17" s="90" t="n">
        <v>64</v>
      </c>
      <c r="C17" s="91" t="n">
        <v>42</v>
      </c>
      <c r="D17" s="91" t="n">
        <f aca="false">AVERAGE(B17:C17)</f>
        <v>53</v>
      </c>
      <c r="E17" s="91" t="n">
        <f aca="false">IF(AVERAGE(B17:C17)&lt;65,65-AVERAGE(B17:C17),0)</f>
        <v>12</v>
      </c>
      <c r="F17" s="92" t="n">
        <f aca="false">IF(ISNUMBER(X17),X17,B17+Z17)</f>
        <v>73</v>
      </c>
      <c r="G17" s="92" t="n">
        <f aca="false">IF(ISNUMBER(Y17),Y17,C17+AA17)</f>
        <v>33</v>
      </c>
      <c r="H17" s="92" t="n">
        <f aca="false">+(F17+G17)/2</f>
        <v>53</v>
      </c>
      <c r="I17" s="92" t="n">
        <f aca="false">IF(H17&lt;65,65-H17,0)</f>
        <v>12</v>
      </c>
      <c r="J17" s="92" t="n">
        <f aca="false">+J16+I17</f>
        <v>115</v>
      </c>
      <c r="K17" s="93" t="n">
        <f aca="false">+F17-G17</f>
        <v>40</v>
      </c>
      <c r="L17" s="94" t="n">
        <v>14</v>
      </c>
      <c r="M17" s="95" t="n">
        <f aca="false">B17+AH17</f>
        <v>63.9677419354839</v>
      </c>
      <c r="N17" s="96" t="n">
        <f aca="false">C17+AI17</f>
        <v>46.4838709677419</v>
      </c>
      <c r="O17" s="96" t="n">
        <f aca="false">AVERAGE(M17:N17)</f>
        <v>55.2258064516129</v>
      </c>
      <c r="P17" s="96" t="n">
        <f aca="false">IF(AVERAGE(M17:N17)&lt;65,65-AVERAGE(M17:N17),0)</f>
        <v>9.7741935483871</v>
      </c>
      <c r="Q17" s="97" t="n">
        <f aca="false">IF(ISNUMBER(AB17),AB17,M17+AD17)</f>
        <v>73</v>
      </c>
      <c r="R17" s="97" t="n">
        <f aca="false">IF(ISNUMBER(AC17),AC17,N17+AE17)</f>
        <v>36</v>
      </c>
      <c r="S17" s="97" t="n">
        <f aca="false">+(Q17+R17)/2</f>
        <v>54.5</v>
      </c>
      <c r="T17" s="97" t="n">
        <f aca="false">IF(S17&lt;65,65-S17,0)</f>
        <v>10.5</v>
      </c>
      <c r="U17" s="97" t="n">
        <f aca="false">+U16+T17</f>
        <v>91</v>
      </c>
      <c r="V17" s="98" t="n">
        <f aca="false">+Q17-R17</f>
        <v>37</v>
      </c>
      <c r="W17" s="99"/>
      <c r="X17" s="100" t="n">
        <f aca="false">[1]Sheet1!AK384</f>
        <v>73</v>
      </c>
      <c r="Y17" s="101" t="n">
        <f aca="false">[1]Sheet1!AL384</f>
        <v>33</v>
      </c>
      <c r="Z17" s="31" t="n">
        <f aca="false">F17-B17</f>
        <v>9</v>
      </c>
      <c r="AA17" s="31" t="n">
        <f aca="false">G17-C17</f>
        <v>-9</v>
      </c>
      <c r="AB17" s="102" t="n">
        <f aca="false">[2]Sheet1!BO384</f>
        <v>73</v>
      </c>
      <c r="AC17" s="103" t="n">
        <f aca="false">[2]Sheet1!BP384</f>
        <v>36</v>
      </c>
      <c r="AD17" s="34" t="n">
        <f aca="false">Q17-M17</f>
        <v>9.03225806451613</v>
      </c>
      <c r="AE17" s="34" t="n">
        <f aca="false">R17-N17</f>
        <v>-10.4838709677419</v>
      </c>
      <c r="AF17" s="104"/>
      <c r="AG17" s="105"/>
      <c r="AH17" s="106" t="n">
        <f aca="false">AH16</f>
        <v>-0.032258064516129</v>
      </c>
      <c r="AI17" s="106" t="n">
        <f aca="false">AI16</f>
        <v>4.48387096774194</v>
      </c>
      <c r="AJ17" s="125"/>
      <c r="AK17" s="125"/>
    </row>
    <row r="18" customFormat="false" ht="12.75" hidden="false" customHeight="false" outlineLevel="0" collapsed="false">
      <c r="A18" s="89" t="n">
        <v>36509</v>
      </c>
      <c r="B18" s="90" t="n">
        <v>64</v>
      </c>
      <c r="C18" s="91" t="n">
        <v>42</v>
      </c>
      <c r="D18" s="91" t="n">
        <f aca="false">AVERAGE(B18:C18)</f>
        <v>53</v>
      </c>
      <c r="E18" s="91" t="n">
        <f aca="false">IF(AVERAGE(B18:C18)&lt;65,65-AVERAGE(B18:C18),0)</f>
        <v>12</v>
      </c>
      <c r="F18" s="92" t="n">
        <f aca="false">IF(ISNUMBER(X18),X18,B18+Z18)</f>
        <v>59</v>
      </c>
      <c r="G18" s="92" t="n">
        <f aca="false">IF(ISNUMBER(Y18),Y18,C18+AA18)</f>
        <v>31</v>
      </c>
      <c r="H18" s="92" t="n">
        <f aca="false">+(F18+G18)/2</f>
        <v>45</v>
      </c>
      <c r="I18" s="92" t="n">
        <f aca="false">IF(H18&lt;65,65-H18,0)</f>
        <v>20</v>
      </c>
      <c r="J18" s="92" t="n">
        <f aca="false">+J17+I18</f>
        <v>135</v>
      </c>
      <c r="K18" s="93" t="n">
        <f aca="false">+F18-G18</f>
        <v>28</v>
      </c>
      <c r="L18" s="94" t="n">
        <v>15</v>
      </c>
      <c r="M18" s="95" t="n">
        <f aca="false">B18+AH18</f>
        <v>63.9677419354839</v>
      </c>
      <c r="N18" s="96" t="n">
        <f aca="false">C18+AI18</f>
        <v>46.4838709677419</v>
      </c>
      <c r="O18" s="96" t="n">
        <f aca="false">AVERAGE(M18:N18)</f>
        <v>55.2258064516129</v>
      </c>
      <c r="P18" s="96" t="n">
        <f aca="false">IF(AVERAGE(M18:N18)&lt;65,65-AVERAGE(M18:N18),0)</f>
        <v>9.7741935483871</v>
      </c>
      <c r="Q18" s="97" t="n">
        <f aca="false">IF(ISNUMBER(AB18),AB18,M18+AD18)</f>
        <v>59</v>
      </c>
      <c r="R18" s="97" t="n">
        <f aca="false">IF(ISNUMBER(AC18),AC18,N18+AE18)</f>
        <v>37</v>
      </c>
      <c r="S18" s="97" t="n">
        <f aca="false">+(Q18+R18)/2</f>
        <v>48</v>
      </c>
      <c r="T18" s="97" t="n">
        <f aca="false">IF(S18&lt;65,65-S18,0)</f>
        <v>17</v>
      </c>
      <c r="U18" s="97" t="n">
        <f aca="false">+U17+T18</f>
        <v>108</v>
      </c>
      <c r="V18" s="98" t="n">
        <f aca="false">+Q18-R18</f>
        <v>22</v>
      </c>
      <c r="W18" s="99"/>
      <c r="X18" s="100" t="n">
        <f aca="false">[1]Sheet1!AK385</f>
        <v>59</v>
      </c>
      <c r="Y18" s="101" t="n">
        <f aca="false">[1]Sheet1!AL385</f>
        <v>31</v>
      </c>
      <c r="Z18" s="31" t="n">
        <f aca="false">F18-B18</f>
        <v>-5</v>
      </c>
      <c r="AA18" s="31" t="n">
        <f aca="false">G18-C18</f>
        <v>-11</v>
      </c>
      <c r="AB18" s="102" t="n">
        <f aca="false">[2]Sheet1!BO385</f>
        <v>59</v>
      </c>
      <c r="AC18" s="103" t="n">
        <f aca="false">[2]Sheet1!BP385</f>
        <v>37</v>
      </c>
      <c r="AD18" s="34" t="n">
        <f aca="false">Q18-M18</f>
        <v>-4.96774193548387</v>
      </c>
      <c r="AE18" s="34" t="n">
        <f aca="false">R18-N18</f>
        <v>-9.48387096774194</v>
      </c>
      <c r="AF18" s="104"/>
      <c r="AG18" s="105"/>
      <c r="AH18" s="106" t="n">
        <f aca="false">AH17</f>
        <v>-0.032258064516129</v>
      </c>
      <c r="AI18" s="106" t="n">
        <f aca="false">AI17</f>
        <v>4.48387096774194</v>
      </c>
      <c r="AJ18" s="125"/>
      <c r="AK18" s="125"/>
    </row>
    <row r="19" customFormat="false" ht="12.75" hidden="false" customHeight="false" outlineLevel="0" collapsed="false">
      <c r="A19" s="89" t="n">
        <v>36510</v>
      </c>
      <c r="B19" s="90" t="n">
        <v>64</v>
      </c>
      <c r="C19" s="91" t="n">
        <v>42</v>
      </c>
      <c r="D19" s="91" t="n">
        <f aca="false">AVERAGE(B19:C19)</f>
        <v>53</v>
      </c>
      <c r="E19" s="91" t="n">
        <f aca="false">IF(AVERAGE(B19:C19)&lt;65,65-AVERAGE(B19:C19),0)</f>
        <v>12</v>
      </c>
      <c r="F19" s="92" t="n">
        <f aca="false">IF(ISNUMBER(X19),X19,B19+Z19)</f>
        <v>61</v>
      </c>
      <c r="G19" s="92" t="n">
        <f aca="false">IF(ISNUMBER(Y19),Y19,C19+AA19)</f>
        <v>28</v>
      </c>
      <c r="H19" s="92" t="n">
        <f aca="false">+(F19+G19)/2</f>
        <v>44.5</v>
      </c>
      <c r="I19" s="92" t="n">
        <f aca="false">IF(H19&lt;65,65-H19,0)</f>
        <v>20.5</v>
      </c>
      <c r="J19" s="92" t="n">
        <f aca="false">+J18+I19</f>
        <v>155.5</v>
      </c>
      <c r="K19" s="93" t="n">
        <f aca="false">+F19-G19</f>
        <v>33</v>
      </c>
      <c r="L19" s="94" t="n">
        <v>16</v>
      </c>
      <c r="M19" s="95" t="n">
        <f aca="false">B19+AH19</f>
        <v>63.9677419354839</v>
      </c>
      <c r="N19" s="96" t="n">
        <f aca="false">C19+AI19</f>
        <v>46.4838709677419</v>
      </c>
      <c r="O19" s="96" t="n">
        <f aca="false">AVERAGE(M19:N19)</f>
        <v>55.2258064516129</v>
      </c>
      <c r="P19" s="96" t="n">
        <f aca="false">IF(AVERAGE(M19:N19)&lt;65,65-AVERAGE(M19:N19),0)</f>
        <v>9.7741935483871</v>
      </c>
      <c r="Q19" s="97" t="n">
        <f aca="false">IF(ISNUMBER(AB19),AB19,M19+AD19)</f>
        <v>61</v>
      </c>
      <c r="R19" s="97" t="n">
        <f aca="false">IF(ISNUMBER(AC19),AC19,N19+AE19)</f>
        <v>35</v>
      </c>
      <c r="S19" s="97" t="n">
        <f aca="false">+(Q19+R19)/2</f>
        <v>48</v>
      </c>
      <c r="T19" s="97" t="n">
        <f aca="false">IF(S19&lt;65,65-S19,0)</f>
        <v>17</v>
      </c>
      <c r="U19" s="97" t="n">
        <f aca="false">+U18+T19</f>
        <v>125</v>
      </c>
      <c r="V19" s="98" t="n">
        <f aca="false">+Q19-R19</f>
        <v>26</v>
      </c>
      <c r="W19" s="99"/>
      <c r="X19" s="100" t="n">
        <f aca="false">[1]Sheet1!AK386</f>
        <v>61</v>
      </c>
      <c r="Y19" s="101" t="n">
        <f aca="false">[1]Sheet1!AL386</f>
        <v>28</v>
      </c>
      <c r="Z19" s="31" t="n">
        <f aca="false">F19-B19</f>
        <v>-3</v>
      </c>
      <c r="AA19" s="31" t="n">
        <f aca="false">G19-C19</f>
        <v>-14</v>
      </c>
      <c r="AB19" s="102" t="n">
        <f aca="false">[2]Sheet1!BO386</f>
        <v>61</v>
      </c>
      <c r="AC19" s="103" t="n">
        <f aca="false">[2]Sheet1!BP386</f>
        <v>35</v>
      </c>
      <c r="AD19" s="34" t="n">
        <f aca="false">Q19-M19</f>
        <v>-2.96774193548387</v>
      </c>
      <c r="AE19" s="34" t="n">
        <f aca="false">R19-N19</f>
        <v>-11.4838709677419</v>
      </c>
      <c r="AF19" s="104"/>
      <c r="AG19" s="105"/>
      <c r="AH19" s="106" t="n">
        <f aca="false">AH18</f>
        <v>-0.032258064516129</v>
      </c>
      <c r="AI19" s="106" t="n">
        <f aca="false">AI18</f>
        <v>4.48387096774194</v>
      </c>
      <c r="AJ19" s="125"/>
      <c r="AK19" s="125"/>
    </row>
    <row r="20" customFormat="false" ht="12.75" hidden="false" customHeight="false" outlineLevel="0" collapsed="false">
      <c r="A20" s="89" t="n">
        <v>36511</v>
      </c>
      <c r="B20" s="90" t="n">
        <v>64</v>
      </c>
      <c r="C20" s="91" t="n">
        <v>42</v>
      </c>
      <c r="D20" s="91" t="n">
        <f aca="false">AVERAGE(B20:C20)</f>
        <v>53</v>
      </c>
      <c r="E20" s="91" t="n">
        <f aca="false">IF(AVERAGE(B20:C20)&lt;65,65-AVERAGE(B20:C20),0)</f>
        <v>12</v>
      </c>
      <c r="F20" s="92" t="n">
        <f aca="false">IF(ISNUMBER(X20),X20,B20+Z20)</f>
        <v>68</v>
      </c>
      <c r="G20" s="92" t="n">
        <f aca="false">IF(ISNUMBER(Y20),Y20,C20+AA20)</f>
        <v>36</v>
      </c>
      <c r="H20" s="92" t="n">
        <f aca="false">+(F20+G20)/2</f>
        <v>52</v>
      </c>
      <c r="I20" s="92" t="n">
        <f aca="false">IF(H20&lt;65,65-H20,0)</f>
        <v>13</v>
      </c>
      <c r="J20" s="92" t="n">
        <f aca="false">+J19+I20</f>
        <v>168.5</v>
      </c>
      <c r="K20" s="93" t="n">
        <f aca="false">+F20-G20</f>
        <v>32</v>
      </c>
      <c r="L20" s="94" t="n">
        <v>17</v>
      </c>
      <c r="M20" s="95" t="n">
        <f aca="false">B20+AH20</f>
        <v>63.9677419354839</v>
      </c>
      <c r="N20" s="96" t="n">
        <f aca="false">C20+AI20</f>
        <v>46.4838709677419</v>
      </c>
      <c r="O20" s="96" t="n">
        <f aca="false">AVERAGE(M20:N20)</f>
        <v>55.2258064516129</v>
      </c>
      <c r="P20" s="96" t="n">
        <f aca="false">IF(AVERAGE(M20:N20)&lt;65,65-AVERAGE(M20:N20),0)</f>
        <v>9.7741935483871</v>
      </c>
      <c r="Q20" s="97" t="n">
        <f aca="false">IF(ISNUMBER(AB20),AB20,M20+AD20)</f>
        <v>66</v>
      </c>
      <c r="R20" s="97" t="n">
        <f aca="false">IF(ISNUMBER(AC20),AC20,N20+AE20)</f>
        <v>42</v>
      </c>
      <c r="S20" s="97" t="n">
        <f aca="false">+(Q20+R20)/2</f>
        <v>54</v>
      </c>
      <c r="T20" s="97" t="n">
        <f aca="false">IF(S20&lt;65,65-S20,0)</f>
        <v>11</v>
      </c>
      <c r="U20" s="97" t="n">
        <f aca="false">+U19+T20</f>
        <v>136</v>
      </c>
      <c r="V20" s="98" t="n">
        <f aca="false">+Q20-R20</f>
        <v>24</v>
      </c>
      <c r="W20" s="99"/>
      <c r="X20" s="100" t="n">
        <f aca="false">[1]Sheet1!AK387</f>
        <v>68</v>
      </c>
      <c r="Y20" s="101" t="n">
        <f aca="false">[1]Sheet1!AL387</f>
        <v>36</v>
      </c>
      <c r="Z20" s="31" t="n">
        <f aca="false">F20-B20</f>
        <v>4</v>
      </c>
      <c r="AA20" s="31" t="n">
        <f aca="false">G20-C20</f>
        <v>-6</v>
      </c>
      <c r="AB20" s="102" t="n">
        <f aca="false">[2]Sheet1!BO387</f>
        <v>66</v>
      </c>
      <c r="AC20" s="103" t="n">
        <f aca="false">[2]Sheet1!BP387</f>
        <v>42</v>
      </c>
      <c r="AD20" s="34" t="n">
        <f aca="false">Q20-M20</f>
        <v>2.03225806451613</v>
      </c>
      <c r="AE20" s="34" t="n">
        <f aca="false">R20-N20</f>
        <v>-4.48387096774194</v>
      </c>
      <c r="AF20" s="104"/>
      <c r="AG20" s="105"/>
      <c r="AH20" s="106" t="n">
        <f aca="false">AH19</f>
        <v>-0.032258064516129</v>
      </c>
      <c r="AI20" s="106" t="n">
        <f aca="false">AI19</f>
        <v>4.48387096774194</v>
      </c>
      <c r="AJ20" s="125"/>
      <c r="AK20" s="125"/>
    </row>
    <row r="21" customFormat="false" ht="12.75" hidden="false" customHeight="false" outlineLevel="0" collapsed="false">
      <c r="A21" s="89" t="n">
        <v>36512</v>
      </c>
      <c r="B21" s="90" t="n">
        <v>63</v>
      </c>
      <c r="C21" s="91" t="n">
        <v>41</v>
      </c>
      <c r="D21" s="91" t="n">
        <f aca="false">AVERAGE(B21:C21)</f>
        <v>52</v>
      </c>
      <c r="E21" s="91" t="n">
        <f aca="false">IF(AVERAGE(B21:C21)&lt;65,65-AVERAGE(B21:C21),0)</f>
        <v>13</v>
      </c>
      <c r="F21" s="92" t="n">
        <f aca="false">IF(ISNUMBER(X21),X21,B21+Z21)</f>
        <v>58</v>
      </c>
      <c r="G21" s="92" t="n">
        <f aca="false">IF(ISNUMBER(Y21),Y21,C21+AA21)</f>
        <v>40</v>
      </c>
      <c r="H21" s="92" t="n">
        <f aca="false">+(F21+G21)/2</f>
        <v>49</v>
      </c>
      <c r="I21" s="92" t="n">
        <f aca="false">IF(H21&lt;65,65-H21,0)</f>
        <v>16</v>
      </c>
      <c r="J21" s="92" t="n">
        <f aca="false">+J20+I21</f>
        <v>184.5</v>
      </c>
      <c r="K21" s="93" t="n">
        <f aca="false">+F21-G21</f>
        <v>18</v>
      </c>
      <c r="L21" s="94" t="n">
        <v>18</v>
      </c>
      <c r="M21" s="95" t="n">
        <f aca="false">B21+AH21</f>
        <v>62.9677419354839</v>
      </c>
      <c r="N21" s="96" t="n">
        <f aca="false">C21+AI21</f>
        <v>45.4838709677419</v>
      </c>
      <c r="O21" s="96" t="n">
        <f aca="false">AVERAGE(M21:N21)</f>
        <v>54.2258064516129</v>
      </c>
      <c r="P21" s="96" t="n">
        <f aca="false">IF(AVERAGE(M21:N21)&lt;65,65-AVERAGE(M21:N21),0)</f>
        <v>10.7741935483871</v>
      </c>
      <c r="Q21" s="97" t="n">
        <f aca="false">IF(ISNUMBER(AB21),AB21,M21+AD21)</f>
        <v>60</v>
      </c>
      <c r="R21" s="97" t="n">
        <f aca="false">IF(ISNUMBER(AC21),AC21,N21+AE21)</f>
        <v>45</v>
      </c>
      <c r="S21" s="97" t="n">
        <f aca="false">+(Q21+R21)/2</f>
        <v>52.5</v>
      </c>
      <c r="T21" s="97" t="n">
        <f aca="false">IF(S21&lt;65,65-S21,0)</f>
        <v>12.5</v>
      </c>
      <c r="U21" s="97" t="n">
        <f aca="false">+U20+T21</f>
        <v>148.5</v>
      </c>
      <c r="V21" s="98" t="n">
        <f aca="false">+Q21-R21</f>
        <v>15</v>
      </c>
      <c r="W21" s="99"/>
      <c r="X21" s="100" t="n">
        <f aca="false">[1]Sheet1!AK388</f>
        <v>58</v>
      </c>
      <c r="Y21" s="101" t="n">
        <f aca="false">[1]Sheet1!AL388</f>
        <v>40</v>
      </c>
      <c r="Z21" s="31" t="n">
        <f aca="false">F21-B21</f>
        <v>-5</v>
      </c>
      <c r="AA21" s="31" t="n">
        <f aca="false">G21-C21</f>
        <v>-1</v>
      </c>
      <c r="AB21" s="102" t="n">
        <f aca="false">[2]Sheet1!BO388</f>
        <v>60</v>
      </c>
      <c r="AC21" s="103" t="n">
        <f aca="false">[2]Sheet1!BP388</f>
        <v>45</v>
      </c>
      <c r="AD21" s="34" t="n">
        <f aca="false">Q21-M21</f>
        <v>-2.96774193548387</v>
      </c>
      <c r="AE21" s="34" t="n">
        <f aca="false">R21-N21</f>
        <v>-0.483870967741936</v>
      </c>
      <c r="AF21" s="104"/>
      <c r="AG21" s="105"/>
      <c r="AH21" s="106" t="n">
        <f aca="false">AH20</f>
        <v>-0.032258064516129</v>
      </c>
      <c r="AI21" s="106" t="n">
        <f aca="false">AI20</f>
        <v>4.48387096774194</v>
      </c>
      <c r="AJ21" s="125"/>
      <c r="AK21" s="125"/>
    </row>
    <row r="22" customFormat="false" ht="12.75" hidden="false" customHeight="false" outlineLevel="0" collapsed="false">
      <c r="A22" s="89" t="n">
        <v>36513</v>
      </c>
      <c r="B22" s="90" t="n">
        <v>63</v>
      </c>
      <c r="C22" s="91" t="n">
        <v>41</v>
      </c>
      <c r="D22" s="91" t="n">
        <f aca="false">AVERAGE(B22:C22)</f>
        <v>52</v>
      </c>
      <c r="E22" s="91" t="n">
        <f aca="false">IF(AVERAGE(B22:C22)&lt;65,65-AVERAGE(B22:C22),0)</f>
        <v>13</v>
      </c>
      <c r="F22" s="92" t="n">
        <f aca="false">IF(ISNUMBER(X22),X22,B22+Z22)</f>
        <v>68</v>
      </c>
      <c r="G22" s="92" t="n">
        <f aca="false">IF(ISNUMBER(Y22),Y22,C22+AA22)</f>
        <v>35</v>
      </c>
      <c r="H22" s="92" t="n">
        <f aca="false">+(F22+G22)/2</f>
        <v>51.5</v>
      </c>
      <c r="I22" s="92" t="n">
        <f aca="false">IF(H22&lt;65,65-H22,0)</f>
        <v>13.5</v>
      </c>
      <c r="J22" s="92" t="n">
        <f aca="false">+J21+I22</f>
        <v>198</v>
      </c>
      <c r="K22" s="93" t="n">
        <f aca="false">+F22-G22</f>
        <v>33</v>
      </c>
      <c r="L22" s="94" t="n">
        <v>19</v>
      </c>
      <c r="M22" s="95" t="n">
        <f aca="false">B22+AH22</f>
        <v>62.9677419354839</v>
      </c>
      <c r="N22" s="96" t="n">
        <f aca="false">C22+AI22</f>
        <v>45.4838709677419</v>
      </c>
      <c r="O22" s="96" t="n">
        <f aca="false">AVERAGE(M22:N22)</f>
        <v>54.2258064516129</v>
      </c>
      <c r="P22" s="96" t="n">
        <f aca="false">IF(AVERAGE(M22:N22)&lt;65,65-AVERAGE(M22:N22),0)</f>
        <v>10.7741935483871</v>
      </c>
      <c r="Q22" s="97" t="n">
        <f aca="false">IF(ISNUMBER(AB22),AB22,M22+AD22)</f>
        <v>67</v>
      </c>
      <c r="R22" s="97" t="n">
        <f aca="false">IF(ISNUMBER(AC22),AC22,N22+AE22)</f>
        <v>40</v>
      </c>
      <c r="S22" s="97" t="n">
        <f aca="false">+(Q22+R22)/2</f>
        <v>53.5</v>
      </c>
      <c r="T22" s="97" t="n">
        <f aca="false">IF(S22&lt;65,65-S22,0)</f>
        <v>11.5</v>
      </c>
      <c r="U22" s="97" t="n">
        <f aca="false">+U21+T22</f>
        <v>160</v>
      </c>
      <c r="V22" s="98" t="n">
        <f aca="false">+Q22-R22</f>
        <v>27</v>
      </c>
      <c r="W22" s="99"/>
      <c r="X22" s="100" t="n">
        <f aca="false">[1]Sheet1!AK389</f>
        <v>68</v>
      </c>
      <c r="Y22" s="101" t="n">
        <f aca="false">[1]Sheet1!AL389</f>
        <v>35</v>
      </c>
      <c r="Z22" s="31" t="n">
        <f aca="false">F22-B22</f>
        <v>5</v>
      </c>
      <c r="AA22" s="31" t="n">
        <f aca="false">G22-C22</f>
        <v>-6</v>
      </c>
      <c r="AB22" s="102" t="n">
        <f aca="false">[2]Sheet1!BO389</f>
        <v>67</v>
      </c>
      <c r="AC22" s="103" t="n">
        <f aca="false">[2]Sheet1!BP389</f>
        <v>40</v>
      </c>
      <c r="AD22" s="34" t="n">
        <f aca="false">Q22-M22</f>
        <v>4.03225806451613</v>
      </c>
      <c r="AE22" s="34" t="n">
        <f aca="false">R22-N22</f>
        <v>-5.48387096774194</v>
      </c>
      <c r="AF22" s="104"/>
      <c r="AG22" s="105"/>
      <c r="AH22" s="106" t="n">
        <f aca="false">AH21</f>
        <v>-0.032258064516129</v>
      </c>
      <c r="AI22" s="106" t="n">
        <f aca="false">AI21</f>
        <v>4.48387096774194</v>
      </c>
      <c r="AJ22" s="125"/>
      <c r="AK22" s="125"/>
    </row>
    <row r="23" customFormat="false" ht="12.75" hidden="false" customHeight="false" outlineLevel="0" collapsed="false">
      <c r="A23" s="89" t="n">
        <v>36514</v>
      </c>
      <c r="B23" s="90" t="n">
        <v>63</v>
      </c>
      <c r="C23" s="91" t="n">
        <v>41</v>
      </c>
      <c r="D23" s="91" t="n">
        <f aca="false">AVERAGE(B23:C23)</f>
        <v>52</v>
      </c>
      <c r="E23" s="91" t="n">
        <f aca="false">IF(AVERAGE(B23:C23)&lt;65,65-AVERAGE(B23:C23),0)</f>
        <v>13</v>
      </c>
      <c r="F23" s="92" t="n">
        <f aca="false">IF(ISNUMBER(X23),X23,B23+Z23)</f>
        <v>55</v>
      </c>
      <c r="G23" s="92" t="n">
        <f aca="false">IF(ISNUMBER(Y23),Y23,C23+AA23)</f>
        <v>47</v>
      </c>
      <c r="H23" s="92" t="n">
        <f aca="false">+(F23+G23)/2</f>
        <v>51</v>
      </c>
      <c r="I23" s="92" t="n">
        <f aca="false">IF(H23&lt;65,65-H23,0)</f>
        <v>14</v>
      </c>
      <c r="J23" s="92" t="n">
        <f aca="false">+J22+I23</f>
        <v>212</v>
      </c>
      <c r="K23" s="93" t="n">
        <f aca="false">+F23-G23</f>
        <v>8</v>
      </c>
      <c r="L23" s="94" t="n">
        <v>20</v>
      </c>
      <c r="M23" s="95" t="n">
        <f aca="false">B23+AH23</f>
        <v>62.9677419354839</v>
      </c>
      <c r="N23" s="96" t="n">
        <f aca="false">C23+AI23</f>
        <v>45.4838709677419</v>
      </c>
      <c r="O23" s="96" t="n">
        <f aca="false">AVERAGE(M23:N23)</f>
        <v>54.2258064516129</v>
      </c>
      <c r="P23" s="96" t="n">
        <f aca="false">IF(AVERAGE(M23:N23)&lt;65,65-AVERAGE(M23:N23),0)</f>
        <v>10.7741935483871</v>
      </c>
      <c r="Q23" s="97" t="n">
        <f aca="false">IF(ISNUMBER(AB23),AB23,M23+AD23)</f>
        <v>58</v>
      </c>
      <c r="R23" s="97" t="n">
        <f aca="false">IF(ISNUMBER(AC23),AC23,N23+AE23)</f>
        <v>48</v>
      </c>
      <c r="S23" s="97" t="n">
        <f aca="false">+(Q23+R23)/2</f>
        <v>53</v>
      </c>
      <c r="T23" s="97" t="n">
        <f aca="false">IF(S23&lt;65,65-S23,0)</f>
        <v>12</v>
      </c>
      <c r="U23" s="97" t="n">
        <f aca="false">+U22+T23</f>
        <v>172</v>
      </c>
      <c r="V23" s="98" t="n">
        <f aca="false">+Q23-R23</f>
        <v>10</v>
      </c>
      <c r="W23" s="99"/>
      <c r="X23" s="100" t="n">
        <f aca="false">[1]Sheet1!AK390</f>
        <v>55</v>
      </c>
      <c r="Y23" s="101" t="n">
        <f aca="false">[1]Sheet1!AL390</f>
        <v>47</v>
      </c>
      <c r="Z23" s="31" t="n">
        <f aca="false">F23-B23</f>
        <v>-8</v>
      </c>
      <c r="AA23" s="31" t="n">
        <f aca="false">G23-C23</f>
        <v>6</v>
      </c>
      <c r="AB23" s="102" t="n">
        <f aca="false">[2]Sheet1!BO390</f>
        <v>58</v>
      </c>
      <c r="AC23" s="103" t="n">
        <f aca="false">[2]Sheet1!BP390</f>
        <v>48</v>
      </c>
      <c r="AD23" s="34" t="n">
        <f aca="false">Q23-M23</f>
        <v>-4.96774193548387</v>
      </c>
      <c r="AE23" s="34" t="n">
        <f aca="false">R23-N23</f>
        <v>2.51612903225806</v>
      </c>
      <c r="AF23" s="104"/>
      <c r="AG23" s="105"/>
      <c r="AH23" s="106" t="n">
        <f aca="false">AH22</f>
        <v>-0.032258064516129</v>
      </c>
      <c r="AI23" s="106" t="n">
        <f aca="false">AI22</f>
        <v>4.48387096774194</v>
      </c>
      <c r="AJ23" s="125"/>
      <c r="AK23" s="125"/>
    </row>
    <row r="24" customFormat="false" ht="12.75" hidden="false" customHeight="false" outlineLevel="0" collapsed="false">
      <c r="A24" s="89" t="n">
        <v>36515</v>
      </c>
      <c r="B24" s="90" t="n">
        <v>63</v>
      </c>
      <c r="C24" s="91" t="n">
        <v>41</v>
      </c>
      <c r="D24" s="91" t="n">
        <f aca="false">AVERAGE(B24:C24)</f>
        <v>52</v>
      </c>
      <c r="E24" s="91" t="n">
        <f aca="false">IF(AVERAGE(B24:C24)&lt;65,65-AVERAGE(B24:C24),0)</f>
        <v>13</v>
      </c>
      <c r="F24" s="92" t="n">
        <f aca="false">IF(ISNUMBER(X24),X24,B24+Z24)</f>
        <v>52</v>
      </c>
      <c r="G24" s="92" t="n">
        <f aca="false">IF(ISNUMBER(Y24),Y24,C24+AA24)</f>
        <v>38</v>
      </c>
      <c r="H24" s="92" t="n">
        <f aca="false">+(F24+G24)/2</f>
        <v>45</v>
      </c>
      <c r="I24" s="92" t="n">
        <f aca="false">IF(H24&lt;65,65-H24,0)</f>
        <v>20</v>
      </c>
      <c r="J24" s="92" t="n">
        <f aca="false">+J23+I24</f>
        <v>232</v>
      </c>
      <c r="K24" s="93" t="n">
        <f aca="false">+F24-G24</f>
        <v>14</v>
      </c>
      <c r="L24" s="94" t="n">
        <v>21</v>
      </c>
      <c r="M24" s="95" t="n">
        <f aca="false">B24+AH24</f>
        <v>62.9677419354839</v>
      </c>
      <c r="N24" s="96" t="n">
        <f aca="false">C24+AI24</f>
        <v>45.4838709677419</v>
      </c>
      <c r="O24" s="96" t="n">
        <f aca="false">AVERAGE(M24:N24)</f>
        <v>54.2258064516129</v>
      </c>
      <c r="P24" s="96" t="n">
        <f aca="false">IF(AVERAGE(M24:N24)&lt;65,65-AVERAGE(M24:N24),0)</f>
        <v>10.7741935483871</v>
      </c>
      <c r="Q24" s="97" t="n">
        <f aca="false">IF(ISNUMBER(AB24),AB24,M24+AD24)</f>
        <v>50</v>
      </c>
      <c r="R24" s="97" t="n">
        <f aca="false">IF(ISNUMBER(AC24),AC24,N24+AE24)</f>
        <v>42</v>
      </c>
      <c r="S24" s="97" t="n">
        <f aca="false">+(Q24+R24)/2</f>
        <v>46</v>
      </c>
      <c r="T24" s="97" t="n">
        <f aca="false">IF(S24&lt;65,65-S24,0)</f>
        <v>19</v>
      </c>
      <c r="U24" s="97" t="n">
        <f aca="false">+U23+T24</f>
        <v>191</v>
      </c>
      <c r="V24" s="98" t="n">
        <f aca="false">+Q24-R24</f>
        <v>8</v>
      </c>
      <c r="W24" s="99"/>
      <c r="X24" s="100" t="n">
        <f aca="false">[1]Sheet1!AK391</f>
        <v>52</v>
      </c>
      <c r="Y24" s="101" t="n">
        <f aca="false">[1]Sheet1!AL391</f>
        <v>38</v>
      </c>
      <c r="Z24" s="31" t="n">
        <f aca="false">F24-B24</f>
        <v>-11</v>
      </c>
      <c r="AA24" s="31" t="n">
        <f aca="false">G24-C24</f>
        <v>-3</v>
      </c>
      <c r="AB24" s="102" t="n">
        <f aca="false">[2]Sheet1!BO391</f>
        <v>50</v>
      </c>
      <c r="AC24" s="103" t="n">
        <f aca="false">[2]Sheet1!BP391</f>
        <v>42</v>
      </c>
      <c r="AD24" s="34" t="n">
        <f aca="false">Q24-M24</f>
        <v>-12.9677419354839</v>
      </c>
      <c r="AE24" s="34" t="n">
        <f aca="false">R24-N24</f>
        <v>-3.48387096774194</v>
      </c>
      <c r="AF24" s="104"/>
      <c r="AG24" s="105"/>
      <c r="AH24" s="106" t="n">
        <f aca="false">AH23</f>
        <v>-0.032258064516129</v>
      </c>
      <c r="AI24" s="106" t="n">
        <f aca="false">AI23</f>
        <v>4.48387096774194</v>
      </c>
      <c r="AJ24" s="125"/>
      <c r="AK24" s="125"/>
    </row>
    <row r="25" customFormat="false" ht="12.75" hidden="false" customHeight="false" outlineLevel="0" collapsed="false">
      <c r="A25" s="89" t="n">
        <v>36516</v>
      </c>
      <c r="B25" s="90" t="n">
        <v>63</v>
      </c>
      <c r="C25" s="91" t="n">
        <v>41</v>
      </c>
      <c r="D25" s="91" t="n">
        <f aca="false">AVERAGE(B25:C25)</f>
        <v>52</v>
      </c>
      <c r="E25" s="91" t="n">
        <f aca="false">IF(AVERAGE(B25:C25)&lt;65,65-AVERAGE(B25:C25),0)</f>
        <v>13</v>
      </c>
      <c r="F25" s="92" t="n">
        <f aca="false">IF(ISNUMBER(X25),X25,B25+Z25)</f>
        <v>58</v>
      </c>
      <c r="G25" s="92" t="n">
        <f aca="false">IF(ISNUMBER(Y25),Y25,C25+AA25)</f>
        <v>30</v>
      </c>
      <c r="H25" s="92" t="n">
        <f aca="false">+(F25+G25)/2</f>
        <v>44</v>
      </c>
      <c r="I25" s="92" t="n">
        <f aca="false">IF(H25&lt;65,65-H25,0)</f>
        <v>21</v>
      </c>
      <c r="J25" s="92" t="n">
        <f aca="false">+J24+I25</f>
        <v>253</v>
      </c>
      <c r="K25" s="93" t="n">
        <f aca="false">+F25-G25</f>
        <v>28</v>
      </c>
      <c r="L25" s="94" t="n">
        <v>22</v>
      </c>
      <c r="M25" s="95" t="n">
        <f aca="false">B25+AH25</f>
        <v>62.9677419354839</v>
      </c>
      <c r="N25" s="96" t="n">
        <f aca="false">C25+AI25</f>
        <v>45.4838709677419</v>
      </c>
      <c r="O25" s="96" t="n">
        <f aca="false">AVERAGE(M25:N25)</f>
        <v>54.2258064516129</v>
      </c>
      <c r="P25" s="96" t="n">
        <f aca="false">IF(AVERAGE(M25:N25)&lt;65,65-AVERAGE(M25:N25),0)</f>
        <v>10.7741935483871</v>
      </c>
      <c r="Q25" s="97" t="n">
        <f aca="false">IF(ISNUMBER(AB25),AB25,M25+AD25)</f>
        <v>58</v>
      </c>
      <c r="R25" s="97" t="n">
        <f aca="false">IF(ISNUMBER(AC25),AC25,N25+AE25)</f>
        <v>36</v>
      </c>
      <c r="S25" s="97" t="n">
        <f aca="false">+(Q25+R25)/2</f>
        <v>47</v>
      </c>
      <c r="T25" s="97" t="n">
        <f aca="false">IF(S25&lt;65,65-S25,0)</f>
        <v>18</v>
      </c>
      <c r="U25" s="97" t="n">
        <f aca="false">+U24+T25</f>
        <v>209</v>
      </c>
      <c r="V25" s="98" t="n">
        <f aca="false">+Q25-R25</f>
        <v>22</v>
      </c>
      <c r="W25" s="99"/>
      <c r="X25" s="100" t="n">
        <f aca="false">[1]Sheet1!AK392</f>
        <v>58</v>
      </c>
      <c r="Y25" s="101" t="n">
        <f aca="false">[1]Sheet1!AL392</f>
        <v>30</v>
      </c>
      <c r="Z25" s="31" t="n">
        <f aca="false">F25-B25</f>
        <v>-5</v>
      </c>
      <c r="AA25" s="31" t="n">
        <f aca="false">G25-C25</f>
        <v>-11</v>
      </c>
      <c r="AB25" s="102" t="n">
        <f aca="false">[2]Sheet1!BO392</f>
        <v>58</v>
      </c>
      <c r="AC25" s="103" t="n">
        <f aca="false">[2]Sheet1!BP392</f>
        <v>36</v>
      </c>
      <c r="AD25" s="34" t="n">
        <f aca="false">Q25-M25</f>
        <v>-4.96774193548387</v>
      </c>
      <c r="AE25" s="34" t="n">
        <f aca="false">R25-N25</f>
        <v>-9.48387096774194</v>
      </c>
      <c r="AF25" s="104"/>
      <c r="AG25" s="105"/>
      <c r="AH25" s="106" t="n">
        <f aca="false">AH24</f>
        <v>-0.032258064516129</v>
      </c>
      <c r="AI25" s="106" t="n">
        <f aca="false">AI24</f>
        <v>4.48387096774194</v>
      </c>
      <c r="AJ25" s="125"/>
      <c r="AK25" s="125"/>
    </row>
    <row r="26" customFormat="false" ht="12.75" hidden="false" customHeight="false" outlineLevel="0" collapsed="false">
      <c r="A26" s="89" t="n">
        <v>36517</v>
      </c>
      <c r="B26" s="90" t="n">
        <v>63</v>
      </c>
      <c r="C26" s="91" t="n">
        <v>41</v>
      </c>
      <c r="D26" s="91" t="n">
        <f aca="false">AVERAGE(B26:C26)</f>
        <v>52</v>
      </c>
      <c r="E26" s="91" t="n">
        <f aca="false">IF(AVERAGE(B26:C26)&lt;65,65-AVERAGE(B26:C26),0)</f>
        <v>13</v>
      </c>
      <c r="F26" s="92" t="n">
        <f aca="false">IF(ISNUMBER(X26),X26,B26+Z26)</f>
        <v>63</v>
      </c>
      <c r="G26" s="92" t="n">
        <f aca="false">IF(ISNUMBER(Y26),Y26,C26+AA26)</f>
        <v>32</v>
      </c>
      <c r="H26" s="92" t="n">
        <f aca="false">+(F26+G26)/2</f>
        <v>47.5</v>
      </c>
      <c r="I26" s="92" t="n">
        <f aca="false">IF(H26&lt;65,65-H26,0)</f>
        <v>17.5</v>
      </c>
      <c r="J26" s="92" t="n">
        <f aca="false">+J25+I26</f>
        <v>270.5</v>
      </c>
      <c r="K26" s="93" t="n">
        <f aca="false">+F26-G26</f>
        <v>31</v>
      </c>
      <c r="L26" s="94" t="n">
        <v>23</v>
      </c>
      <c r="M26" s="95" t="n">
        <f aca="false">B26+AH26</f>
        <v>62.9677419354839</v>
      </c>
      <c r="N26" s="96" t="n">
        <f aca="false">C26+AI26</f>
        <v>45.4838709677419</v>
      </c>
      <c r="O26" s="96" t="n">
        <f aca="false">AVERAGE(M26:N26)</f>
        <v>54.2258064516129</v>
      </c>
      <c r="P26" s="96" t="n">
        <f aca="false">IF(AVERAGE(M26:N26)&lt;65,65-AVERAGE(M26:N26),0)</f>
        <v>10.7741935483871</v>
      </c>
      <c r="Q26" s="97" t="n">
        <f aca="false">IF(ISNUMBER(AB26),AB26,M26+AD26)</f>
        <v>62</v>
      </c>
      <c r="R26" s="97" t="n">
        <f aca="false">IF(ISNUMBER(AC26),AC26,N26+AE26)</f>
        <v>39</v>
      </c>
      <c r="S26" s="97" t="n">
        <f aca="false">+(Q26+R26)/2</f>
        <v>50.5</v>
      </c>
      <c r="T26" s="97" t="n">
        <f aca="false">IF(S26&lt;65,65-S26,0)</f>
        <v>14.5</v>
      </c>
      <c r="U26" s="97" t="n">
        <f aca="false">+U25+T26</f>
        <v>223.5</v>
      </c>
      <c r="V26" s="98" t="n">
        <f aca="false">+Q26-R26</f>
        <v>23</v>
      </c>
      <c r="W26" s="99"/>
      <c r="X26" s="100" t="n">
        <f aca="false">[1]Sheet1!AK393</f>
        <v>63</v>
      </c>
      <c r="Y26" s="101" t="n">
        <f aca="false">[1]Sheet1!AL393</f>
        <v>32</v>
      </c>
      <c r="Z26" s="31" t="n">
        <f aca="false">F26-B26</f>
        <v>0</v>
      </c>
      <c r="AA26" s="31" t="n">
        <f aca="false">G26-C26</f>
        <v>-9</v>
      </c>
      <c r="AB26" s="102" t="n">
        <f aca="false">[2]Sheet1!BO393</f>
        <v>62</v>
      </c>
      <c r="AC26" s="103" t="n">
        <f aca="false">[2]Sheet1!BP393</f>
        <v>39</v>
      </c>
      <c r="AD26" s="34" t="n">
        <f aca="false">Q26-M26</f>
        <v>-0.967741935483872</v>
      </c>
      <c r="AE26" s="34" t="n">
        <f aca="false">R26-N26</f>
        <v>-6.48387096774194</v>
      </c>
      <c r="AF26" s="104"/>
      <c r="AG26" s="105"/>
      <c r="AH26" s="106" t="n">
        <f aca="false">AH25</f>
        <v>-0.032258064516129</v>
      </c>
      <c r="AI26" s="106" t="n">
        <f aca="false">AI25</f>
        <v>4.48387096774194</v>
      </c>
      <c r="AJ26" s="125"/>
      <c r="AK26" s="125"/>
    </row>
    <row r="27" customFormat="false" ht="12.75" hidden="false" customHeight="false" outlineLevel="0" collapsed="false">
      <c r="A27" s="89" t="n">
        <v>36518</v>
      </c>
      <c r="B27" s="90" t="n">
        <v>63</v>
      </c>
      <c r="C27" s="91" t="n">
        <v>41</v>
      </c>
      <c r="D27" s="91" t="n">
        <f aca="false">AVERAGE(B27:C27)</f>
        <v>52</v>
      </c>
      <c r="E27" s="91" t="n">
        <f aca="false">IF(AVERAGE(B27:C27)&lt;65,65-AVERAGE(B27:C27),0)</f>
        <v>13</v>
      </c>
      <c r="F27" s="92" t="n">
        <f aca="false">IF(ISNUMBER(X27),X27,B27+Z27)</f>
        <v>71</v>
      </c>
      <c r="G27" s="92" t="n">
        <f aca="false">IF(ISNUMBER(Y27),Y27,C27+AA27)</f>
        <v>32</v>
      </c>
      <c r="H27" s="92" t="n">
        <f aca="false">+(F27+G27)/2</f>
        <v>51.5</v>
      </c>
      <c r="I27" s="92" t="n">
        <f aca="false">IF(H27&lt;65,65-H27,0)</f>
        <v>13.5</v>
      </c>
      <c r="J27" s="92" t="n">
        <f aca="false">+J26+I27</f>
        <v>284</v>
      </c>
      <c r="K27" s="93" t="n">
        <f aca="false">+F27-G27</f>
        <v>39</v>
      </c>
      <c r="L27" s="94" t="n">
        <v>24</v>
      </c>
      <c r="M27" s="95" t="n">
        <f aca="false">B27+AH27</f>
        <v>62.9677419354839</v>
      </c>
      <c r="N27" s="96" t="n">
        <f aca="false">C27+AI27</f>
        <v>45.4838709677419</v>
      </c>
      <c r="O27" s="96" t="n">
        <f aca="false">AVERAGE(M27:N27)</f>
        <v>54.2258064516129</v>
      </c>
      <c r="P27" s="96" t="n">
        <f aca="false">IF(AVERAGE(M27:N27)&lt;65,65-AVERAGE(M27:N27),0)</f>
        <v>10.7741935483871</v>
      </c>
      <c r="Q27" s="97" t="n">
        <f aca="false">IF(ISNUMBER(AB27),AB27,M27+AD27)</f>
        <v>70</v>
      </c>
      <c r="R27" s="97" t="n">
        <f aca="false">IF(ISNUMBER(AC27),AC27,N27+AE27)</f>
        <v>38</v>
      </c>
      <c r="S27" s="97" t="n">
        <f aca="false">+(Q27+R27)/2</f>
        <v>54</v>
      </c>
      <c r="T27" s="97" t="n">
        <f aca="false">IF(S27&lt;65,65-S27,0)</f>
        <v>11</v>
      </c>
      <c r="U27" s="97" t="n">
        <f aca="false">+U26+T27</f>
        <v>234.5</v>
      </c>
      <c r="V27" s="98" t="n">
        <f aca="false">+Q27-R27</f>
        <v>32</v>
      </c>
      <c r="W27" s="99"/>
      <c r="X27" s="100" t="n">
        <f aca="false">[1]Sheet1!AK394</f>
        <v>71</v>
      </c>
      <c r="Y27" s="101" t="n">
        <f aca="false">[1]Sheet1!AL394</f>
        <v>32</v>
      </c>
      <c r="Z27" s="31" t="n">
        <f aca="false">F27-B27</f>
        <v>8</v>
      </c>
      <c r="AA27" s="31" t="n">
        <f aca="false">G27-C27</f>
        <v>-9</v>
      </c>
      <c r="AB27" s="102" t="n">
        <f aca="false">[2]Sheet1!BO394</f>
        <v>70</v>
      </c>
      <c r="AC27" s="103" t="n">
        <f aca="false">[2]Sheet1!BP394</f>
        <v>38</v>
      </c>
      <c r="AD27" s="34" t="n">
        <f aca="false">Q27-M27</f>
        <v>7.03225806451613</v>
      </c>
      <c r="AE27" s="34" t="n">
        <f aca="false">R27-N27</f>
        <v>-7.48387096774194</v>
      </c>
      <c r="AF27" s="104"/>
      <c r="AG27" s="105"/>
      <c r="AH27" s="106" t="n">
        <f aca="false">AH26</f>
        <v>-0.032258064516129</v>
      </c>
      <c r="AI27" s="106" t="n">
        <f aca="false">AI26</f>
        <v>4.48387096774194</v>
      </c>
      <c r="AJ27" s="125"/>
      <c r="AK27" s="125"/>
    </row>
    <row r="28" customFormat="false" ht="12.75" hidden="false" customHeight="false" outlineLevel="0" collapsed="false">
      <c r="A28" s="89" t="n">
        <v>36519</v>
      </c>
      <c r="B28" s="90" t="n">
        <v>63</v>
      </c>
      <c r="C28" s="91" t="n">
        <v>41</v>
      </c>
      <c r="D28" s="91" t="n">
        <f aca="false">AVERAGE(B28:C28)</f>
        <v>52</v>
      </c>
      <c r="E28" s="91" t="n">
        <f aca="false">IF(AVERAGE(B28:C28)&lt;65,65-AVERAGE(B28:C28),0)</f>
        <v>13</v>
      </c>
      <c r="F28" s="92" t="n">
        <f aca="false">IF(ISNUMBER(X28),X28,B28+Z28)</f>
        <v>58</v>
      </c>
      <c r="G28" s="92" t="n">
        <f aca="false">IF(ISNUMBER(Y28),Y28,C28+AA28)</f>
        <v>36</v>
      </c>
      <c r="H28" s="92" t="n">
        <f aca="false">+(F28+G28)/2</f>
        <v>47</v>
      </c>
      <c r="I28" s="92" t="n">
        <f aca="false">IF(H28&lt;65,65-H28,0)</f>
        <v>18</v>
      </c>
      <c r="J28" s="92" t="n">
        <f aca="false">+J27+I28</f>
        <v>302</v>
      </c>
      <c r="K28" s="93" t="n">
        <f aca="false">+F28-G28</f>
        <v>22</v>
      </c>
      <c r="L28" s="94" t="n">
        <v>25</v>
      </c>
      <c r="M28" s="95" t="n">
        <f aca="false">B28+AH28</f>
        <v>62.9677419354839</v>
      </c>
      <c r="N28" s="96" t="n">
        <f aca="false">C28+AI28</f>
        <v>45.4838709677419</v>
      </c>
      <c r="O28" s="96" t="n">
        <f aca="false">AVERAGE(M28:N28)</f>
        <v>54.2258064516129</v>
      </c>
      <c r="P28" s="96" t="n">
        <f aca="false">IF(AVERAGE(M28:N28)&lt;65,65-AVERAGE(M28:N28),0)</f>
        <v>10.7741935483871</v>
      </c>
      <c r="Q28" s="97" t="n">
        <f aca="false">IF(ISNUMBER(AB28),AB28,M28+AD28)</f>
        <v>58</v>
      </c>
      <c r="R28" s="97" t="n">
        <f aca="false">IF(ISNUMBER(AC28),AC28,N28+AE28)</f>
        <v>42</v>
      </c>
      <c r="S28" s="97" t="n">
        <f aca="false">+(Q28+R28)/2</f>
        <v>50</v>
      </c>
      <c r="T28" s="97" t="n">
        <f aca="false">IF(S28&lt;65,65-S28,0)</f>
        <v>15</v>
      </c>
      <c r="U28" s="97" t="n">
        <f aca="false">+U27+T28</f>
        <v>249.5</v>
      </c>
      <c r="V28" s="98" t="n">
        <f aca="false">+Q28-R28</f>
        <v>16</v>
      </c>
      <c r="W28" s="99"/>
      <c r="X28" s="100" t="n">
        <f aca="false">[1]Sheet1!AK395</f>
        <v>58</v>
      </c>
      <c r="Y28" s="101" t="n">
        <f aca="false">[1]Sheet1!AL395</f>
        <v>36</v>
      </c>
      <c r="Z28" s="31" t="n">
        <f aca="false">F28-B28</f>
        <v>-5</v>
      </c>
      <c r="AA28" s="31" t="n">
        <f aca="false">G28-C28</f>
        <v>-5</v>
      </c>
      <c r="AB28" s="102" t="n">
        <f aca="false">[2]Sheet1!BO395</f>
        <v>58</v>
      </c>
      <c r="AC28" s="103" t="n">
        <f aca="false">[2]Sheet1!BP395</f>
        <v>42</v>
      </c>
      <c r="AD28" s="34" t="n">
        <f aca="false">Q28-M28</f>
        <v>-4.96774193548387</v>
      </c>
      <c r="AE28" s="34" t="n">
        <f aca="false">R28-N28</f>
        <v>-3.48387096774194</v>
      </c>
      <c r="AF28" s="104"/>
      <c r="AG28" s="105"/>
      <c r="AH28" s="106" t="n">
        <f aca="false">AH27</f>
        <v>-0.032258064516129</v>
      </c>
      <c r="AI28" s="106" t="n">
        <f aca="false">AI27</f>
        <v>4.48387096774194</v>
      </c>
      <c r="AJ28" s="125"/>
      <c r="AK28" s="125"/>
    </row>
    <row r="29" customFormat="false" ht="12.75" hidden="false" customHeight="false" outlineLevel="0" collapsed="false">
      <c r="A29" s="89" t="n">
        <v>36520</v>
      </c>
      <c r="B29" s="90" t="n">
        <v>63</v>
      </c>
      <c r="C29" s="91" t="n">
        <v>41</v>
      </c>
      <c r="D29" s="91" t="n">
        <f aca="false">AVERAGE(B29:C29)</f>
        <v>52</v>
      </c>
      <c r="E29" s="91" t="n">
        <f aca="false">IF(AVERAGE(B29:C29)&lt;65,65-AVERAGE(B29:C29),0)</f>
        <v>13</v>
      </c>
      <c r="F29" s="92" t="n">
        <f aca="false">IF(ISNUMBER(X29),X29,B29+Z29)</f>
        <v>67</v>
      </c>
      <c r="G29" s="92" t="n">
        <f aca="false">IF(ISNUMBER(Y29),Y29,C29+AA29)</f>
        <v>33</v>
      </c>
      <c r="H29" s="92" t="n">
        <f aca="false">+(F29+G29)/2</f>
        <v>50</v>
      </c>
      <c r="I29" s="92" t="n">
        <f aca="false">IF(H29&lt;65,65-H29,0)</f>
        <v>15</v>
      </c>
      <c r="J29" s="92" t="n">
        <f aca="false">+J28+I29</f>
        <v>317</v>
      </c>
      <c r="K29" s="93" t="n">
        <f aca="false">+F29-G29</f>
        <v>34</v>
      </c>
      <c r="L29" s="94" t="n">
        <v>26</v>
      </c>
      <c r="M29" s="95" t="n">
        <f aca="false">B29+AH29</f>
        <v>62.9677419354839</v>
      </c>
      <c r="N29" s="96" t="n">
        <f aca="false">C29+AI29</f>
        <v>45.4838709677419</v>
      </c>
      <c r="O29" s="96" t="n">
        <f aca="false">AVERAGE(M29:N29)</f>
        <v>54.2258064516129</v>
      </c>
      <c r="P29" s="96" t="n">
        <f aca="false">IF(AVERAGE(M29:N29)&lt;65,65-AVERAGE(M29:N29),0)</f>
        <v>10.7741935483871</v>
      </c>
      <c r="Q29" s="97" t="n">
        <f aca="false">IF(ISNUMBER(AB29),AB29,M29+AD29)</f>
        <v>68</v>
      </c>
      <c r="R29" s="97" t="n">
        <f aca="false">IF(ISNUMBER(AC29),AC29,N29+AE29)</f>
        <v>37</v>
      </c>
      <c r="S29" s="97" t="n">
        <f aca="false">+(Q29+R29)/2</f>
        <v>52.5</v>
      </c>
      <c r="T29" s="97" t="n">
        <f aca="false">IF(S29&lt;65,65-S29,0)</f>
        <v>12.5</v>
      </c>
      <c r="U29" s="97" t="n">
        <f aca="false">+U28+T29</f>
        <v>262</v>
      </c>
      <c r="V29" s="98" t="n">
        <f aca="false">+Q29-R29</f>
        <v>31</v>
      </c>
      <c r="W29" s="99"/>
      <c r="X29" s="100" t="n">
        <f aca="false">[1]Sheet1!AK396</f>
        <v>67</v>
      </c>
      <c r="Y29" s="101" t="n">
        <f aca="false">[1]Sheet1!AL396</f>
        <v>33</v>
      </c>
      <c r="Z29" s="31" t="n">
        <f aca="false">F29-B29</f>
        <v>4</v>
      </c>
      <c r="AA29" s="31" t="n">
        <f aca="false">G29-C29</f>
        <v>-8</v>
      </c>
      <c r="AB29" s="102" t="n">
        <f aca="false">[2]Sheet1!BO396</f>
        <v>68</v>
      </c>
      <c r="AC29" s="103" t="n">
        <f aca="false">[2]Sheet1!BP396</f>
        <v>37</v>
      </c>
      <c r="AD29" s="34" t="n">
        <f aca="false">Q29-M29</f>
        <v>5.03225806451613</v>
      </c>
      <c r="AE29" s="34" t="n">
        <f aca="false">R29-N29</f>
        <v>-8.48387096774194</v>
      </c>
      <c r="AF29" s="104"/>
      <c r="AG29" s="105"/>
      <c r="AH29" s="106" t="n">
        <f aca="false">AH28</f>
        <v>-0.032258064516129</v>
      </c>
      <c r="AI29" s="106" t="n">
        <f aca="false">AI28</f>
        <v>4.48387096774194</v>
      </c>
      <c r="AJ29" s="125"/>
      <c r="AK29" s="125"/>
    </row>
    <row r="30" customFormat="false" ht="12.75" hidden="false" customHeight="false" outlineLevel="0" collapsed="false">
      <c r="A30" s="89" t="n">
        <v>36521</v>
      </c>
      <c r="B30" s="90" t="n">
        <v>63</v>
      </c>
      <c r="C30" s="91" t="n">
        <v>41</v>
      </c>
      <c r="D30" s="91" t="n">
        <f aca="false">AVERAGE(B30:C30)</f>
        <v>52</v>
      </c>
      <c r="E30" s="91" t="n">
        <f aca="false">IF(AVERAGE(B30:C30)&lt;65,65-AVERAGE(B30:C30),0)</f>
        <v>13</v>
      </c>
      <c r="F30" s="92" t="n">
        <f aca="false">IF(ISNUMBER(X30),X30,B30+Z30)</f>
        <v>73</v>
      </c>
      <c r="G30" s="92" t="n">
        <f aca="false">IF(ISNUMBER(Y30),Y30,C30+AA30)</f>
        <v>47</v>
      </c>
      <c r="H30" s="92" t="n">
        <f aca="false">+(F30+G30)/2</f>
        <v>60</v>
      </c>
      <c r="I30" s="92" t="n">
        <f aca="false">IF(H30&lt;65,65-H30,0)</f>
        <v>5</v>
      </c>
      <c r="J30" s="92" t="n">
        <f aca="false">+J29+I30</f>
        <v>322</v>
      </c>
      <c r="K30" s="93" t="n">
        <f aca="false">+F30-G30</f>
        <v>26</v>
      </c>
      <c r="L30" s="94" t="n">
        <v>27</v>
      </c>
      <c r="M30" s="95" t="n">
        <f aca="false">B30+AH30</f>
        <v>62.9677419354839</v>
      </c>
      <c r="N30" s="96" t="n">
        <f aca="false">C30+AI30</f>
        <v>45.4838709677419</v>
      </c>
      <c r="O30" s="96" t="n">
        <f aca="false">AVERAGE(M30:N30)</f>
        <v>54.2258064516129</v>
      </c>
      <c r="P30" s="96" t="n">
        <f aca="false">IF(AVERAGE(M30:N30)&lt;65,65-AVERAGE(M30:N30),0)</f>
        <v>10.7741935483871</v>
      </c>
      <c r="Q30" s="97" t="n">
        <f aca="false">IF(ISNUMBER(AB30),AB30,M30+AD30)</f>
        <v>73</v>
      </c>
      <c r="R30" s="97" t="n">
        <f aca="false">IF(ISNUMBER(AC30),AC30,N30+AE30)</f>
        <v>51</v>
      </c>
      <c r="S30" s="97" t="n">
        <f aca="false">+(Q30+R30)/2</f>
        <v>62</v>
      </c>
      <c r="T30" s="97" t="n">
        <f aca="false">IF(S30&lt;65,65-S30,0)</f>
        <v>3</v>
      </c>
      <c r="U30" s="97" t="n">
        <f aca="false">+U29+T30</f>
        <v>265</v>
      </c>
      <c r="V30" s="98" t="n">
        <f aca="false">+Q30-R30</f>
        <v>22</v>
      </c>
      <c r="W30" s="99"/>
      <c r="X30" s="100" t="n">
        <f aca="false">[1]Sheet1!AK397</f>
        <v>73</v>
      </c>
      <c r="Y30" s="101" t="n">
        <f aca="false">[1]Sheet1!AL397</f>
        <v>47</v>
      </c>
      <c r="Z30" s="31" t="n">
        <f aca="false">F30-B30</f>
        <v>10</v>
      </c>
      <c r="AA30" s="31" t="n">
        <f aca="false">G30-C30</f>
        <v>6</v>
      </c>
      <c r="AB30" s="102" t="n">
        <f aca="false">[2]Sheet1!BO397</f>
        <v>73</v>
      </c>
      <c r="AC30" s="103" t="n">
        <f aca="false">[2]Sheet1!BP397</f>
        <v>51</v>
      </c>
      <c r="AD30" s="34" t="n">
        <f aca="false">Q30-M30</f>
        <v>10.0322580645161</v>
      </c>
      <c r="AE30" s="34" t="n">
        <f aca="false">R30-N30</f>
        <v>5.51612903225806</v>
      </c>
      <c r="AF30" s="104"/>
      <c r="AG30" s="105"/>
      <c r="AH30" s="106" t="n">
        <f aca="false">AH29</f>
        <v>-0.032258064516129</v>
      </c>
      <c r="AI30" s="106" t="n">
        <f aca="false">AI29</f>
        <v>4.48387096774194</v>
      </c>
      <c r="AJ30" s="125"/>
      <c r="AK30" s="125"/>
    </row>
    <row r="31" customFormat="false" ht="12.75" hidden="false" customHeight="false" outlineLevel="0" collapsed="false">
      <c r="A31" s="89" t="n">
        <v>36522</v>
      </c>
      <c r="B31" s="90" t="n">
        <v>62</v>
      </c>
      <c r="C31" s="91" t="n">
        <v>40</v>
      </c>
      <c r="D31" s="91" t="n">
        <f aca="false">AVERAGE(B31:C31)</f>
        <v>51</v>
      </c>
      <c r="E31" s="91" t="n">
        <f aca="false">IF(AVERAGE(B31:C31)&lt;65,65-AVERAGE(B31:C31),0)</f>
        <v>14</v>
      </c>
      <c r="F31" s="92" t="n">
        <f aca="false">IF(ISNUMBER(X31),X31,B31+Z31)</f>
        <v>61</v>
      </c>
      <c r="G31" s="92" t="n">
        <f aca="false">IF(ISNUMBER(Y31),Y31,C31+AA31)</f>
        <v>39</v>
      </c>
      <c r="H31" s="92" t="n">
        <f aca="false">+(F31+G31)/2</f>
        <v>50</v>
      </c>
      <c r="I31" s="92" t="n">
        <f aca="false">IF(H31&lt;65,65-H31,0)</f>
        <v>15</v>
      </c>
      <c r="J31" s="92" t="n">
        <f aca="false">+J30+I31</f>
        <v>337</v>
      </c>
      <c r="K31" s="93" t="n">
        <f aca="false">+F31-G31</f>
        <v>22</v>
      </c>
      <c r="L31" s="94" t="n">
        <v>28</v>
      </c>
      <c r="M31" s="95" t="n">
        <f aca="false">B31+AH31</f>
        <v>61.9677419354839</v>
      </c>
      <c r="N31" s="96" t="n">
        <f aca="false">C31+AI31</f>
        <v>44.4838709677419</v>
      </c>
      <c r="O31" s="96" t="n">
        <f aca="false">AVERAGE(M31:N31)</f>
        <v>53.2258064516129</v>
      </c>
      <c r="P31" s="96" t="n">
        <f aca="false">IF(AVERAGE(M31:N31)&lt;65,65-AVERAGE(M31:N31),0)</f>
        <v>11.7741935483871</v>
      </c>
      <c r="Q31" s="97" t="n">
        <f aca="false">IF(ISNUMBER(AB31),AB31,M31+AD31)</f>
        <v>62</v>
      </c>
      <c r="R31" s="97" t="n">
        <f aca="false">IF(ISNUMBER(AC31),AC31,N31+AE31)</f>
        <v>42</v>
      </c>
      <c r="S31" s="97" t="n">
        <f aca="false">+(Q31+R31)/2</f>
        <v>52</v>
      </c>
      <c r="T31" s="97" t="n">
        <f aca="false">IF(S31&lt;65,65-S31,0)</f>
        <v>13</v>
      </c>
      <c r="U31" s="97" t="n">
        <f aca="false">+U30+T31</f>
        <v>278</v>
      </c>
      <c r="V31" s="98" t="n">
        <f aca="false">+Q31-R31</f>
        <v>20</v>
      </c>
      <c r="W31" s="99"/>
      <c r="X31" s="100" t="n">
        <f aca="false">[1]Sheet1!AK398</f>
        <v>61</v>
      </c>
      <c r="Y31" s="101" t="n">
        <f aca="false">[1]Sheet1!AL398</f>
        <v>39</v>
      </c>
      <c r="Z31" s="31" t="n">
        <f aca="false">F31-B31</f>
        <v>-1</v>
      </c>
      <c r="AA31" s="31" t="n">
        <f aca="false">G31-C31</f>
        <v>-1</v>
      </c>
      <c r="AB31" s="102" t="n">
        <f aca="false">[2]Sheet1!BO398</f>
        <v>62</v>
      </c>
      <c r="AC31" s="103" t="n">
        <f aca="false">[2]Sheet1!BP398</f>
        <v>42</v>
      </c>
      <c r="AD31" s="34" t="n">
        <f aca="false">Q31-M31</f>
        <v>0.0322580645161281</v>
      </c>
      <c r="AE31" s="34" t="n">
        <f aca="false">R31-N31</f>
        <v>-2.48387096774194</v>
      </c>
      <c r="AF31" s="104"/>
      <c r="AG31" s="105"/>
      <c r="AH31" s="106" t="n">
        <f aca="false">AH30</f>
        <v>-0.032258064516129</v>
      </c>
      <c r="AI31" s="106" t="n">
        <f aca="false">AI30</f>
        <v>4.48387096774194</v>
      </c>
      <c r="AJ31" s="125"/>
      <c r="AK31" s="125"/>
    </row>
    <row r="32" customFormat="false" ht="12.75" hidden="false" customHeight="false" outlineLevel="0" collapsed="false">
      <c r="A32" s="89" t="n">
        <v>36523</v>
      </c>
      <c r="B32" s="90" t="n">
        <v>62</v>
      </c>
      <c r="C32" s="91" t="n">
        <v>40</v>
      </c>
      <c r="D32" s="91" t="n">
        <f aca="false">AVERAGE(B32:C32)</f>
        <v>51</v>
      </c>
      <c r="E32" s="91" t="n">
        <f aca="false">IF(AVERAGE(B32:C32)&lt;65,65-AVERAGE(B32:C32),0)</f>
        <v>14</v>
      </c>
      <c r="F32" s="92" t="n">
        <f aca="false">IF(ISNUMBER(X32),X32,B32+Z32)</f>
        <v>77</v>
      </c>
      <c r="G32" s="92" t="n">
        <f aca="false">IF(ISNUMBER(Y32),Y32,C32+AA32)</f>
        <v>35</v>
      </c>
      <c r="H32" s="92" t="n">
        <f aca="false">+(F32+G32)/2</f>
        <v>56</v>
      </c>
      <c r="I32" s="92" t="n">
        <f aca="false">IF(H32&lt;65,65-H32,0)</f>
        <v>9</v>
      </c>
      <c r="J32" s="92" t="n">
        <f aca="false">+J31+I32</f>
        <v>346</v>
      </c>
      <c r="K32" s="93" t="n">
        <f aca="false">+F32-G32</f>
        <v>42</v>
      </c>
      <c r="L32" s="94" t="n">
        <v>29</v>
      </c>
      <c r="M32" s="95" t="n">
        <f aca="false">B32+AH32</f>
        <v>61.9677419354839</v>
      </c>
      <c r="N32" s="96" t="n">
        <f aca="false">C32+AI32</f>
        <v>44.4838709677419</v>
      </c>
      <c r="O32" s="96" t="n">
        <f aca="false">AVERAGE(M32:N32)</f>
        <v>53.2258064516129</v>
      </c>
      <c r="P32" s="96" t="n">
        <f aca="false">IF(AVERAGE(M32:N32)&lt;65,65-AVERAGE(M32:N32),0)</f>
        <v>11.7741935483871</v>
      </c>
      <c r="Q32" s="97" t="n">
        <f aca="false">IF(ISNUMBER(AB32),AB32,M32+AD32)</f>
        <v>76</v>
      </c>
      <c r="R32" s="97" t="n">
        <f aca="false">IF(ISNUMBER(AC32),AC32,N32+AE32)</f>
        <v>39</v>
      </c>
      <c r="S32" s="97" t="n">
        <f aca="false">+(Q32+R32)/2</f>
        <v>57.5</v>
      </c>
      <c r="T32" s="97" t="n">
        <f aca="false">IF(S32&lt;65,65-S32,0)</f>
        <v>7.5</v>
      </c>
      <c r="U32" s="97" t="n">
        <f aca="false">+U31+T32</f>
        <v>285.5</v>
      </c>
      <c r="V32" s="98" t="n">
        <f aca="false">+Q32-R32</f>
        <v>37</v>
      </c>
      <c r="W32" s="99"/>
      <c r="X32" s="100" t="n">
        <f aca="false">[1]Sheet1!AK399</f>
        <v>77</v>
      </c>
      <c r="Y32" s="101" t="n">
        <f aca="false">[1]Sheet1!AL399</f>
        <v>35</v>
      </c>
      <c r="Z32" s="31" t="n">
        <f aca="false">F32-B32</f>
        <v>15</v>
      </c>
      <c r="AA32" s="31" t="n">
        <f aca="false">G32-C32</f>
        <v>-5</v>
      </c>
      <c r="AB32" s="102" t="n">
        <f aca="false">[2]Sheet1!BO399</f>
        <v>76</v>
      </c>
      <c r="AC32" s="103" t="n">
        <f aca="false">[2]Sheet1!BP399</f>
        <v>39</v>
      </c>
      <c r="AD32" s="34" t="n">
        <f aca="false">Q32-M32</f>
        <v>14.0322580645161</v>
      </c>
      <c r="AE32" s="34" t="n">
        <f aca="false">R32-N32</f>
        <v>-5.48387096774194</v>
      </c>
      <c r="AF32" s="104"/>
      <c r="AG32" s="105"/>
      <c r="AH32" s="106" t="n">
        <f aca="false">AH31</f>
        <v>-0.032258064516129</v>
      </c>
      <c r="AI32" s="106" t="n">
        <f aca="false">AI31</f>
        <v>4.48387096774194</v>
      </c>
      <c r="AJ32" s="125"/>
      <c r="AK32" s="125"/>
    </row>
    <row r="33" customFormat="false" ht="12.75" hidden="false" customHeight="false" outlineLevel="0" collapsed="false">
      <c r="A33" s="89" t="n">
        <v>36524</v>
      </c>
      <c r="B33" s="90" t="n">
        <v>62</v>
      </c>
      <c r="C33" s="91" t="n">
        <v>40</v>
      </c>
      <c r="D33" s="91" t="n">
        <f aca="false">AVERAGE(B33:C33)</f>
        <v>51</v>
      </c>
      <c r="E33" s="91" t="n">
        <f aca="false">IF(AVERAGE(B33:C33)&lt;65,65-AVERAGE(B33:C33),0)</f>
        <v>14</v>
      </c>
      <c r="F33" s="92" t="n">
        <f aca="false">IF(ISNUMBER(X33),X33,B33+Z33)</f>
        <v>76</v>
      </c>
      <c r="G33" s="92" t="n">
        <f aca="false">IF(ISNUMBER(Y33),Y33,C33+AA33)</f>
        <v>41</v>
      </c>
      <c r="H33" s="92" t="n">
        <f aca="false">+(F33+G33)/2</f>
        <v>58.5</v>
      </c>
      <c r="I33" s="92" t="n">
        <f aca="false">IF(H33&lt;65,65-H33,0)</f>
        <v>6.5</v>
      </c>
      <c r="J33" s="92" t="n">
        <f aca="false">+J32+I33</f>
        <v>352.5</v>
      </c>
      <c r="K33" s="93" t="n">
        <f aca="false">+F33-G33</f>
        <v>35</v>
      </c>
      <c r="L33" s="94" t="n">
        <v>30</v>
      </c>
      <c r="M33" s="95" t="n">
        <f aca="false">B33+AH33</f>
        <v>61.9677419354839</v>
      </c>
      <c r="N33" s="96" t="n">
        <f aca="false">C33+AI33</f>
        <v>44.4838709677419</v>
      </c>
      <c r="O33" s="96" t="n">
        <f aca="false">AVERAGE(M33:N33)</f>
        <v>53.2258064516129</v>
      </c>
      <c r="P33" s="96" t="n">
        <f aca="false">IF(AVERAGE(M33:N33)&lt;65,65-AVERAGE(M33:N33),0)</f>
        <v>11.7741935483871</v>
      </c>
      <c r="Q33" s="97" t="n">
        <f aca="false">IF(ISNUMBER(AB33),AB33,M33+AD33)</f>
        <v>76</v>
      </c>
      <c r="R33" s="97" t="n">
        <f aca="false">IF(ISNUMBER(AC33),AC33,N33+AE33)</f>
        <v>45</v>
      </c>
      <c r="S33" s="97" t="n">
        <f aca="false">+(Q33+R33)/2</f>
        <v>60.5</v>
      </c>
      <c r="T33" s="97" t="n">
        <f aca="false">IF(S33&lt;65,65-S33,0)</f>
        <v>4.5</v>
      </c>
      <c r="U33" s="97" t="n">
        <f aca="false">+U32+T33</f>
        <v>290</v>
      </c>
      <c r="V33" s="98" t="n">
        <f aca="false">+Q33-R33</f>
        <v>31</v>
      </c>
      <c r="W33" s="99"/>
      <c r="X33" s="100" t="n">
        <f aca="false">[1]Sheet1!AK400</f>
        <v>76</v>
      </c>
      <c r="Y33" s="101" t="n">
        <f aca="false">[1]Sheet1!AL400</f>
        <v>41</v>
      </c>
      <c r="Z33" s="31" t="n">
        <f aca="false">F33-B33</f>
        <v>14</v>
      </c>
      <c r="AA33" s="31" t="n">
        <f aca="false">G33-C33</f>
        <v>1</v>
      </c>
      <c r="AB33" s="102" t="n">
        <f aca="false">[2]Sheet1!BO400</f>
        <v>76</v>
      </c>
      <c r="AC33" s="103" t="n">
        <f aca="false">[2]Sheet1!BP400</f>
        <v>45</v>
      </c>
      <c r="AD33" s="34" t="n">
        <f aca="false">Q33-M33</f>
        <v>14.0322580645161</v>
      </c>
      <c r="AE33" s="34" t="n">
        <f aca="false">R33-N33</f>
        <v>0.516129032258064</v>
      </c>
      <c r="AF33" s="104"/>
      <c r="AG33" s="105"/>
      <c r="AH33" s="106" t="n">
        <f aca="false">AH32</f>
        <v>-0.032258064516129</v>
      </c>
      <c r="AI33" s="106" t="n">
        <f aca="false">AI32</f>
        <v>4.48387096774194</v>
      </c>
      <c r="AJ33" s="125"/>
      <c r="AK33" s="125"/>
    </row>
    <row r="34" customFormat="false" ht="12.75" hidden="false" customHeight="false" outlineLevel="0" collapsed="false">
      <c r="A34" s="89" t="n">
        <v>36525</v>
      </c>
      <c r="B34" s="41" t="n">
        <v>62</v>
      </c>
      <c r="C34" s="42" t="n">
        <v>40</v>
      </c>
      <c r="D34" s="91" t="n">
        <f aca="false">AVERAGE(B34:C34)</f>
        <v>51</v>
      </c>
      <c r="E34" s="91" t="n">
        <f aca="false">IF(AVERAGE(B34:C34)&lt;65,65-AVERAGE(B34:C34),0)</f>
        <v>14</v>
      </c>
      <c r="F34" s="107" t="n">
        <f aca="false">IF(ISNUMBER(X34),X34,B34+Z34)</f>
        <v>72</v>
      </c>
      <c r="G34" s="107" t="n">
        <f aca="false">IF(ISNUMBER(Y34),Y34,C34+AA34)</f>
        <v>44</v>
      </c>
      <c r="H34" s="107" t="n">
        <f aca="false">+(F34+G34)/2</f>
        <v>58</v>
      </c>
      <c r="I34" s="107" t="n">
        <f aca="false">IF(H34&lt;65,65-H34,0)</f>
        <v>7</v>
      </c>
      <c r="J34" s="107" t="n">
        <f aca="false">+J33+I34</f>
        <v>359.5</v>
      </c>
      <c r="K34" s="108" t="n">
        <f aca="false">+F34-G34</f>
        <v>28</v>
      </c>
      <c r="L34" s="94" t="n">
        <v>31</v>
      </c>
      <c r="M34" s="47" t="n">
        <f aca="false">B34+AH34</f>
        <v>61.9677419354839</v>
      </c>
      <c r="N34" s="48" t="n">
        <f aca="false">C34+AI34</f>
        <v>44.4838709677419</v>
      </c>
      <c r="O34" s="96" t="n">
        <f aca="false">AVERAGE(M34:N34)</f>
        <v>53.2258064516129</v>
      </c>
      <c r="P34" s="96" t="n">
        <f aca="false">IF(AVERAGE(M34:N34)&lt;65,65-AVERAGE(M34:N34),0)</f>
        <v>11.7741935483871</v>
      </c>
      <c r="Q34" s="44" t="n">
        <f aca="false">IF(ISNUMBER(AB34),AB34,M34+AD34)</f>
        <v>72</v>
      </c>
      <c r="R34" s="44" t="n">
        <f aca="false">IF(ISNUMBER(AC34),AC34,N34+AE34)</f>
        <v>48</v>
      </c>
      <c r="S34" s="44" t="n">
        <f aca="false">+(Q34+R34)/2</f>
        <v>60</v>
      </c>
      <c r="T34" s="44" t="n">
        <f aca="false">IF(S34&lt;65,65-S34,0)</f>
        <v>5</v>
      </c>
      <c r="U34" s="44" t="n">
        <f aca="false">+U33+T34</f>
        <v>295</v>
      </c>
      <c r="V34" s="45" t="n">
        <f aca="false">+Q34-R34</f>
        <v>24</v>
      </c>
      <c r="W34" s="17"/>
      <c r="X34" s="38" t="n">
        <f aca="false">[1]Sheet1!AK401</f>
        <v>72</v>
      </c>
      <c r="Y34" s="39" t="n">
        <f aca="false">[1]Sheet1!AL401</f>
        <v>44</v>
      </c>
      <c r="Z34" s="31" t="n">
        <f aca="false">F34-B34</f>
        <v>10</v>
      </c>
      <c r="AA34" s="31" t="n">
        <f aca="false">G34-C34</f>
        <v>4</v>
      </c>
      <c r="AB34" s="32" t="n">
        <f aca="false">[2]Sheet1!BO401</f>
        <v>72</v>
      </c>
      <c r="AC34" s="33" t="n">
        <f aca="false">[2]Sheet1!BP401</f>
        <v>48</v>
      </c>
      <c r="AD34" s="34" t="n">
        <f aca="false">Q34-M34</f>
        <v>10.0322580645161</v>
      </c>
      <c r="AE34" s="34" t="n">
        <f aca="false">R34-N34</f>
        <v>3.51612903225806</v>
      </c>
      <c r="AF34" s="35"/>
      <c r="AG34" s="1"/>
      <c r="AH34" s="36" t="n">
        <f aca="false">AH33</f>
        <v>-0.032258064516129</v>
      </c>
      <c r="AI34" s="36" t="n">
        <f aca="false">AI33</f>
        <v>4.48387096774194</v>
      </c>
    </row>
    <row r="35" customFormat="false" ht="15.75" hidden="true" customHeight="true" outlineLevel="0" collapsed="false">
      <c r="A35" s="126" t="n">
        <v>36526</v>
      </c>
      <c r="B35" s="21" t="n">
        <v>62</v>
      </c>
      <c r="C35" s="22" t="n">
        <v>40</v>
      </c>
      <c r="D35" s="22"/>
      <c r="E35" s="22"/>
      <c r="F35" s="23" t="n">
        <f aca="false">IF(ISNUMBER(X35),X35,B35+Z35)</f>
        <v>78</v>
      </c>
      <c r="G35" s="23" t="n">
        <f aca="false">IF(ISNUMBER(Y35),Y35,C35+AA35)</f>
        <v>38</v>
      </c>
      <c r="H35" s="24" t="n">
        <f aca="false">+(F35+G35)/2</f>
        <v>58</v>
      </c>
      <c r="I35" s="24" t="n">
        <f aca="false">IF(H35&lt;65,65-H35,0)</f>
        <v>7</v>
      </c>
      <c r="J35" s="24" t="n">
        <f aca="false">+J34+I35</f>
        <v>366.5</v>
      </c>
      <c r="K35" s="25" t="n">
        <f aca="false">+F35-G35</f>
        <v>40</v>
      </c>
      <c r="L35" s="26"/>
      <c r="M35" s="27" t="n">
        <f aca="false">B35+AH35</f>
        <v>62.3870967741936</v>
      </c>
      <c r="N35" s="28" t="n">
        <f aca="false">C35+AI35</f>
        <v>43.3548387096774</v>
      </c>
      <c r="O35" s="28"/>
      <c r="P35" s="28"/>
      <c r="Q35" s="23" t="n">
        <f aca="false">IF(ISNUMBER(AB35),AB35,M35+AD35)</f>
        <v>76</v>
      </c>
      <c r="R35" s="23" t="n">
        <f aca="false">IF(ISNUMBER(AC35),AC35,N35+AE35)</f>
        <v>44</v>
      </c>
      <c r="S35" s="24" t="n">
        <f aca="false">+(Q35+R35)/2</f>
        <v>60</v>
      </c>
      <c r="T35" s="24" t="n">
        <f aca="false">IF(S35&lt;65,65-S35,0)</f>
        <v>5</v>
      </c>
      <c r="U35" s="24" t="n">
        <f aca="false">+U34+T35</f>
        <v>300</v>
      </c>
      <c r="V35" s="25" t="n">
        <f aca="false">+Q35-R35</f>
        <v>32</v>
      </c>
      <c r="W35" s="17"/>
      <c r="X35" s="38" t="n">
        <f aca="false">[1]Sheet1!AK402</f>
        <v>78</v>
      </c>
      <c r="Y35" s="39" t="n">
        <f aca="false">[1]Sheet1!AL402</f>
        <v>38</v>
      </c>
      <c r="Z35" s="31" t="n">
        <f aca="false">F35-B35</f>
        <v>16</v>
      </c>
      <c r="AA35" s="31" t="n">
        <f aca="false">G35-C35</f>
        <v>-2</v>
      </c>
      <c r="AB35" s="32" t="n">
        <f aca="false">[2]Sheet1!BO402</f>
        <v>76</v>
      </c>
      <c r="AC35" s="33" t="n">
        <f aca="false">[2]Sheet1!BP402</f>
        <v>44</v>
      </c>
      <c r="AD35" s="34" t="n">
        <f aca="false">Q35-M35</f>
        <v>13.6129032258064</v>
      </c>
      <c r="AE35" s="34" t="n">
        <f aca="false">R35-N35</f>
        <v>0.645161290322584</v>
      </c>
      <c r="AF35" s="35"/>
      <c r="AG35" s="1"/>
      <c r="AH35" s="36" t="n">
        <f aca="false">(SUM(Q35:Q65)-SUM(F35:F65))/31</f>
        <v>0.387096774193548</v>
      </c>
      <c r="AI35" s="36" t="n">
        <f aca="false">(SUM(R35:R65)-SUM(G35:G65))/31</f>
        <v>3.35483870967742</v>
      </c>
    </row>
    <row r="36" customFormat="false" ht="12.75" hidden="true" customHeight="true" outlineLevel="0" collapsed="false">
      <c r="A36" s="126" t="n">
        <v>36527</v>
      </c>
      <c r="B36" s="21" t="n">
        <v>61.5</v>
      </c>
      <c r="C36" s="22" t="n">
        <v>40</v>
      </c>
      <c r="D36" s="22"/>
      <c r="E36" s="22"/>
      <c r="F36" s="23" t="n">
        <f aca="false">IF(ISNUMBER(X36),X36,B36+Z36)</f>
        <v>81</v>
      </c>
      <c r="G36" s="23" t="n">
        <f aca="false">IF(ISNUMBER(Y36),Y36,C36+AA36)</f>
        <v>69</v>
      </c>
      <c r="H36" s="24" t="n">
        <f aca="false">+(F36+G36)/2</f>
        <v>75</v>
      </c>
      <c r="I36" s="24" t="n">
        <f aca="false">IF(H36&lt;65,65-H36,0)</f>
        <v>0</v>
      </c>
      <c r="J36" s="24" t="n">
        <f aca="false">+J35+I36</f>
        <v>366.5</v>
      </c>
      <c r="K36" s="25" t="n">
        <f aca="false">+F36-G36</f>
        <v>12</v>
      </c>
      <c r="L36" s="26"/>
      <c r="M36" s="27" t="n">
        <f aca="false">B36+AH36</f>
        <v>61.8870967741936</v>
      </c>
      <c r="N36" s="28" t="n">
        <f aca="false">C36+AI36</f>
        <v>43.3548387096774</v>
      </c>
      <c r="O36" s="28"/>
      <c r="P36" s="28"/>
      <c r="Q36" s="23" t="n">
        <f aca="false">IF(ISNUMBER(AB36),AB36,M36+AD36)</f>
        <v>80</v>
      </c>
      <c r="R36" s="23" t="n">
        <f aca="false">IF(ISNUMBER(AC36),AC36,N36+AE36)</f>
        <v>68</v>
      </c>
      <c r="S36" s="24" t="n">
        <f aca="false">+(Q36+R36)/2</f>
        <v>74</v>
      </c>
      <c r="T36" s="24" t="n">
        <f aca="false">IF(S36&lt;65,65-S36,0)</f>
        <v>0</v>
      </c>
      <c r="U36" s="24" t="n">
        <f aca="false">+U35+T36</f>
        <v>300</v>
      </c>
      <c r="V36" s="25" t="n">
        <f aca="false">+Q36-R36</f>
        <v>12</v>
      </c>
      <c r="W36" s="17"/>
      <c r="X36" s="38" t="n">
        <f aca="false">[1]Sheet1!AK403</f>
        <v>81</v>
      </c>
      <c r="Y36" s="39" t="n">
        <f aca="false">[1]Sheet1!AL403</f>
        <v>69</v>
      </c>
      <c r="Z36" s="31" t="n">
        <f aca="false">F36-B36</f>
        <v>19.5</v>
      </c>
      <c r="AA36" s="31" t="n">
        <f aca="false">G36-C36</f>
        <v>29</v>
      </c>
      <c r="AB36" s="32" t="n">
        <f aca="false">[2]Sheet1!BO403</f>
        <v>80</v>
      </c>
      <c r="AC36" s="33" t="n">
        <f aca="false">[2]Sheet1!BP403</f>
        <v>68</v>
      </c>
      <c r="AD36" s="34" t="n">
        <f aca="false">Q36-M36</f>
        <v>18.1129032258065</v>
      </c>
      <c r="AE36" s="34" t="n">
        <f aca="false">R36-N36</f>
        <v>24.6451612903226</v>
      </c>
      <c r="AF36" s="35"/>
      <c r="AG36" s="1"/>
      <c r="AH36" s="37" t="n">
        <f aca="false">AH35</f>
        <v>0.387096774193548</v>
      </c>
      <c r="AI36" s="37" t="n">
        <f aca="false">AI35</f>
        <v>3.35483870967742</v>
      </c>
    </row>
    <row r="37" customFormat="false" ht="12.75" hidden="true" customHeight="true" outlineLevel="0" collapsed="false">
      <c r="A37" s="126" t="n">
        <v>36528</v>
      </c>
      <c r="B37" s="21" t="n">
        <v>61</v>
      </c>
      <c r="C37" s="22" t="n">
        <v>40</v>
      </c>
      <c r="D37" s="22"/>
      <c r="E37" s="22"/>
      <c r="F37" s="23" t="n">
        <f aca="false">IF(ISNUMBER(X37),X37,B37+Z37)</f>
        <v>76</v>
      </c>
      <c r="G37" s="23" t="n">
        <f aca="false">IF(ISNUMBER(Y37),Y37,C37+AA37)</f>
        <v>58</v>
      </c>
      <c r="H37" s="24" t="n">
        <f aca="false">+(F37+G37)/2</f>
        <v>67</v>
      </c>
      <c r="I37" s="24" t="n">
        <f aca="false">IF(H37&lt;65,65-H37,0)</f>
        <v>0</v>
      </c>
      <c r="J37" s="24" t="n">
        <f aca="false">+J36+I37</f>
        <v>366.5</v>
      </c>
      <c r="K37" s="25" t="n">
        <f aca="false">+F37-G37</f>
        <v>18</v>
      </c>
      <c r="L37" s="26"/>
      <c r="M37" s="27" t="n">
        <f aca="false">B37+AH37</f>
        <v>61.3870967741936</v>
      </c>
      <c r="N37" s="28" t="n">
        <f aca="false">C37+AI37</f>
        <v>43.3548387096774</v>
      </c>
      <c r="O37" s="28"/>
      <c r="P37" s="28"/>
      <c r="Q37" s="23" t="n">
        <f aca="false">IF(ISNUMBER(AB37),AB37,M37+AD37)</f>
        <v>76</v>
      </c>
      <c r="R37" s="23" t="n">
        <f aca="false">IF(ISNUMBER(AC37),AC37,N37+AE37)</f>
        <v>60</v>
      </c>
      <c r="S37" s="24" t="n">
        <f aca="false">+(Q37+R37)/2</f>
        <v>68</v>
      </c>
      <c r="T37" s="24" t="n">
        <f aca="false">IF(S37&lt;65,65-S37,0)</f>
        <v>0</v>
      </c>
      <c r="U37" s="24" t="n">
        <f aca="false">+U36+T37</f>
        <v>300</v>
      </c>
      <c r="V37" s="25" t="n">
        <f aca="false">+Q37-R37</f>
        <v>16</v>
      </c>
      <c r="W37" s="17"/>
      <c r="X37" s="38" t="n">
        <f aca="false">[1]Sheet1!AK404</f>
        <v>76</v>
      </c>
      <c r="Y37" s="39" t="n">
        <f aca="false">[1]Sheet1!AL404</f>
        <v>58</v>
      </c>
      <c r="Z37" s="31" t="n">
        <f aca="false">F37-B37</f>
        <v>15</v>
      </c>
      <c r="AA37" s="31" t="n">
        <f aca="false">G37-C37</f>
        <v>18</v>
      </c>
      <c r="AB37" s="32" t="n">
        <f aca="false">[2]Sheet1!BO404</f>
        <v>76</v>
      </c>
      <c r="AC37" s="33" t="n">
        <f aca="false">[2]Sheet1!BP404</f>
        <v>60</v>
      </c>
      <c r="AD37" s="34" t="n">
        <f aca="false">Q37-M37</f>
        <v>14.6129032258064</v>
      </c>
      <c r="AE37" s="34" t="n">
        <f aca="false">R37-N37</f>
        <v>16.6451612903226</v>
      </c>
      <c r="AF37" s="35"/>
      <c r="AG37" s="1"/>
      <c r="AH37" s="37" t="n">
        <f aca="false">AH36</f>
        <v>0.387096774193548</v>
      </c>
      <c r="AI37" s="37" t="n">
        <f aca="false">AI36</f>
        <v>3.35483870967742</v>
      </c>
    </row>
    <row r="38" customFormat="false" ht="12.75" hidden="true" customHeight="true" outlineLevel="0" collapsed="false">
      <c r="A38" s="126" t="n">
        <v>36529</v>
      </c>
      <c r="B38" s="21" t="n">
        <v>61</v>
      </c>
      <c r="C38" s="22" t="n">
        <v>40</v>
      </c>
      <c r="D38" s="22"/>
      <c r="E38" s="22"/>
      <c r="F38" s="23" t="n">
        <f aca="false">IF(ISNUMBER(X38),X38,B38+Z38)</f>
        <v>58</v>
      </c>
      <c r="G38" s="23" t="n">
        <f aca="false">IF(ISNUMBER(Y38),Y38,C38+AA38)</f>
        <v>28</v>
      </c>
      <c r="H38" s="24" t="n">
        <f aca="false">+(F38+G38)/2</f>
        <v>43</v>
      </c>
      <c r="I38" s="24" t="n">
        <f aca="false">IF(H38&lt;65,65-H38,0)</f>
        <v>22</v>
      </c>
      <c r="J38" s="24" t="n">
        <f aca="false">+J37+I38</f>
        <v>388.5</v>
      </c>
      <c r="K38" s="25" t="n">
        <f aca="false">+F38-G38</f>
        <v>30</v>
      </c>
      <c r="L38" s="26"/>
      <c r="M38" s="27" t="n">
        <f aca="false">B38+AH38</f>
        <v>61.3870967741936</v>
      </c>
      <c r="N38" s="28" t="n">
        <f aca="false">C38+AI38</f>
        <v>43.3548387096774</v>
      </c>
      <c r="O38" s="28"/>
      <c r="P38" s="28"/>
      <c r="Q38" s="23" t="n">
        <f aca="false">IF(ISNUMBER(AB38),AB38,M38+AD38)</f>
        <v>60</v>
      </c>
      <c r="R38" s="23" t="n">
        <f aca="false">IF(ISNUMBER(AC38),AC38,N38+AE38)</f>
        <v>39</v>
      </c>
      <c r="S38" s="24" t="n">
        <f aca="false">+(Q38+R38)/2</f>
        <v>49.5</v>
      </c>
      <c r="T38" s="24" t="n">
        <f aca="false">IF(S38&lt;65,65-S38,0)</f>
        <v>15.5</v>
      </c>
      <c r="U38" s="24" t="n">
        <f aca="false">+U37+T38</f>
        <v>315.5</v>
      </c>
      <c r="V38" s="25" t="n">
        <f aca="false">+Q38-R38</f>
        <v>21</v>
      </c>
      <c r="W38" s="17"/>
      <c r="X38" s="38" t="n">
        <f aca="false">[1]Sheet1!AK405</f>
        <v>58</v>
      </c>
      <c r="Y38" s="39" t="n">
        <f aca="false">[1]Sheet1!AL405</f>
        <v>28</v>
      </c>
      <c r="Z38" s="31" t="n">
        <f aca="false">F38-B38</f>
        <v>-3</v>
      </c>
      <c r="AA38" s="31" t="n">
        <f aca="false">G38-C38</f>
        <v>-12</v>
      </c>
      <c r="AB38" s="32" t="n">
        <f aca="false">[2]Sheet1!BO405</f>
        <v>60</v>
      </c>
      <c r="AC38" s="33" t="n">
        <f aca="false">[2]Sheet1!BP405</f>
        <v>39</v>
      </c>
      <c r="AD38" s="34" t="n">
        <f aca="false">Q38-M38</f>
        <v>-1.38709677419355</v>
      </c>
      <c r="AE38" s="34" t="n">
        <f aca="false">R38-N38</f>
        <v>-4.35483870967742</v>
      </c>
      <c r="AF38" s="35"/>
      <c r="AG38" s="1"/>
      <c r="AH38" s="37" t="n">
        <f aca="false">AH37</f>
        <v>0.387096774193548</v>
      </c>
      <c r="AI38" s="37" t="n">
        <f aca="false">AI37</f>
        <v>3.35483870967742</v>
      </c>
    </row>
    <row r="39" customFormat="false" ht="12.75" hidden="true" customHeight="true" outlineLevel="0" collapsed="false">
      <c r="A39" s="126" t="n">
        <v>36530</v>
      </c>
      <c r="B39" s="21" t="n">
        <v>61</v>
      </c>
      <c r="C39" s="22" t="n">
        <v>40</v>
      </c>
      <c r="D39" s="22"/>
      <c r="E39" s="22"/>
      <c r="F39" s="23" t="n">
        <f aca="false">IF(ISNUMBER(X39),X39,B39+Z39)</f>
        <v>58</v>
      </c>
      <c r="G39" s="23" t="n">
        <f aca="false">IF(ISNUMBER(Y39),Y39,C39+AA39)</f>
        <v>24</v>
      </c>
      <c r="H39" s="24" t="n">
        <f aca="false">+(F39+G39)/2</f>
        <v>41</v>
      </c>
      <c r="I39" s="24" t="n">
        <f aca="false">IF(H39&lt;65,65-H39,0)</f>
        <v>24</v>
      </c>
      <c r="J39" s="24" t="n">
        <f aca="false">+J38+I39</f>
        <v>412.5</v>
      </c>
      <c r="K39" s="25" t="n">
        <f aca="false">+F39-G39</f>
        <v>34</v>
      </c>
      <c r="L39" s="26"/>
      <c r="M39" s="27" t="n">
        <f aca="false">B39+AH39</f>
        <v>61.3870967741936</v>
      </c>
      <c r="N39" s="28" t="n">
        <f aca="false">C39+AI39</f>
        <v>43.3548387096774</v>
      </c>
      <c r="O39" s="28"/>
      <c r="P39" s="28"/>
      <c r="Q39" s="23" t="n">
        <f aca="false">IF(ISNUMBER(AB39),AB39,M39+AD39)</f>
        <v>59</v>
      </c>
      <c r="R39" s="23" t="n">
        <f aca="false">IF(ISNUMBER(AC39),AC39,N39+AE39)</f>
        <v>32</v>
      </c>
      <c r="S39" s="24" t="n">
        <f aca="false">+(Q39+R39)/2</f>
        <v>45.5</v>
      </c>
      <c r="T39" s="24" t="n">
        <f aca="false">IF(S39&lt;65,65-S39,0)</f>
        <v>19.5</v>
      </c>
      <c r="U39" s="24" t="n">
        <f aca="false">+U38+T39</f>
        <v>335</v>
      </c>
      <c r="V39" s="25" t="n">
        <f aca="false">+Q39-R39</f>
        <v>27</v>
      </c>
      <c r="W39" s="17"/>
      <c r="X39" s="38" t="n">
        <f aca="false">[1]Sheet1!AK406</f>
        <v>58</v>
      </c>
      <c r="Y39" s="39" t="n">
        <f aca="false">[1]Sheet1!AL406</f>
        <v>24</v>
      </c>
      <c r="Z39" s="31" t="n">
        <f aca="false">F39-B39</f>
        <v>-3</v>
      </c>
      <c r="AA39" s="31" t="n">
        <f aca="false">G39-C39</f>
        <v>-16</v>
      </c>
      <c r="AB39" s="32" t="n">
        <f aca="false">[2]Sheet1!BO406</f>
        <v>59</v>
      </c>
      <c r="AC39" s="33" t="n">
        <f aca="false">[2]Sheet1!BP406</f>
        <v>32</v>
      </c>
      <c r="AD39" s="34" t="n">
        <f aca="false">Q39-M39</f>
        <v>-2.38709677419355</v>
      </c>
      <c r="AE39" s="34" t="n">
        <f aca="false">R39-N39</f>
        <v>-11.3548387096774</v>
      </c>
      <c r="AF39" s="35"/>
      <c r="AG39" s="1"/>
      <c r="AH39" s="37" t="n">
        <f aca="false">AH38</f>
        <v>0.387096774193548</v>
      </c>
      <c r="AI39" s="37" t="n">
        <f aca="false">AI38</f>
        <v>3.35483870967742</v>
      </c>
    </row>
    <row r="40" customFormat="false" ht="12.75" hidden="true" customHeight="true" outlineLevel="0" collapsed="false">
      <c r="A40" s="126" t="n">
        <v>36531</v>
      </c>
      <c r="B40" s="21" t="n">
        <v>61</v>
      </c>
      <c r="C40" s="22" t="n">
        <v>40</v>
      </c>
      <c r="D40" s="22"/>
      <c r="E40" s="22"/>
      <c r="F40" s="23" t="n">
        <f aca="false">IF(ISNUMBER(X40),X40,B40+Z40)</f>
        <v>63</v>
      </c>
      <c r="G40" s="23" t="n">
        <f aca="false">IF(ISNUMBER(Y40),Y40,C40+AA40)</f>
        <v>46</v>
      </c>
      <c r="H40" s="24" t="n">
        <f aca="false">+(F40+G40)/2</f>
        <v>54.5</v>
      </c>
      <c r="I40" s="24" t="n">
        <f aca="false">IF(H40&lt;65,65-H40,0)</f>
        <v>10.5</v>
      </c>
      <c r="J40" s="24" t="n">
        <f aca="false">+J39+I40</f>
        <v>423</v>
      </c>
      <c r="K40" s="25" t="n">
        <f aca="false">+F40-G40</f>
        <v>17</v>
      </c>
      <c r="L40" s="26"/>
      <c r="M40" s="27" t="n">
        <f aca="false">B40+AH40</f>
        <v>61.3870967741936</v>
      </c>
      <c r="N40" s="28" t="n">
        <f aca="false">C40+AI40</f>
        <v>43.3548387096774</v>
      </c>
      <c r="O40" s="28"/>
      <c r="P40" s="28"/>
      <c r="Q40" s="23" t="n">
        <f aca="false">IF(ISNUMBER(AB40),AB40,M40+AD40)</f>
        <v>61</v>
      </c>
      <c r="R40" s="23" t="n">
        <f aca="false">IF(ISNUMBER(AC40),AC40,N40+AE40)</f>
        <v>53</v>
      </c>
      <c r="S40" s="24" t="n">
        <f aca="false">+(Q40+R40)/2</f>
        <v>57</v>
      </c>
      <c r="T40" s="24" t="n">
        <f aca="false">IF(S40&lt;65,65-S40,0)</f>
        <v>8</v>
      </c>
      <c r="U40" s="24" t="n">
        <f aca="false">+U39+T40</f>
        <v>343</v>
      </c>
      <c r="V40" s="25" t="n">
        <f aca="false">+Q40-R40</f>
        <v>8</v>
      </c>
      <c r="W40" s="17"/>
      <c r="X40" s="38" t="n">
        <f aca="false">[1]Sheet1!AK407</f>
        <v>63</v>
      </c>
      <c r="Y40" s="39" t="n">
        <f aca="false">[1]Sheet1!AL407</f>
        <v>46</v>
      </c>
      <c r="Z40" s="31" t="n">
        <f aca="false">F40-B40</f>
        <v>2</v>
      </c>
      <c r="AA40" s="31" t="n">
        <f aca="false">G40-C40</f>
        <v>6</v>
      </c>
      <c r="AB40" s="32" t="n">
        <f aca="false">[2]Sheet1!BO407</f>
        <v>61</v>
      </c>
      <c r="AC40" s="33" t="n">
        <f aca="false">[2]Sheet1!BP407</f>
        <v>53</v>
      </c>
      <c r="AD40" s="34" t="n">
        <f aca="false">Q40-M40</f>
        <v>-0.387096774193552</v>
      </c>
      <c r="AE40" s="34" t="n">
        <f aca="false">R40-N40</f>
        <v>9.64516129032258</v>
      </c>
      <c r="AF40" s="35"/>
      <c r="AG40" s="1"/>
      <c r="AH40" s="37" t="n">
        <f aca="false">AH39</f>
        <v>0.387096774193548</v>
      </c>
      <c r="AI40" s="37" t="n">
        <f aca="false">AI39</f>
        <v>3.35483870967742</v>
      </c>
    </row>
    <row r="41" customFormat="false" ht="12.75" hidden="true" customHeight="true" outlineLevel="0" collapsed="false">
      <c r="A41" s="126" t="n">
        <v>36532</v>
      </c>
      <c r="B41" s="21" t="n">
        <v>61</v>
      </c>
      <c r="C41" s="22" t="n">
        <v>40</v>
      </c>
      <c r="D41" s="22"/>
      <c r="E41" s="22"/>
      <c r="F41" s="23" t="n">
        <f aca="false">IF(ISNUMBER(X41),X41,B41+Z41)</f>
        <v>69</v>
      </c>
      <c r="G41" s="23" t="n">
        <f aca="false">IF(ISNUMBER(Y41),Y41,C41+AA41)</f>
        <v>55</v>
      </c>
      <c r="H41" s="24" t="n">
        <f aca="false">+(F41+G41)/2</f>
        <v>62</v>
      </c>
      <c r="I41" s="24" t="n">
        <f aca="false">IF(H41&lt;65,65-H41,0)</f>
        <v>3</v>
      </c>
      <c r="J41" s="24" t="n">
        <f aca="false">+J40+I41</f>
        <v>426</v>
      </c>
      <c r="K41" s="25" t="n">
        <f aca="false">+F41-G41</f>
        <v>14</v>
      </c>
      <c r="L41" s="26"/>
      <c r="M41" s="27" t="n">
        <f aca="false">B41+AH41</f>
        <v>61.3870967741936</v>
      </c>
      <c r="N41" s="28" t="n">
        <f aca="false">C41+AI41</f>
        <v>43.3548387096774</v>
      </c>
      <c r="O41" s="28"/>
      <c r="P41" s="28"/>
      <c r="Q41" s="23" t="n">
        <f aca="false">IF(ISNUMBER(AB41),AB41,M41+AD41)</f>
        <v>67</v>
      </c>
      <c r="R41" s="23" t="n">
        <f aca="false">IF(ISNUMBER(AC41),AC41,N41+AE41)</f>
        <v>55</v>
      </c>
      <c r="S41" s="24" t="n">
        <f aca="false">+(Q41+R41)/2</f>
        <v>61</v>
      </c>
      <c r="T41" s="24" t="n">
        <f aca="false">IF(S41&lt;65,65-S41,0)</f>
        <v>4</v>
      </c>
      <c r="U41" s="24" t="n">
        <f aca="false">+U40+T41</f>
        <v>347</v>
      </c>
      <c r="V41" s="25" t="n">
        <f aca="false">+Q41-R41</f>
        <v>12</v>
      </c>
      <c r="W41" s="17"/>
      <c r="X41" s="38" t="n">
        <f aca="false">[1]Sheet1!AK408</f>
        <v>69</v>
      </c>
      <c r="Y41" s="39" t="n">
        <f aca="false">[1]Sheet1!AL408</f>
        <v>55</v>
      </c>
      <c r="Z41" s="31" t="n">
        <f aca="false">F41-B41</f>
        <v>8</v>
      </c>
      <c r="AA41" s="31" t="n">
        <f aca="false">G41-C41</f>
        <v>15</v>
      </c>
      <c r="AB41" s="32" t="n">
        <f aca="false">[2]Sheet1!BO408</f>
        <v>67</v>
      </c>
      <c r="AC41" s="33" t="n">
        <f aca="false">[2]Sheet1!BP408</f>
        <v>55</v>
      </c>
      <c r="AD41" s="34" t="n">
        <f aca="false">Q41-M41</f>
        <v>5.61290322580645</v>
      </c>
      <c r="AE41" s="34" t="n">
        <f aca="false">R41-N41</f>
        <v>11.6451612903226</v>
      </c>
      <c r="AF41" s="35"/>
      <c r="AG41" s="1"/>
      <c r="AH41" s="37" t="n">
        <f aca="false">AH40</f>
        <v>0.387096774193548</v>
      </c>
      <c r="AI41" s="37" t="n">
        <f aca="false">AI40</f>
        <v>3.35483870967742</v>
      </c>
    </row>
    <row r="42" customFormat="false" ht="12.75" hidden="true" customHeight="true" outlineLevel="0" collapsed="false">
      <c r="A42" s="126" t="n">
        <v>36533</v>
      </c>
      <c r="B42" s="21" t="n">
        <v>61</v>
      </c>
      <c r="C42" s="22" t="n">
        <v>40</v>
      </c>
      <c r="D42" s="22"/>
      <c r="E42" s="22"/>
      <c r="F42" s="23" t="n">
        <f aca="false">IF(ISNUMBER(X42),X42,B42+Z42)</f>
        <v>60</v>
      </c>
      <c r="G42" s="23" t="n">
        <f aca="false">IF(ISNUMBER(Y42),Y42,C42+AA42)</f>
        <v>53</v>
      </c>
      <c r="H42" s="24" t="n">
        <f aca="false">+(F42+G42)/2</f>
        <v>56.5</v>
      </c>
      <c r="I42" s="24" t="n">
        <f aca="false">IF(H42&lt;65,65-H42,0)</f>
        <v>8.5</v>
      </c>
      <c r="J42" s="24" t="n">
        <f aca="false">+J41+I42</f>
        <v>434.5</v>
      </c>
      <c r="K42" s="25" t="n">
        <f aca="false">+F42-G42</f>
        <v>7</v>
      </c>
      <c r="L42" s="26"/>
      <c r="M42" s="27" t="n">
        <f aca="false">B42+AH42</f>
        <v>61.3870967741936</v>
      </c>
      <c r="N42" s="28" t="n">
        <f aca="false">C42+AI42</f>
        <v>43.3548387096774</v>
      </c>
      <c r="O42" s="28"/>
      <c r="P42" s="28"/>
      <c r="Q42" s="23" t="n">
        <f aca="false">IF(ISNUMBER(AB42),AB42,M42+AD42)</f>
        <v>72</v>
      </c>
      <c r="R42" s="23" t="n">
        <f aca="false">IF(ISNUMBER(AC42),AC42,N42+AE42)</f>
        <v>55</v>
      </c>
      <c r="S42" s="24" t="n">
        <f aca="false">+(Q42+R42)/2</f>
        <v>63.5</v>
      </c>
      <c r="T42" s="24" t="n">
        <f aca="false">IF(S42&lt;65,65-S42,0)</f>
        <v>1.5</v>
      </c>
      <c r="U42" s="24" t="n">
        <f aca="false">+U41+T42</f>
        <v>348.5</v>
      </c>
      <c r="V42" s="25" t="n">
        <f aca="false">+Q42-R42</f>
        <v>17</v>
      </c>
      <c r="W42" s="17"/>
      <c r="X42" s="38" t="n">
        <f aca="false">[1]Sheet1!AK409</f>
        <v>60</v>
      </c>
      <c r="Y42" s="39" t="n">
        <f aca="false">[1]Sheet1!AL409</f>
        <v>53</v>
      </c>
      <c r="Z42" s="31" t="n">
        <f aca="false">F42-B42</f>
        <v>-1</v>
      </c>
      <c r="AA42" s="31" t="n">
        <f aca="false">G42-C42</f>
        <v>13</v>
      </c>
      <c r="AB42" s="32" t="n">
        <f aca="false">[2]Sheet1!BO409</f>
        <v>72</v>
      </c>
      <c r="AC42" s="33" t="n">
        <f aca="false">[2]Sheet1!BP409</f>
        <v>55</v>
      </c>
      <c r="AD42" s="34" t="n">
        <f aca="false">Q42-M42</f>
        <v>10.6129032258064</v>
      </c>
      <c r="AE42" s="34" t="n">
        <f aca="false">R42-N42</f>
        <v>11.6451612903226</v>
      </c>
      <c r="AF42" s="35"/>
      <c r="AG42" s="1"/>
      <c r="AH42" s="37" t="n">
        <f aca="false">AH41</f>
        <v>0.387096774193548</v>
      </c>
      <c r="AI42" s="37" t="n">
        <f aca="false">AI41</f>
        <v>3.35483870967742</v>
      </c>
    </row>
    <row r="43" customFormat="false" ht="12.75" hidden="true" customHeight="true" outlineLevel="0" collapsed="false">
      <c r="A43" s="126" t="n">
        <v>36534</v>
      </c>
      <c r="B43" s="21" t="n">
        <v>61</v>
      </c>
      <c r="C43" s="22" t="n">
        <v>40</v>
      </c>
      <c r="D43" s="22"/>
      <c r="E43" s="22"/>
      <c r="F43" s="23" t="n">
        <f aca="false">IF(ISNUMBER(X43),X43,B43+Z43)</f>
        <v>73</v>
      </c>
      <c r="G43" s="23" t="n">
        <f aca="false">IF(ISNUMBER(Y43),Y43,C43+AA43)</f>
        <v>44</v>
      </c>
      <c r="H43" s="24" t="n">
        <f aca="false">+(F43+G43)/2</f>
        <v>58.5</v>
      </c>
      <c r="I43" s="24" t="n">
        <f aca="false">IF(H43&lt;65,65-H43,0)</f>
        <v>6.5</v>
      </c>
      <c r="J43" s="24" t="n">
        <f aca="false">+J42+I43</f>
        <v>441</v>
      </c>
      <c r="K43" s="25" t="n">
        <f aca="false">+F43-G43</f>
        <v>29</v>
      </c>
      <c r="L43" s="26"/>
      <c r="M43" s="27" t="n">
        <f aca="false">B43+AH43</f>
        <v>61.3870967741936</v>
      </c>
      <c r="N43" s="28" t="n">
        <f aca="false">C43+AI43</f>
        <v>43.3548387096774</v>
      </c>
      <c r="O43" s="28"/>
      <c r="P43" s="28"/>
      <c r="Q43" s="23" t="n">
        <f aca="false">IF(ISNUMBER(AB43),AB43,M43+AD43)</f>
        <v>70</v>
      </c>
      <c r="R43" s="23" t="n">
        <f aca="false">IF(ISNUMBER(AC43),AC43,N43+AE43)</f>
        <v>52</v>
      </c>
      <c r="S43" s="24" t="n">
        <f aca="false">+(Q43+R43)/2</f>
        <v>61</v>
      </c>
      <c r="T43" s="24" t="n">
        <f aca="false">IF(S43&lt;65,65-S43,0)</f>
        <v>4</v>
      </c>
      <c r="U43" s="24" t="n">
        <f aca="false">+U42+T43</f>
        <v>352.5</v>
      </c>
      <c r="V43" s="25" t="n">
        <f aca="false">+Q43-R43</f>
        <v>18</v>
      </c>
      <c r="W43" s="17"/>
      <c r="X43" s="38" t="n">
        <f aca="false">[1]Sheet1!AK410</f>
        <v>73</v>
      </c>
      <c r="Y43" s="39" t="n">
        <f aca="false">[1]Sheet1!AL410</f>
        <v>44</v>
      </c>
      <c r="Z43" s="31" t="n">
        <f aca="false">F43-B43</f>
        <v>12</v>
      </c>
      <c r="AA43" s="31" t="n">
        <f aca="false">G43-C43</f>
        <v>4</v>
      </c>
      <c r="AB43" s="32" t="n">
        <f aca="false">[2]Sheet1!BO410</f>
        <v>70</v>
      </c>
      <c r="AC43" s="33" t="n">
        <f aca="false">[2]Sheet1!BP410</f>
        <v>52</v>
      </c>
      <c r="AD43" s="34" t="n">
        <f aca="false">Q43-M43</f>
        <v>8.61290322580645</v>
      </c>
      <c r="AE43" s="34" t="n">
        <f aca="false">R43-N43</f>
        <v>8.64516129032258</v>
      </c>
      <c r="AF43" s="35"/>
      <c r="AG43" s="1"/>
      <c r="AH43" s="37" t="n">
        <f aca="false">AH42</f>
        <v>0.387096774193548</v>
      </c>
      <c r="AI43" s="37" t="n">
        <f aca="false">AI42</f>
        <v>3.35483870967742</v>
      </c>
    </row>
    <row r="44" customFormat="false" ht="12.75" hidden="true" customHeight="true" outlineLevel="0" collapsed="false">
      <c r="A44" s="126" t="n">
        <v>36535</v>
      </c>
      <c r="B44" s="21" t="n">
        <v>61</v>
      </c>
      <c r="C44" s="22" t="n">
        <v>40</v>
      </c>
      <c r="D44" s="22"/>
      <c r="E44" s="22"/>
      <c r="F44" s="23" t="n">
        <f aca="false">IF(ISNUMBER(X44),X44,B44+Z44)</f>
        <v>75</v>
      </c>
      <c r="G44" s="23" t="n">
        <f aca="false">IF(ISNUMBER(Y44),Y44,C44+AA44)</f>
        <v>44</v>
      </c>
      <c r="H44" s="24" t="n">
        <f aca="false">+(F44+G44)/2</f>
        <v>59.5</v>
      </c>
      <c r="I44" s="24" t="n">
        <f aca="false">IF(H44&lt;65,65-H44,0)</f>
        <v>5.5</v>
      </c>
      <c r="J44" s="24" t="n">
        <f aca="false">+J43+I44</f>
        <v>446.5</v>
      </c>
      <c r="K44" s="25" t="n">
        <f aca="false">+F44-G44</f>
        <v>31</v>
      </c>
      <c r="L44" s="26"/>
      <c r="M44" s="27" t="n">
        <f aca="false">B44+AH44</f>
        <v>61.3870967741936</v>
      </c>
      <c r="N44" s="28" t="n">
        <f aca="false">C44+AI44</f>
        <v>43.3548387096774</v>
      </c>
      <c r="O44" s="28"/>
      <c r="P44" s="28"/>
      <c r="Q44" s="23" t="n">
        <f aca="false">IF(ISNUMBER(AB44),AB44,M44+AD44)</f>
        <v>77</v>
      </c>
      <c r="R44" s="23" t="n">
        <f aca="false">IF(ISNUMBER(AC44),AC44,N44+AE44)</f>
        <v>46</v>
      </c>
      <c r="S44" s="24" t="n">
        <f aca="false">+(Q44+R44)/2</f>
        <v>61.5</v>
      </c>
      <c r="T44" s="24" t="n">
        <f aca="false">IF(S44&lt;65,65-S44,0)</f>
        <v>3.5</v>
      </c>
      <c r="U44" s="24" t="n">
        <f aca="false">+U43+T44</f>
        <v>356</v>
      </c>
      <c r="V44" s="25" t="n">
        <f aca="false">+Q44-R44</f>
        <v>31</v>
      </c>
      <c r="W44" s="17"/>
      <c r="X44" s="38" t="n">
        <f aca="false">[1]Sheet1!AK411</f>
        <v>75</v>
      </c>
      <c r="Y44" s="39" t="n">
        <f aca="false">[1]Sheet1!AL411</f>
        <v>44</v>
      </c>
      <c r="Z44" s="31" t="n">
        <f aca="false">F44-B44</f>
        <v>14</v>
      </c>
      <c r="AA44" s="31" t="n">
        <f aca="false">G44-C44</f>
        <v>4</v>
      </c>
      <c r="AB44" s="32" t="n">
        <f aca="false">[2]Sheet1!BO411</f>
        <v>77</v>
      </c>
      <c r="AC44" s="33" t="n">
        <f aca="false">[2]Sheet1!BP411</f>
        <v>46</v>
      </c>
      <c r="AD44" s="34" t="n">
        <f aca="false">Q44-M44</f>
        <v>15.6129032258064</v>
      </c>
      <c r="AE44" s="34" t="n">
        <f aca="false">R44-N44</f>
        <v>2.64516129032258</v>
      </c>
      <c r="AF44" s="35"/>
      <c r="AG44" s="1"/>
      <c r="AH44" s="37" t="n">
        <f aca="false">AH43</f>
        <v>0.387096774193548</v>
      </c>
      <c r="AI44" s="37" t="n">
        <f aca="false">AI43</f>
        <v>3.35483870967742</v>
      </c>
    </row>
    <row r="45" customFormat="false" ht="12.75" hidden="true" customHeight="true" outlineLevel="0" collapsed="false">
      <c r="A45" s="126" t="n">
        <v>36536</v>
      </c>
      <c r="B45" s="21" t="n">
        <v>61</v>
      </c>
      <c r="C45" s="22" t="n">
        <v>40</v>
      </c>
      <c r="D45" s="22"/>
      <c r="E45" s="22"/>
      <c r="F45" s="23" t="n">
        <f aca="false">IF(ISNUMBER(X45),X45,B45+Z45)</f>
        <v>79</v>
      </c>
      <c r="G45" s="23" t="n">
        <f aca="false">IF(ISNUMBER(Y45),Y45,C45+AA45)</f>
        <v>52</v>
      </c>
      <c r="H45" s="24" t="n">
        <f aca="false">+(F45+G45)/2</f>
        <v>65.5</v>
      </c>
      <c r="I45" s="24" t="n">
        <f aca="false">IF(H45&lt;65,65-H45,0)</f>
        <v>0</v>
      </c>
      <c r="J45" s="24" t="n">
        <f aca="false">+J44+I45</f>
        <v>446.5</v>
      </c>
      <c r="K45" s="25" t="n">
        <f aca="false">+F45-G45</f>
        <v>27</v>
      </c>
      <c r="L45" s="26"/>
      <c r="M45" s="27" t="n">
        <f aca="false">B45+AH45</f>
        <v>61.3870967741936</v>
      </c>
      <c r="N45" s="28" t="n">
        <f aca="false">C45+AI45</f>
        <v>43.3548387096774</v>
      </c>
      <c r="O45" s="28"/>
      <c r="P45" s="28"/>
      <c r="Q45" s="23" t="n">
        <f aca="false">IF(ISNUMBER(AB45),AB45,M45+AD45)</f>
        <v>80</v>
      </c>
      <c r="R45" s="23" t="n">
        <f aca="false">IF(ISNUMBER(AC45),AC45,N45+AE45)</f>
        <v>55</v>
      </c>
      <c r="S45" s="24" t="n">
        <f aca="false">+(Q45+R45)/2</f>
        <v>67.5</v>
      </c>
      <c r="T45" s="24" t="n">
        <f aca="false">IF(S45&lt;65,65-S45,0)</f>
        <v>0</v>
      </c>
      <c r="U45" s="24" t="n">
        <f aca="false">+U44+T45</f>
        <v>356</v>
      </c>
      <c r="V45" s="25" t="n">
        <f aca="false">+Q45-R45</f>
        <v>25</v>
      </c>
      <c r="W45" s="17"/>
      <c r="X45" s="38" t="n">
        <f aca="false">[1]Sheet1!AK412</f>
        <v>79</v>
      </c>
      <c r="Y45" s="39" t="n">
        <f aca="false">[1]Sheet1!AL412</f>
        <v>52</v>
      </c>
      <c r="Z45" s="31" t="n">
        <f aca="false">F45-B45</f>
        <v>18</v>
      </c>
      <c r="AA45" s="31" t="n">
        <f aca="false">G45-C45</f>
        <v>12</v>
      </c>
      <c r="AB45" s="32" t="n">
        <f aca="false">[2]Sheet1!BO412</f>
        <v>80</v>
      </c>
      <c r="AC45" s="33" t="n">
        <f aca="false">[2]Sheet1!BP412</f>
        <v>55</v>
      </c>
      <c r="AD45" s="34" t="n">
        <f aca="false">Q45-M45</f>
        <v>18.6129032258065</v>
      </c>
      <c r="AE45" s="34" t="n">
        <f aca="false">R45-N45</f>
        <v>11.6451612903226</v>
      </c>
      <c r="AF45" s="35"/>
      <c r="AG45" s="1"/>
      <c r="AH45" s="37" t="n">
        <f aca="false">AH44</f>
        <v>0.387096774193548</v>
      </c>
      <c r="AI45" s="37" t="n">
        <f aca="false">AI44</f>
        <v>3.35483870967742</v>
      </c>
    </row>
    <row r="46" customFormat="false" ht="12.75" hidden="true" customHeight="true" outlineLevel="0" collapsed="false">
      <c r="A46" s="126" t="n">
        <v>36537</v>
      </c>
      <c r="B46" s="21" t="n">
        <v>61</v>
      </c>
      <c r="C46" s="22" t="n">
        <v>40</v>
      </c>
      <c r="D46" s="22"/>
      <c r="E46" s="22"/>
      <c r="F46" s="23" t="n">
        <f aca="false">IF(ISNUMBER(X46),X46,B46+Z46)</f>
        <v>81</v>
      </c>
      <c r="G46" s="23" t="n">
        <f aca="false">IF(ISNUMBER(Y46),Y46,C46+AA46)</f>
        <v>67</v>
      </c>
      <c r="H46" s="24" t="n">
        <f aca="false">+(F46+G46)/2</f>
        <v>74</v>
      </c>
      <c r="I46" s="24" t="n">
        <f aca="false">IF(H46&lt;65,65-H46,0)</f>
        <v>0</v>
      </c>
      <c r="J46" s="24" t="n">
        <f aca="false">+J45+I46</f>
        <v>446.5</v>
      </c>
      <c r="K46" s="25" t="n">
        <f aca="false">+F46-G46</f>
        <v>14</v>
      </c>
      <c r="L46" s="26"/>
      <c r="M46" s="27" t="n">
        <f aca="false">B46+AH46</f>
        <v>61.3870967741936</v>
      </c>
      <c r="N46" s="28" t="n">
        <f aca="false">C46+AI46</f>
        <v>43.3548387096774</v>
      </c>
      <c r="O46" s="28"/>
      <c r="P46" s="28"/>
      <c r="Q46" s="23" t="n">
        <f aca="false">IF(ISNUMBER(AB46),AB46,M46+AD46)</f>
        <v>80</v>
      </c>
      <c r="R46" s="23" t="n">
        <f aca="false">IF(ISNUMBER(AC46),AC46,N46+AE46)</f>
        <v>67</v>
      </c>
      <c r="S46" s="24" t="n">
        <f aca="false">+(Q46+R46)/2</f>
        <v>73.5</v>
      </c>
      <c r="T46" s="24" t="n">
        <f aca="false">IF(S46&lt;65,65-S46,0)</f>
        <v>0</v>
      </c>
      <c r="U46" s="24" t="n">
        <f aca="false">+U45+T46</f>
        <v>356</v>
      </c>
      <c r="V46" s="25" t="n">
        <f aca="false">+Q46-R46</f>
        <v>13</v>
      </c>
      <c r="W46" s="17"/>
      <c r="X46" s="38" t="n">
        <f aca="false">[1]Sheet1!AK413</f>
        <v>81</v>
      </c>
      <c r="Y46" s="39" t="n">
        <f aca="false">[1]Sheet1!AL413</f>
        <v>67</v>
      </c>
      <c r="Z46" s="31" t="n">
        <f aca="false">F46-B46</f>
        <v>20</v>
      </c>
      <c r="AA46" s="31" t="n">
        <f aca="false">G46-C46</f>
        <v>27</v>
      </c>
      <c r="AB46" s="32" t="n">
        <f aca="false">[2]Sheet1!BO413</f>
        <v>80</v>
      </c>
      <c r="AC46" s="33" t="n">
        <f aca="false">[2]Sheet1!BP413</f>
        <v>67</v>
      </c>
      <c r="AD46" s="34" t="n">
        <f aca="false">Q46-M46</f>
        <v>18.6129032258065</v>
      </c>
      <c r="AE46" s="34" t="n">
        <f aca="false">R46-N46</f>
        <v>23.6451612903226</v>
      </c>
      <c r="AF46" s="35"/>
      <c r="AG46" s="1"/>
      <c r="AH46" s="37" t="n">
        <f aca="false">AH45</f>
        <v>0.387096774193548</v>
      </c>
      <c r="AI46" s="37" t="n">
        <f aca="false">AI45</f>
        <v>3.35483870967742</v>
      </c>
    </row>
    <row r="47" customFormat="false" ht="12.75" hidden="true" customHeight="true" outlineLevel="0" collapsed="false">
      <c r="A47" s="126" t="n">
        <v>36538</v>
      </c>
      <c r="B47" s="21" t="n">
        <v>61</v>
      </c>
      <c r="C47" s="22" t="n">
        <v>40</v>
      </c>
      <c r="D47" s="22"/>
      <c r="E47" s="22"/>
      <c r="F47" s="23" t="n">
        <f aca="false">IF(ISNUMBER(X47),X47,B47+Z47)</f>
        <v>81</v>
      </c>
      <c r="G47" s="23" t="n">
        <f aca="false">IF(ISNUMBER(Y47),Y47,C47+AA47)</f>
        <v>59</v>
      </c>
      <c r="H47" s="24" t="n">
        <f aca="false">+(F47+G47)/2</f>
        <v>70</v>
      </c>
      <c r="I47" s="24" t="n">
        <f aca="false">IF(H47&lt;65,65-H47,0)</f>
        <v>0</v>
      </c>
      <c r="J47" s="24" t="n">
        <f aca="false">+J46+I47</f>
        <v>446.5</v>
      </c>
      <c r="K47" s="25" t="n">
        <f aca="false">+F47-G47</f>
        <v>22</v>
      </c>
      <c r="L47" s="26"/>
      <c r="M47" s="27" t="n">
        <f aca="false">B47+AH47</f>
        <v>61.3870967741936</v>
      </c>
      <c r="N47" s="28" t="n">
        <f aca="false">C47+AI47</f>
        <v>43.3548387096774</v>
      </c>
      <c r="O47" s="28"/>
      <c r="P47" s="28"/>
      <c r="Q47" s="23" t="n">
        <f aca="false">IF(ISNUMBER(AB47),AB47,M47+AD47)</f>
        <v>81</v>
      </c>
      <c r="R47" s="23" t="n">
        <f aca="false">IF(ISNUMBER(AC47),AC47,N47+AE47)</f>
        <v>62</v>
      </c>
      <c r="S47" s="24" t="n">
        <f aca="false">+(Q47+R47)/2</f>
        <v>71.5</v>
      </c>
      <c r="T47" s="24" t="n">
        <f aca="false">IF(S47&lt;65,65-S47,0)</f>
        <v>0</v>
      </c>
      <c r="U47" s="24" t="n">
        <f aca="false">+U46+T47</f>
        <v>356</v>
      </c>
      <c r="V47" s="25" t="n">
        <f aca="false">+Q47-R47</f>
        <v>19</v>
      </c>
      <c r="W47" s="17"/>
      <c r="X47" s="38" t="n">
        <f aca="false">[1]Sheet1!AK414</f>
        <v>81</v>
      </c>
      <c r="Y47" s="39" t="n">
        <f aca="false">[1]Sheet1!AL414</f>
        <v>59</v>
      </c>
      <c r="Z47" s="31" t="n">
        <f aca="false">F47-B47</f>
        <v>20</v>
      </c>
      <c r="AA47" s="31" t="n">
        <f aca="false">G47-C47</f>
        <v>19</v>
      </c>
      <c r="AB47" s="32" t="n">
        <f aca="false">[2]Sheet1!BO414</f>
        <v>81</v>
      </c>
      <c r="AC47" s="33" t="n">
        <f aca="false">[2]Sheet1!BP414</f>
        <v>62</v>
      </c>
      <c r="AD47" s="34" t="n">
        <f aca="false">Q47-M47</f>
        <v>19.6129032258065</v>
      </c>
      <c r="AE47" s="34" t="n">
        <f aca="false">R47-N47</f>
        <v>18.6451612903226</v>
      </c>
      <c r="AF47" s="35"/>
      <c r="AG47" s="1"/>
      <c r="AH47" s="37" t="n">
        <f aca="false">AH46</f>
        <v>0.387096774193548</v>
      </c>
      <c r="AI47" s="37" t="n">
        <f aca="false">AI46</f>
        <v>3.35483870967742</v>
      </c>
    </row>
    <row r="48" customFormat="false" ht="12.75" hidden="true" customHeight="true" outlineLevel="0" collapsed="false">
      <c r="A48" s="126" t="n">
        <v>36539</v>
      </c>
      <c r="B48" s="21" t="n">
        <v>61</v>
      </c>
      <c r="C48" s="22" t="n">
        <v>40</v>
      </c>
      <c r="D48" s="22"/>
      <c r="E48" s="22"/>
      <c r="F48" s="23" t="n">
        <f aca="false">IF(ISNUMBER(X48),X48,B48+Z48)</f>
        <v>67</v>
      </c>
      <c r="G48" s="23" t="n">
        <f aca="false">IF(ISNUMBER(Y48),Y48,C48+AA48)</f>
        <v>44</v>
      </c>
      <c r="H48" s="24" t="n">
        <f aca="false">+(F48+G48)/2</f>
        <v>55.5</v>
      </c>
      <c r="I48" s="24" t="n">
        <f aca="false">IF(H48&lt;65,65-H48,0)</f>
        <v>9.5</v>
      </c>
      <c r="J48" s="24" t="n">
        <f aca="false">+J47+I48</f>
        <v>456</v>
      </c>
      <c r="K48" s="25" t="n">
        <f aca="false">+F48-G48</f>
        <v>23</v>
      </c>
      <c r="L48" s="26"/>
      <c r="M48" s="27" t="n">
        <f aca="false">B48+AH48</f>
        <v>61.3870967741936</v>
      </c>
      <c r="N48" s="28" t="n">
        <f aca="false">C48+AI48</f>
        <v>43.3548387096774</v>
      </c>
      <c r="O48" s="28"/>
      <c r="P48" s="28"/>
      <c r="Q48" s="23" t="n">
        <f aca="false">IF(ISNUMBER(AB48),AB48,M48+AD48)</f>
        <v>63</v>
      </c>
      <c r="R48" s="23" t="n">
        <f aca="false">IF(ISNUMBER(AC48),AC48,N48+AE48)</f>
        <v>46</v>
      </c>
      <c r="S48" s="24" t="n">
        <f aca="false">+(Q48+R48)/2</f>
        <v>54.5</v>
      </c>
      <c r="T48" s="24" t="n">
        <f aca="false">IF(S48&lt;65,65-S48,0)</f>
        <v>10.5</v>
      </c>
      <c r="U48" s="24" t="n">
        <f aca="false">+U47+T48</f>
        <v>366.5</v>
      </c>
      <c r="V48" s="25" t="n">
        <f aca="false">+Q48-R48</f>
        <v>17</v>
      </c>
      <c r="W48" s="17"/>
      <c r="X48" s="38" t="n">
        <f aca="false">[1]Sheet1!AK415</f>
        <v>67</v>
      </c>
      <c r="Y48" s="39" t="n">
        <f aca="false">[1]Sheet1!AL415</f>
        <v>44</v>
      </c>
      <c r="Z48" s="31" t="n">
        <f aca="false">F48-B48</f>
        <v>6</v>
      </c>
      <c r="AA48" s="31" t="n">
        <f aca="false">G48-C48</f>
        <v>4</v>
      </c>
      <c r="AB48" s="32" t="n">
        <f aca="false">[2]Sheet1!BO415</f>
        <v>63</v>
      </c>
      <c r="AC48" s="33" t="n">
        <f aca="false">[2]Sheet1!BP415</f>
        <v>46</v>
      </c>
      <c r="AD48" s="34" t="n">
        <f aca="false">Q48-M48</f>
        <v>1.61290322580645</v>
      </c>
      <c r="AE48" s="34" t="n">
        <f aca="false">R48-N48</f>
        <v>2.64516129032258</v>
      </c>
      <c r="AF48" s="35"/>
      <c r="AG48" s="1"/>
      <c r="AH48" s="37" t="n">
        <f aca="false">AH47</f>
        <v>0.387096774193548</v>
      </c>
      <c r="AI48" s="37" t="n">
        <f aca="false">AI47</f>
        <v>3.35483870967742</v>
      </c>
    </row>
    <row r="49" customFormat="false" ht="12.75" hidden="true" customHeight="true" outlineLevel="0" collapsed="false">
      <c r="A49" s="126" t="n">
        <v>36540</v>
      </c>
      <c r="B49" s="21" t="n">
        <v>61</v>
      </c>
      <c r="C49" s="22" t="n">
        <v>40</v>
      </c>
      <c r="D49" s="22"/>
      <c r="E49" s="22"/>
      <c r="F49" s="23" t="n">
        <f aca="false">IF(ISNUMBER(X49),X49,B49+Z49)</f>
        <v>74</v>
      </c>
      <c r="G49" s="23" t="n">
        <f aca="false">IF(ISNUMBER(Y49),Y49,C49+AA49)</f>
        <v>39</v>
      </c>
      <c r="H49" s="24" t="n">
        <f aca="false">+(F49+G49)/2</f>
        <v>56.5</v>
      </c>
      <c r="I49" s="24" t="n">
        <f aca="false">IF(H49&lt;65,65-H49,0)</f>
        <v>8.5</v>
      </c>
      <c r="J49" s="24" t="n">
        <f aca="false">+J48+I49</f>
        <v>464.5</v>
      </c>
      <c r="K49" s="25" t="n">
        <f aca="false">+F49-G49</f>
        <v>35</v>
      </c>
      <c r="L49" s="26"/>
      <c r="M49" s="27" t="n">
        <f aca="false">B49+AH49</f>
        <v>61.3870967741936</v>
      </c>
      <c r="N49" s="28" t="n">
        <f aca="false">C49+AI49</f>
        <v>43.3548387096774</v>
      </c>
      <c r="O49" s="28"/>
      <c r="P49" s="28"/>
      <c r="Q49" s="23" t="n">
        <f aca="false">IF(ISNUMBER(AB49),AB49,M49+AD49)</f>
        <v>74</v>
      </c>
      <c r="R49" s="23" t="n">
        <f aca="false">IF(ISNUMBER(AC49),AC49,N49+AE49)</f>
        <v>47</v>
      </c>
      <c r="S49" s="24" t="n">
        <f aca="false">+(Q49+R49)/2</f>
        <v>60.5</v>
      </c>
      <c r="T49" s="24" t="n">
        <f aca="false">IF(S49&lt;65,65-S49,0)</f>
        <v>4.5</v>
      </c>
      <c r="U49" s="24" t="n">
        <f aca="false">+U48+T49</f>
        <v>371</v>
      </c>
      <c r="V49" s="25" t="n">
        <f aca="false">+Q49-R49</f>
        <v>27</v>
      </c>
      <c r="W49" s="17"/>
      <c r="X49" s="38" t="n">
        <f aca="false">[1]Sheet1!AK416</f>
        <v>74</v>
      </c>
      <c r="Y49" s="39" t="n">
        <f aca="false">[1]Sheet1!AL416</f>
        <v>39</v>
      </c>
      <c r="Z49" s="31" t="n">
        <f aca="false">F49-B49</f>
        <v>13</v>
      </c>
      <c r="AA49" s="31" t="n">
        <f aca="false">G49-C49</f>
        <v>-1</v>
      </c>
      <c r="AB49" s="32" t="n">
        <f aca="false">[2]Sheet1!BO416</f>
        <v>74</v>
      </c>
      <c r="AC49" s="33" t="n">
        <f aca="false">[2]Sheet1!BP416</f>
        <v>47</v>
      </c>
      <c r="AD49" s="34" t="n">
        <f aca="false">Q49-M49</f>
        <v>12.6129032258064</v>
      </c>
      <c r="AE49" s="34" t="n">
        <f aca="false">R49-N49</f>
        <v>3.64516129032258</v>
      </c>
      <c r="AF49" s="35"/>
      <c r="AG49" s="1"/>
      <c r="AH49" s="37" t="n">
        <f aca="false">AH48</f>
        <v>0.387096774193548</v>
      </c>
      <c r="AI49" s="37" t="n">
        <f aca="false">AI48</f>
        <v>3.35483870967742</v>
      </c>
    </row>
    <row r="50" customFormat="false" ht="12.75" hidden="true" customHeight="true" outlineLevel="0" collapsed="false">
      <c r="A50" s="126" t="n">
        <v>36541</v>
      </c>
      <c r="B50" s="21" t="n">
        <v>61</v>
      </c>
      <c r="C50" s="22" t="n">
        <v>40</v>
      </c>
      <c r="D50" s="22"/>
      <c r="E50" s="22"/>
      <c r="F50" s="23" t="n">
        <f aca="false">IF(ISNUMBER(X50),X50,B50+Z50)</f>
        <v>79</v>
      </c>
      <c r="G50" s="23" t="n">
        <f aca="false">IF(ISNUMBER(Y50),Y50,C50+AA50)</f>
        <v>51</v>
      </c>
      <c r="H50" s="24" t="n">
        <f aca="false">+(F50+G50)/2</f>
        <v>65</v>
      </c>
      <c r="I50" s="24" t="n">
        <f aca="false">IF(H50&lt;65,65-H50,0)</f>
        <v>0</v>
      </c>
      <c r="J50" s="24" t="n">
        <f aca="false">+J49+I50</f>
        <v>464.5</v>
      </c>
      <c r="K50" s="25" t="n">
        <f aca="false">+F50-G50</f>
        <v>28</v>
      </c>
      <c r="L50" s="26"/>
      <c r="M50" s="27" t="n">
        <f aca="false">B50+AH50</f>
        <v>61.3870967741936</v>
      </c>
      <c r="N50" s="28" t="n">
        <f aca="false">C50+AI50</f>
        <v>43.3548387096774</v>
      </c>
      <c r="O50" s="28"/>
      <c r="P50" s="28"/>
      <c r="Q50" s="23" t="n">
        <f aca="false">IF(ISNUMBER(AB50),AB50,M50+AD50)</f>
        <v>76</v>
      </c>
      <c r="R50" s="23" t="n">
        <f aca="false">IF(ISNUMBER(AC50),AC50,N50+AE50)</f>
        <v>57</v>
      </c>
      <c r="S50" s="24" t="n">
        <f aca="false">+(Q50+R50)/2</f>
        <v>66.5</v>
      </c>
      <c r="T50" s="24" t="n">
        <f aca="false">IF(S50&lt;65,65-S50,0)</f>
        <v>0</v>
      </c>
      <c r="U50" s="24" t="n">
        <f aca="false">+U49+T50</f>
        <v>371</v>
      </c>
      <c r="V50" s="25" t="n">
        <f aca="false">+Q50-R50</f>
        <v>19</v>
      </c>
      <c r="W50" s="17"/>
      <c r="X50" s="38" t="n">
        <f aca="false">[1]Sheet1!AK417</f>
        <v>79</v>
      </c>
      <c r="Y50" s="39" t="n">
        <f aca="false">[1]Sheet1!AL417</f>
        <v>51</v>
      </c>
      <c r="Z50" s="31" t="n">
        <f aca="false">F50-B50</f>
        <v>18</v>
      </c>
      <c r="AA50" s="31" t="n">
        <f aca="false">G50-C50</f>
        <v>11</v>
      </c>
      <c r="AB50" s="32" t="n">
        <f aca="false">[2]Sheet1!BO417</f>
        <v>76</v>
      </c>
      <c r="AC50" s="33" t="n">
        <f aca="false">[2]Sheet1!BP417</f>
        <v>57</v>
      </c>
      <c r="AD50" s="34" t="n">
        <f aca="false">Q50-M50</f>
        <v>14.6129032258064</v>
      </c>
      <c r="AE50" s="34" t="n">
        <f aca="false">R50-N50</f>
        <v>13.6451612903226</v>
      </c>
      <c r="AF50" s="35"/>
      <c r="AG50" s="1"/>
      <c r="AH50" s="37" t="n">
        <f aca="false">AH49</f>
        <v>0.387096774193548</v>
      </c>
      <c r="AI50" s="37" t="n">
        <f aca="false">AI49</f>
        <v>3.35483870967742</v>
      </c>
    </row>
    <row r="51" customFormat="false" ht="12.75" hidden="true" customHeight="true" outlineLevel="0" collapsed="false">
      <c r="A51" s="126" t="n">
        <v>36542</v>
      </c>
      <c r="B51" s="21" t="n">
        <v>61</v>
      </c>
      <c r="C51" s="22" t="n">
        <v>40</v>
      </c>
      <c r="D51" s="22"/>
      <c r="E51" s="22"/>
      <c r="F51" s="23" t="n">
        <f aca="false">IF(ISNUMBER(X51),X51,B51+Z51)</f>
        <v>79</v>
      </c>
      <c r="G51" s="23" t="n">
        <f aca="false">IF(ISNUMBER(Y51),Y51,C51+AA51)</f>
        <v>49</v>
      </c>
      <c r="H51" s="24" t="n">
        <f aca="false">+(F51+G51)/2</f>
        <v>64</v>
      </c>
      <c r="I51" s="24" t="n">
        <f aca="false">IF(H51&lt;65,65-H51,0)</f>
        <v>1</v>
      </c>
      <c r="J51" s="24" t="n">
        <f aca="false">+J50+I51</f>
        <v>465.5</v>
      </c>
      <c r="K51" s="25" t="n">
        <f aca="false">+F51-G51</f>
        <v>30</v>
      </c>
      <c r="L51" s="26"/>
      <c r="M51" s="27" t="n">
        <f aca="false">B51+AH51</f>
        <v>61.3870967741936</v>
      </c>
      <c r="N51" s="28" t="n">
        <f aca="false">C51+AI51</f>
        <v>43.3548387096774</v>
      </c>
      <c r="O51" s="28"/>
      <c r="P51" s="28"/>
      <c r="Q51" s="23" t="n">
        <f aca="false">IF(ISNUMBER(AB51),AB51,M51+AD51)</f>
        <v>79</v>
      </c>
      <c r="R51" s="23" t="n">
        <f aca="false">IF(ISNUMBER(AC51),AC51,N51+AE51)</f>
        <v>55</v>
      </c>
      <c r="S51" s="24" t="n">
        <f aca="false">+(Q51+R51)/2</f>
        <v>67</v>
      </c>
      <c r="T51" s="24" t="n">
        <f aca="false">IF(S51&lt;65,65-S51,0)</f>
        <v>0</v>
      </c>
      <c r="U51" s="24" t="n">
        <f aca="false">+U50+T51</f>
        <v>371</v>
      </c>
      <c r="V51" s="25" t="n">
        <f aca="false">+Q51-R51</f>
        <v>24</v>
      </c>
      <c r="W51" s="17"/>
      <c r="X51" s="38" t="n">
        <f aca="false">[1]Sheet1!AK418</f>
        <v>79</v>
      </c>
      <c r="Y51" s="39" t="n">
        <f aca="false">[1]Sheet1!AL418</f>
        <v>49</v>
      </c>
      <c r="Z51" s="31" t="n">
        <f aca="false">F51-B51</f>
        <v>18</v>
      </c>
      <c r="AA51" s="31" t="n">
        <f aca="false">G51-C51</f>
        <v>9</v>
      </c>
      <c r="AB51" s="32" t="n">
        <f aca="false">[2]Sheet1!BO418</f>
        <v>79</v>
      </c>
      <c r="AC51" s="33" t="n">
        <f aca="false">[2]Sheet1!BP418</f>
        <v>55</v>
      </c>
      <c r="AD51" s="34" t="n">
        <f aca="false">Q51-M51</f>
        <v>17.6129032258065</v>
      </c>
      <c r="AE51" s="34" t="n">
        <f aca="false">R51-N51</f>
        <v>11.6451612903226</v>
      </c>
      <c r="AF51" s="35"/>
      <c r="AG51" s="1"/>
      <c r="AH51" s="37" t="n">
        <f aca="false">AH50</f>
        <v>0.387096774193548</v>
      </c>
      <c r="AI51" s="37" t="n">
        <f aca="false">AI50</f>
        <v>3.35483870967742</v>
      </c>
    </row>
    <row r="52" customFormat="false" ht="12.75" hidden="true" customHeight="true" outlineLevel="0" collapsed="false">
      <c r="A52" s="126" t="n">
        <v>36543</v>
      </c>
      <c r="B52" s="21" t="n">
        <v>61</v>
      </c>
      <c r="C52" s="22" t="n">
        <v>40</v>
      </c>
      <c r="D52" s="22"/>
      <c r="E52" s="22"/>
      <c r="F52" s="23" t="n">
        <f aca="false">IF(ISNUMBER(X52),X52,B52+Z52)</f>
        <v>81</v>
      </c>
      <c r="G52" s="23" t="n">
        <f aca="false">IF(ISNUMBER(Y52),Y52,C52+AA52)</f>
        <v>58</v>
      </c>
      <c r="H52" s="24" t="n">
        <f aca="false">+(F52+G52)/2</f>
        <v>69.5</v>
      </c>
      <c r="I52" s="24" t="n">
        <f aca="false">IF(H52&lt;65,65-H52,0)</f>
        <v>0</v>
      </c>
      <c r="J52" s="24" t="n">
        <f aca="false">+J51+I52</f>
        <v>465.5</v>
      </c>
      <c r="K52" s="25" t="n">
        <f aca="false">+F52-G52</f>
        <v>23</v>
      </c>
      <c r="L52" s="26"/>
      <c r="M52" s="27" t="n">
        <f aca="false">B52+AH52</f>
        <v>61.3870967741936</v>
      </c>
      <c r="N52" s="28" t="n">
        <f aca="false">C52+AI52</f>
        <v>43.3548387096774</v>
      </c>
      <c r="O52" s="28"/>
      <c r="P52" s="28"/>
      <c r="Q52" s="23" t="n">
        <f aca="false">IF(ISNUMBER(AB52),AB52,M52+AD52)</f>
        <v>81</v>
      </c>
      <c r="R52" s="23" t="n">
        <f aca="false">IF(ISNUMBER(AC52),AC52,N52+AE52)</f>
        <v>55</v>
      </c>
      <c r="S52" s="24" t="n">
        <f aca="false">+(Q52+R52)/2</f>
        <v>68</v>
      </c>
      <c r="T52" s="24" t="n">
        <f aca="false">IF(S52&lt;65,65-S52,0)</f>
        <v>0</v>
      </c>
      <c r="U52" s="24" t="n">
        <f aca="false">+U51+T52</f>
        <v>371</v>
      </c>
      <c r="V52" s="25" t="n">
        <f aca="false">+Q52-R52</f>
        <v>26</v>
      </c>
      <c r="W52" s="17"/>
      <c r="X52" s="38" t="n">
        <f aca="false">[1]Sheet1!AK419</f>
        <v>81</v>
      </c>
      <c r="Y52" s="39" t="n">
        <f aca="false">[1]Sheet1!AL419</f>
        <v>58</v>
      </c>
      <c r="Z52" s="31" t="n">
        <f aca="false">F52-B52</f>
        <v>20</v>
      </c>
      <c r="AA52" s="31" t="n">
        <f aca="false">G52-C52</f>
        <v>18</v>
      </c>
      <c r="AB52" s="32" t="n">
        <f aca="false">[2]Sheet1!BO419</f>
        <v>81</v>
      </c>
      <c r="AC52" s="33" t="n">
        <f aca="false">[2]Sheet1!BP419</f>
        <v>55</v>
      </c>
      <c r="AD52" s="34" t="n">
        <f aca="false">Q52-M52</f>
        <v>19.6129032258065</v>
      </c>
      <c r="AE52" s="34" t="n">
        <f aca="false">R52-N52</f>
        <v>11.6451612903226</v>
      </c>
      <c r="AF52" s="35"/>
      <c r="AG52" s="1"/>
      <c r="AH52" s="37" t="n">
        <f aca="false">AH51</f>
        <v>0.387096774193548</v>
      </c>
      <c r="AI52" s="37" t="n">
        <f aca="false">AI51</f>
        <v>3.35483870967742</v>
      </c>
    </row>
    <row r="53" customFormat="false" ht="12.75" hidden="true" customHeight="true" outlineLevel="0" collapsed="false">
      <c r="A53" s="126" t="n">
        <v>36544</v>
      </c>
      <c r="B53" s="21" t="n">
        <v>61</v>
      </c>
      <c r="C53" s="22" t="n">
        <v>40</v>
      </c>
      <c r="D53" s="22"/>
      <c r="E53" s="22"/>
      <c r="F53" s="23" t="n">
        <f aca="false">IF(ISNUMBER(X53),X53,B53+Z53)</f>
        <v>81</v>
      </c>
      <c r="G53" s="23" t="n">
        <f aca="false">IF(ISNUMBER(Y53),Y53,C53+AA53)</f>
        <v>64</v>
      </c>
      <c r="H53" s="24" t="n">
        <f aca="false">+(F53+G53)/2</f>
        <v>72.5</v>
      </c>
      <c r="I53" s="24" t="n">
        <f aca="false">IF(H53&lt;65,65-H53,0)</f>
        <v>0</v>
      </c>
      <c r="J53" s="24" t="n">
        <f aca="false">+J52+I53</f>
        <v>465.5</v>
      </c>
      <c r="K53" s="25" t="n">
        <f aca="false">+F53-G53</f>
        <v>17</v>
      </c>
      <c r="L53" s="26"/>
      <c r="M53" s="27" t="n">
        <f aca="false">B53+AH53</f>
        <v>61.3870967741936</v>
      </c>
      <c r="N53" s="28" t="n">
        <f aca="false">C53+AI53</f>
        <v>43.3548387096774</v>
      </c>
      <c r="O53" s="28"/>
      <c r="P53" s="28"/>
      <c r="Q53" s="23" t="n">
        <f aca="false">IF(ISNUMBER(AB53),AB53,M53+AD53)</f>
        <v>81</v>
      </c>
      <c r="R53" s="23" t="n">
        <f aca="false">IF(ISNUMBER(AC53),AC53,N53+AE53)</f>
        <v>59</v>
      </c>
      <c r="S53" s="24" t="n">
        <f aca="false">+(Q53+R53)/2</f>
        <v>70</v>
      </c>
      <c r="T53" s="24" t="n">
        <f aca="false">IF(S53&lt;65,65-S53,0)</f>
        <v>0</v>
      </c>
      <c r="U53" s="24" t="n">
        <f aca="false">+U52+T53</f>
        <v>371</v>
      </c>
      <c r="V53" s="25" t="n">
        <f aca="false">+Q53-R53</f>
        <v>22</v>
      </c>
      <c r="W53" s="17"/>
      <c r="X53" s="38" t="n">
        <f aca="false">[1]Sheet1!AK420</f>
        <v>81</v>
      </c>
      <c r="Y53" s="39" t="n">
        <f aca="false">[1]Sheet1!AL420</f>
        <v>64</v>
      </c>
      <c r="Z53" s="31" t="n">
        <f aca="false">F53-B53</f>
        <v>20</v>
      </c>
      <c r="AA53" s="31" t="n">
        <f aca="false">G53-C53</f>
        <v>24</v>
      </c>
      <c r="AB53" s="32" t="n">
        <f aca="false">[2]Sheet1!BO420</f>
        <v>81</v>
      </c>
      <c r="AC53" s="33" t="n">
        <f aca="false">[2]Sheet1!BP420</f>
        <v>59</v>
      </c>
      <c r="AD53" s="34" t="n">
        <f aca="false">Q53-M53</f>
        <v>19.6129032258065</v>
      </c>
      <c r="AE53" s="34" t="n">
        <f aca="false">R53-N53</f>
        <v>15.6451612903226</v>
      </c>
      <c r="AF53" s="35"/>
      <c r="AG53" s="1"/>
      <c r="AH53" s="37" t="n">
        <f aca="false">AH52</f>
        <v>0.387096774193548</v>
      </c>
      <c r="AI53" s="37" t="n">
        <f aca="false">AI52</f>
        <v>3.35483870967742</v>
      </c>
    </row>
    <row r="54" customFormat="false" ht="12.75" hidden="true" customHeight="true" outlineLevel="0" collapsed="false">
      <c r="A54" s="126" t="n">
        <v>36545</v>
      </c>
      <c r="B54" s="21" t="n">
        <v>61</v>
      </c>
      <c r="C54" s="22" t="n">
        <v>40</v>
      </c>
      <c r="D54" s="22"/>
      <c r="E54" s="22"/>
      <c r="F54" s="23" t="n">
        <f aca="false">IF(ISNUMBER(X54),X54,B54+Z54)</f>
        <v>65</v>
      </c>
      <c r="G54" s="23" t="n">
        <f aca="false">IF(ISNUMBER(Y54),Y54,C54+AA54)</f>
        <v>42</v>
      </c>
      <c r="H54" s="24" t="n">
        <f aca="false">+(F54+G54)/2</f>
        <v>53.5</v>
      </c>
      <c r="I54" s="24" t="n">
        <f aca="false">IF(H54&lt;65,65-H54,0)</f>
        <v>11.5</v>
      </c>
      <c r="J54" s="24" t="n">
        <f aca="false">+J53+I54</f>
        <v>477</v>
      </c>
      <c r="K54" s="25" t="n">
        <f aca="false">+F54-G54</f>
        <v>23</v>
      </c>
      <c r="L54" s="26"/>
      <c r="M54" s="27" t="n">
        <f aca="false">B54+AH54</f>
        <v>61.3870967741936</v>
      </c>
      <c r="N54" s="28" t="n">
        <f aca="false">C54+AI54</f>
        <v>43.3548387096774</v>
      </c>
      <c r="O54" s="28"/>
      <c r="P54" s="28"/>
      <c r="Q54" s="23" t="n">
        <f aca="false">IF(ISNUMBER(AB54),AB54,M54+AD54)</f>
        <v>67</v>
      </c>
      <c r="R54" s="23" t="n">
        <f aca="false">IF(ISNUMBER(AC54),AC54,N54+AE54)</f>
        <v>50</v>
      </c>
      <c r="S54" s="24" t="n">
        <f aca="false">+(Q54+R54)/2</f>
        <v>58.5</v>
      </c>
      <c r="T54" s="24" t="n">
        <f aca="false">IF(S54&lt;65,65-S54,0)</f>
        <v>6.5</v>
      </c>
      <c r="U54" s="24" t="n">
        <f aca="false">+U53+T54</f>
        <v>377.5</v>
      </c>
      <c r="V54" s="25" t="n">
        <f aca="false">+Q54-R54</f>
        <v>17</v>
      </c>
      <c r="W54" s="17"/>
      <c r="X54" s="38" t="n">
        <f aca="false">[1]Sheet1!AK421</f>
        <v>65</v>
      </c>
      <c r="Y54" s="39" t="n">
        <f aca="false">[1]Sheet1!AL421</f>
        <v>42</v>
      </c>
      <c r="Z54" s="31" t="n">
        <f aca="false">F54-B54</f>
        <v>4</v>
      </c>
      <c r="AA54" s="31" t="n">
        <f aca="false">G54-C54</f>
        <v>2</v>
      </c>
      <c r="AB54" s="32" t="n">
        <f aca="false">[2]Sheet1!BO421</f>
        <v>67</v>
      </c>
      <c r="AC54" s="33" t="n">
        <f aca="false">[2]Sheet1!BP421</f>
        <v>50</v>
      </c>
      <c r="AD54" s="34" t="n">
        <f aca="false">Q54-M54</f>
        <v>5.61290322580645</v>
      </c>
      <c r="AE54" s="34" t="n">
        <f aca="false">R54-N54</f>
        <v>6.64516129032258</v>
      </c>
      <c r="AF54" s="35"/>
      <c r="AG54" s="1"/>
      <c r="AH54" s="37" t="n">
        <f aca="false">AH53</f>
        <v>0.387096774193548</v>
      </c>
      <c r="AI54" s="37" t="n">
        <f aca="false">AI53</f>
        <v>3.35483870967742</v>
      </c>
    </row>
    <row r="55" customFormat="false" ht="12.75" hidden="true" customHeight="true" outlineLevel="0" collapsed="false">
      <c r="A55" s="126" t="n">
        <v>36546</v>
      </c>
      <c r="B55" s="21" t="n">
        <v>61</v>
      </c>
      <c r="C55" s="22" t="n">
        <v>40</v>
      </c>
      <c r="D55" s="22"/>
      <c r="E55" s="22"/>
      <c r="F55" s="23" t="n">
        <f aca="false">IF(ISNUMBER(X55),X55,B55+Z55)</f>
        <v>59</v>
      </c>
      <c r="G55" s="23" t="n">
        <f aca="false">IF(ISNUMBER(Y55),Y55,C55+AA55)</f>
        <v>41</v>
      </c>
      <c r="H55" s="24" t="n">
        <f aca="false">+(F55+G55)/2</f>
        <v>50</v>
      </c>
      <c r="I55" s="24" t="n">
        <f aca="false">IF(H55&lt;65,65-H55,0)</f>
        <v>15</v>
      </c>
      <c r="J55" s="24" t="n">
        <f aca="false">+J54+I55</f>
        <v>492</v>
      </c>
      <c r="K55" s="25" t="n">
        <f aca="false">+F55-G55</f>
        <v>18</v>
      </c>
      <c r="L55" s="26"/>
      <c r="M55" s="27" t="n">
        <f aca="false">B55+AH55</f>
        <v>61.3870967741936</v>
      </c>
      <c r="N55" s="28" t="n">
        <f aca="false">C55+AI55</f>
        <v>43.3548387096774</v>
      </c>
      <c r="O55" s="28"/>
      <c r="P55" s="28"/>
      <c r="Q55" s="23" t="n">
        <f aca="false">IF(ISNUMBER(AB55),AB55,M55+AD55)</f>
        <v>63</v>
      </c>
      <c r="R55" s="23" t="n">
        <f aca="false">IF(ISNUMBER(AC55),AC55,N55+AE55)</f>
        <v>48</v>
      </c>
      <c r="S55" s="24" t="n">
        <f aca="false">+(Q55+R55)/2</f>
        <v>55.5</v>
      </c>
      <c r="T55" s="24" t="n">
        <f aca="false">IF(S55&lt;65,65-S55,0)</f>
        <v>9.5</v>
      </c>
      <c r="U55" s="24" t="n">
        <f aca="false">+U54+T55</f>
        <v>387</v>
      </c>
      <c r="V55" s="25" t="n">
        <f aca="false">+Q55-R55</f>
        <v>15</v>
      </c>
      <c r="W55" s="17"/>
      <c r="X55" s="38" t="n">
        <f aca="false">[1]Sheet1!AK422</f>
        <v>59</v>
      </c>
      <c r="Y55" s="39" t="n">
        <f aca="false">[1]Sheet1!AL422</f>
        <v>41</v>
      </c>
      <c r="Z55" s="31" t="n">
        <f aca="false">F55-B55</f>
        <v>-2</v>
      </c>
      <c r="AA55" s="31" t="n">
        <f aca="false">G55-C55</f>
        <v>1</v>
      </c>
      <c r="AB55" s="32" t="n">
        <f aca="false">[2]Sheet1!BO422</f>
        <v>63</v>
      </c>
      <c r="AC55" s="33" t="n">
        <f aca="false">[2]Sheet1!BP422</f>
        <v>48</v>
      </c>
      <c r="AD55" s="34" t="n">
        <f aca="false">Q55-M55</f>
        <v>1.61290322580645</v>
      </c>
      <c r="AE55" s="34" t="n">
        <f aca="false">R55-N55</f>
        <v>4.64516129032258</v>
      </c>
      <c r="AF55" s="35"/>
      <c r="AG55" s="1"/>
      <c r="AH55" s="37" t="n">
        <f aca="false">AH54</f>
        <v>0.387096774193548</v>
      </c>
      <c r="AI55" s="37" t="n">
        <f aca="false">AI54</f>
        <v>3.35483870967742</v>
      </c>
    </row>
    <row r="56" customFormat="false" ht="12.75" hidden="true" customHeight="true" outlineLevel="0" collapsed="false">
      <c r="A56" s="126" t="n">
        <v>36547</v>
      </c>
      <c r="B56" s="21" t="n">
        <v>61</v>
      </c>
      <c r="C56" s="22" t="n">
        <v>40</v>
      </c>
      <c r="D56" s="22"/>
      <c r="E56" s="22"/>
      <c r="F56" s="23" t="n">
        <f aca="false">IF(ISNUMBER(X56),X56,B56+Z56)</f>
        <v>77</v>
      </c>
      <c r="G56" s="23" t="n">
        <f aca="false">IF(ISNUMBER(Y56),Y56,C56+AA56)</f>
        <v>55</v>
      </c>
      <c r="H56" s="24" t="n">
        <f aca="false">+(F56+G56)/2</f>
        <v>66</v>
      </c>
      <c r="I56" s="24" t="n">
        <f aca="false">IF(H56&lt;65,65-H56,0)</f>
        <v>0</v>
      </c>
      <c r="J56" s="24" t="n">
        <f aca="false">+J55+I56</f>
        <v>492</v>
      </c>
      <c r="K56" s="25" t="n">
        <f aca="false">+F56-G56</f>
        <v>22</v>
      </c>
      <c r="L56" s="26"/>
      <c r="M56" s="27" t="n">
        <f aca="false">B56+AH56</f>
        <v>61.3870967741936</v>
      </c>
      <c r="N56" s="28" t="n">
        <f aca="false">C56+AI56</f>
        <v>43.3548387096774</v>
      </c>
      <c r="O56" s="28"/>
      <c r="P56" s="28"/>
      <c r="Q56" s="23" t="n">
        <f aca="false">IF(ISNUMBER(AB56),AB56,M56+AD56)</f>
        <v>79</v>
      </c>
      <c r="R56" s="23" t="n">
        <f aca="false">IF(ISNUMBER(AC56),AC56,N56+AE56)</f>
        <v>59</v>
      </c>
      <c r="S56" s="24" t="n">
        <f aca="false">+(Q56+R56)/2</f>
        <v>69</v>
      </c>
      <c r="T56" s="24" t="n">
        <f aca="false">IF(S56&lt;65,65-S56,0)</f>
        <v>0</v>
      </c>
      <c r="U56" s="24" t="n">
        <f aca="false">+U55+T56</f>
        <v>387</v>
      </c>
      <c r="V56" s="25" t="n">
        <f aca="false">+Q56-R56</f>
        <v>20</v>
      </c>
      <c r="W56" s="17"/>
      <c r="X56" s="38" t="n">
        <f aca="false">[1]Sheet1!AK423</f>
        <v>77</v>
      </c>
      <c r="Y56" s="39" t="n">
        <f aca="false">[1]Sheet1!AL423</f>
        <v>55</v>
      </c>
      <c r="Z56" s="31" t="n">
        <f aca="false">F56-B56</f>
        <v>16</v>
      </c>
      <c r="AA56" s="31" t="n">
        <f aca="false">G56-C56</f>
        <v>15</v>
      </c>
      <c r="AB56" s="32" t="n">
        <f aca="false">[2]Sheet1!BO423</f>
        <v>79</v>
      </c>
      <c r="AC56" s="33" t="n">
        <f aca="false">[2]Sheet1!BP423</f>
        <v>59</v>
      </c>
      <c r="AD56" s="34" t="n">
        <f aca="false">Q56-M56</f>
        <v>17.6129032258065</v>
      </c>
      <c r="AE56" s="34" t="n">
        <f aca="false">R56-N56</f>
        <v>15.6451612903226</v>
      </c>
      <c r="AF56" s="35"/>
      <c r="AG56" s="1"/>
      <c r="AH56" s="37" t="n">
        <f aca="false">AH55</f>
        <v>0.387096774193548</v>
      </c>
      <c r="AI56" s="37" t="n">
        <f aca="false">AI55</f>
        <v>3.35483870967742</v>
      </c>
    </row>
    <row r="57" customFormat="false" ht="12.75" hidden="true" customHeight="true" outlineLevel="0" collapsed="false">
      <c r="A57" s="126" t="n">
        <v>36548</v>
      </c>
      <c r="B57" s="21" t="n">
        <v>62</v>
      </c>
      <c r="C57" s="22" t="n">
        <v>40</v>
      </c>
      <c r="D57" s="22"/>
      <c r="E57" s="22"/>
      <c r="F57" s="23" t="n">
        <f aca="false">IF(ISNUMBER(X57),X57,B57+Z57)</f>
        <v>74</v>
      </c>
      <c r="G57" s="23" t="n">
        <f aca="false">IF(ISNUMBER(Y57),Y57,C57+AA57)</f>
        <v>55</v>
      </c>
      <c r="H57" s="24" t="n">
        <f aca="false">+(F57+G57)/2</f>
        <v>64.5</v>
      </c>
      <c r="I57" s="24" t="n">
        <f aca="false">IF(H57&lt;65,65-H57,0)</f>
        <v>0.5</v>
      </c>
      <c r="J57" s="24" t="n">
        <f aca="false">+J56+I57</f>
        <v>492.5</v>
      </c>
      <c r="K57" s="25" t="n">
        <f aca="false">+F57-G57</f>
        <v>19</v>
      </c>
      <c r="L57" s="26"/>
      <c r="M57" s="27" t="n">
        <f aca="false">B57+AH57</f>
        <v>62.3870967741936</v>
      </c>
      <c r="N57" s="28" t="n">
        <f aca="false">C57+AI57</f>
        <v>43.3548387096774</v>
      </c>
      <c r="O57" s="28"/>
      <c r="P57" s="28"/>
      <c r="Q57" s="23" t="n">
        <f aca="false">IF(ISNUMBER(AB57),AB57,M57+AD57)</f>
        <v>76</v>
      </c>
      <c r="R57" s="23" t="n">
        <f aca="false">IF(ISNUMBER(AC57),AC57,N57+AE57)</f>
        <v>58</v>
      </c>
      <c r="S57" s="24" t="n">
        <f aca="false">+(Q57+R57)/2</f>
        <v>67</v>
      </c>
      <c r="T57" s="24" t="n">
        <f aca="false">IF(S57&lt;65,65-S57,0)</f>
        <v>0</v>
      </c>
      <c r="U57" s="24" t="n">
        <f aca="false">+U56+T57</f>
        <v>387</v>
      </c>
      <c r="V57" s="25" t="n">
        <f aca="false">+Q57-R57</f>
        <v>18</v>
      </c>
      <c r="W57" s="17"/>
      <c r="X57" s="38" t="n">
        <f aca="false">[1]Sheet1!AK424</f>
        <v>74</v>
      </c>
      <c r="Y57" s="39" t="n">
        <f aca="false">[1]Sheet1!AL424</f>
        <v>55</v>
      </c>
      <c r="Z57" s="31" t="n">
        <f aca="false">F57-B57</f>
        <v>12</v>
      </c>
      <c r="AA57" s="31" t="n">
        <f aca="false">G57-C57</f>
        <v>15</v>
      </c>
      <c r="AB57" s="32" t="n">
        <f aca="false">[2]Sheet1!BO424</f>
        <v>76</v>
      </c>
      <c r="AC57" s="33" t="n">
        <f aca="false">[2]Sheet1!BP424</f>
        <v>58</v>
      </c>
      <c r="AD57" s="34" t="n">
        <f aca="false">Q57-M57</f>
        <v>13.6129032258064</v>
      </c>
      <c r="AE57" s="34" t="n">
        <f aca="false">R57-N57</f>
        <v>14.6451612903226</v>
      </c>
      <c r="AF57" s="35"/>
      <c r="AG57" s="1"/>
      <c r="AH57" s="37" t="n">
        <f aca="false">AH56</f>
        <v>0.387096774193548</v>
      </c>
      <c r="AI57" s="37" t="n">
        <f aca="false">AI56</f>
        <v>3.35483870967742</v>
      </c>
    </row>
    <row r="58" customFormat="false" ht="12.75" hidden="true" customHeight="true" outlineLevel="0" collapsed="false">
      <c r="A58" s="126" t="n">
        <v>36549</v>
      </c>
      <c r="B58" s="21" t="n">
        <v>62</v>
      </c>
      <c r="C58" s="22" t="n">
        <v>40</v>
      </c>
      <c r="D58" s="22"/>
      <c r="E58" s="22"/>
      <c r="F58" s="23" t="n">
        <f aca="false">IF(ISNUMBER(X58),X58,B58+Z58)</f>
        <v>56</v>
      </c>
      <c r="G58" s="23" t="n">
        <f aca="false">IF(ISNUMBER(Y58),Y58,C58+AA58)</f>
        <v>36</v>
      </c>
      <c r="H58" s="24" t="n">
        <f aca="false">+(F58+G58)/2</f>
        <v>46</v>
      </c>
      <c r="I58" s="24" t="n">
        <f aca="false">IF(H58&lt;65,65-H58,0)</f>
        <v>19</v>
      </c>
      <c r="J58" s="24" t="n">
        <f aca="false">+J57+I58</f>
        <v>511.5</v>
      </c>
      <c r="K58" s="25" t="n">
        <f aca="false">+F58-G58</f>
        <v>20</v>
      </c>
      <c r="L58" s="26"/>
      <c r="M58" s="27" t="n">
        <f aca="false">B58+AH58</f>
        <v>62.3870967741936</v>
      </c>
      <c r="N58" s="28" t="n">
        <f aca="false">C58+AI58</f>
        <v>43.3548387096774</v>
      </c>
      <c r="O58" s="28"/>
      <c r="P58" s="28"/>
      <c r="Q58" s="23" t="n">
        <f aca="false">IF(ISNUMBER(AB58),AB58,M58+AD58)</f>
        <v>59</v>
      </c>
      <c r="R58" s="23" t="n">
        <f aca="false">IF(ISNUMBER(AC58),AC58,N58+AE58)</f>
        <v>43</v>
      </c>
      <c r="S58" s="24" t="n">
        <f aca="false">+(Q58+R58)/2</f>
        <v>51</v>
      </c>
      <c r="T58" s="24" t="n">
        <f aca="false">IF(S58&lt;65,65-S58,0)</f>
        <v>14</v>
      </c>
      <c r="U58" s="24" t="n">
        <f aca="false">+U57+T58</f>
        <v>401</v>
      </c>
      <c r="V58" s="25" t="n">
        <f aca="false">+Q58-R58</f>
        <v>16</v>
      </c>
      <c r="W58" s="17"/>
      <c r="X58" s="38" t="n">
        <f aca="false">[1]Sheet1!AK425</f>
        <v>56</v>
      </c>
      <c r="Y58" s="39" t="n">
        <f aca="false">[1]Sheet1!AL425</f>
        <v>36</v>
      </c>
      <c r="Z58" s="31" t="n">
        <f aca="false">F58-B58</f>
        <v>-6</v>
      </c>
      <c r="AA58" s="31" t="n">
        <f aca="false">G58-C58</f>
        <v>-4</v>
      </c>
      <c r="AB58" s="32" t="n">
        <f aca="false">[2]Sheet1!BO425</f>
        <v>59</v>
      </c>
      <c r="AC58" s="33" t="n">
        <f aca="false">[2]Sheet1!BP425</f>
        <v>43</v>
      </c>
      <c r="AD58" s="34" t="n">
        <f aca="false">Q58-M58</f>
        <v>-3.38709677419355</v>
      </c>
      <c r="AE58" s="34" t="n">
        <f aca="false">R58-N58</f>
        <v>-0.354838709677416</v>
      </c>
      <c r="AF58" s="35"/>
      <c r="AG58" s="1"/>
      <c r="AH58" s="37" t="n">
        <f aca="false">AH57</f>
        <v>0.387096774193548</v>
      </c>
      <c r="AI58" s="37" t="n">
        <f aca="false">AI57</f>
        <v>3.35483870967742</v>
      </c>
    </row>
    <row r="59" customFormat="false" ht="12.75" hidden="true" customHeight="true" outlineLevel="0" collapsed="false">
      <c r="A59" s="126" t="n">
        <v>36550</v>
      </c>
      <c r="B59" s="21" t="n">
        <v>62</v>
      </c>
      <c r="C59" s="22" t="n">
        <v>40</v>
      </c>
      <c r="D59" s="22"/>
      <c r="E59" s="22"/>
      <c r="F59" s="23" t="n">
        <f aca="false">IF(ISNUMBER(X59),X59,B59+Z59)</f>
        <v>64</v>
      </c>
      <c r="G59" s="23" t="n">
        <f aca="false">IF(ISNUMBER(Y59),Y59,C59+AA59)</f>
        <v>33</v>
      </c>
      <c r="H59" s="24" t="n">
        <f aca="false">+(F59+G59)/2</f>
        <v>48.5</v>
      </c>
      <c r="I59" s="24" t="n">
        <f aca="false">IF(H59&lt;65,65-H59,0)</f>
        <v>16.5</v>
      </c>
      <c r="J59" s="24" t="n">
        <f aca="false">+J58+I59</f>
        <v>528</v>
      </c>
      <c r="K59" s="25" t="n">
        <f aca="false">+F59-G59</f>
        <v>31</v>
      </c>
      <c r="L59" s="26"/>
      <c r="M59" s="27" t="n">
        <f aca="false">B59+AH59</f>
        <v>62.3870967741936</v>
      </c>
      <c r="N59" s="28" t="n">
        <f aca="false">C59+AI59</f>
        <v>43.3548387096774</v>
      </c>
      <c r="O59" s="28"/>
      <c r="P59" s="28"/>
      <c r="Q59" s="23" t="n">
        <f aca="false">IF(ISNUMBER(AB59),AB59,M59+AD59)</f>
        <v>63</v>
      </c>
      <c r="R59" s="23" t="n">
        <f aca="false">IF(ISNUMBER(AC59),AC59,N59+AE59)</f>
        <v>43</v>
      </c>
      <c r="S59" s="24" t="n">
        <f aca="false">+(Q59+R59)/2</f>
        <v>53</v>
      </c>
      <c r="T59" s="24" t="n">
        <f aca="false">IF(S59&lt;65,65-S59,0)</f>
        <v>12</v>
      </c>
      <c r="U59" s="24" t="n">
        <f aca="false">+U58+T59</f>
        <v>413</v>
      </c>
      <c r="V59" s="25" t="n">
        <f aca="false">+Q59-R59</f>
        <v>20</v>
      </c>
      <c r="W59" s="17"/>
      <c r="X59" s="38" t="n">
        <f aca="false">[1]Sheet1!AK426</f>
        <v>64</v>
      </c>
      <c r="Y59" s="39" t="n">
        <f aca="false">[1]Sheet1!AL426</f>
        <v>33</v>
      </c>
      <c r="Z59" s="31" t="n">
        <f aca="false">F59-B59</f>
        <v>2</v>
      </c>
      <c r="AA59" s="31" t="n">
        <f aca="false">G59-C59</f>
        <v>-7</v>
      </c>
      <c r="AB59" s="32" t="n">
        <f aca="false">[2]Sheet1!BO426</f>
        <v>63</v>
      </c>
      <c r="AC59" s="33" t="n">
        <f aca="false">[2]Sheet1!BP426</f>
        <v>43</v>
      </c>
      <c r="AD59" s="34" t="n">
        <f aca="false">Q59-M59</f>
        <v>0.612903225806448</v>
      </c>
      <c r="AE59" s="34" t="n">
        <f aca="false">R59-N59</f>
        <v>-0.354838709677416</v>
      </c>
      <c r="AF59" s="35"/>
      <c r="AG59" s="1"/>
      <c r="AH59" s="37" t="n">
        <f aca="false">AH58</f>
        <v>0.387096774193548</v>
      </c>
      <c r="AI59" s="37" t="n">
        <f aca="false">AI58</f>
        <v>3.35483870967742</v>
      </c>
    </row>
    <row r="60" customFormat="false" ht="12.75" hidden="true" customHeight="true" outlineLevel="0" collapsed="false">
      <c r="A60" s="126" t="n">
        <v>36551</v>
      </c>
      <c r="B60" s="21" t="n">
        <v>62</v>
      </c>
      <c r="C60" s="22" t="n">
        <v>40</v>
      </c>
      <c r="D60" s="22"/>
      <c r="E60" s="22"/>
      <c r="F60" s="23" t="n">
        <f aca="false">IF(ISNUMBER(X60),X60,B60+Z60)</f>
        <v>48</v>
      </c>
      <c r="G60" s="23" t="n">
        <f aca="false">IF(ISNUMBER(Y60),Y60,C60+AA60)</f>
        <v>36</v>
      </c>
      <c r="H60" s="24" t="n">
        <f aca="false">+(F60+G60)/2</f>
        <v>42</v>
      </c>
      <c r="I60" s="24" t="n">
        <f aca="false">IF(H60&lt;65,65-H60,0)</f>
        <v>23</v>
      </c>
      <c r="J60" s="24" t="n">
        <f aca="false">+J59+I60</f>
        <v>551</v>
      </c>
      <c r="K60" s="25" t="n">
        <f aca="false">+F60-G60</f>
        <v>12</v>
      </c>
      <c r="L60" s="26"/>
      <c r="M60" s="27" t="n">
        <f aca="false">B60+AH60</f>
        <v>62.3870967741936</v>
      </c>
      <c r="N60" s="28" t="n">
        <f aca="false">C60+AI60</f>
        <v>43.3548387096774</v>
      </c>
      <c r="O60" s="28"/>
      <c r="P60" s="28"/>
      <c r="Q60" s="23" t="n">
        <f aca="false">IF(ISNUMBER(AB60),AB60,M60+AD60)</f>
        <v>48</v>
      </c>
      <c r="R60" s="23" t="n">
        <f aca="false">IF(ISNUMBER(AC60),AC60,N60+AE60)</f>
        <v>36</v>
      </c>
      <c r="S60" s="24" t="n">
        <f aca="false">+(Q60+R60)/2</f>
        <v>42</v>
      </c>
      <c r="T60" s="24" t="n">
        <f aca="false">IF(S60&lt;65,65-S60,0)</f>
        <v>23</v>
      </c>
      <c r="U60" s="24" t="n">
        <f aca="false">+U59+T60</f>
        <v>436</v>
      </c>
      <c r="V60" s="25" t="n">
        <f aca="false">+Q60-R60</f>
        <v>12</v>
      </c>
      <c r="W60" s="17"/>
      <c r="X60" s="38" t="n">
        <f aca="false">[1]Sheet1!AK427</f>
        <v>48</v>
      </c>
      <c r="Y60" s="39" t="n">
        <f aca="false">[1]Sheet1!AL427</f>
        <v>36</v>
      </c>
      <c r="Z60" s="31" t="n">
        <f aca="false">F60-B60</f>
        <v>-14</v>
      </c>
      <c r="AA60" s="31" t="n">
        <f aca="false">G60-C60</f>
        <v>-4</v>
      </c>
      <c r="AB60" s="32" t="n">
        <f aca="false">[2]Sheet1!BO427</f>
        <v>48</v>
      </c>
      <c r="AC60" s="33" t="n">
        <f aca="false">[2]Sheet1!BP427</f>
        <v>36</v>
      </c>
      <c r="AD60" s="34" t="n">
        <f aca="false">Q60-M60</f>
        <v>-14.3870967741936</v>
      </c>
      <c r="AE60" s="34" t="n">
        <f aca="false">R60-N60</f>
        <v>-7.35483870967742</v>
      </c>
      <c r="AF60" s="35"/>
      <c r="AG60" s="1"/>
      <c r="AH60" s="37" t="n">
        <f aca="false">AH59</f>
        <v>0.387096774193548</v>
      </c>
      <c r="AI60" s="37" t="n">
        <f aca="false">AI59</f>
        <v>3.35483870967742</v>
      </c>
    </row>
    <row r="61" customFormat="false" ht="12.75" hidden="true" customHeight="true" outlineLevel="0" collapsed="false">
      <c r="A61" s="126" t="n">
        <v>36552</v>
      </c>
      <c r="B61" s="21" t="n">
        <v>63</v>
      </c>
      <c r="C61" s="22" t="n">
        <v>40</v>
      </c>
      <c r="D61" s="22"/>
      <c r="E61" s="22"/>
      <c r="F61" s="23" t="n">
        <f aca="false">IF(ISNUMBER(X61),X61,B61+Z61)</f>
        <v>48</v>
      </c>
      <c r="G61" s="23" t="n">
        <f aca="false">IF(ISNUMBER(Y61),Y61,C61+AA61)</f>
        <v>35</v>
      </c>
      <c r="H61" s="24" t="n">
        <f aca="false">+(F61+G61)/2</f>
        <v>41.5</v>
      </c>
      <c r="I61" s="24" t="n">
        <f aca="false">IF(H61&lt;65,65-H61,0)</f>
        <v>23.5</v>
      </c>
      <c r="J61" s="24" t="n">
        <f aca="false">+J60+I61</f>
        <v>574.5</v>
      </c>
      <c r="K61" s="25" t="n">
        <f aca="false">+F61-G61</f>
        <v>13</v>
      </c>
      <c r="L61" s="26"/>
      <c r="M61" s="27" t="n">
        <f aca="false">B61+AH61</f>
        <v>63.3870967741936</v>
      </c>
      <c r="N61" s="28" t="n">
        <f aca="false">C61+AI61</f>
        <v>43.3548387096774</v>
      </c>
      <c r="O61" s="28"/>
      <c r="P61" s="28"/>
      <c r="Q61" s="23" t="n">
        <f aca="false">IF(ISNUMBER(AB61),AB61,M61+AD61)</f>
        <v>48</v>
      </c>
      <c r="R61" s="23" t="n">
        <f aca="false">IF(ISNUMBER(AC61),AC61,N61+AE61)</f>
        <v>35</v>
      </c>
      <c r="S61" s="24" t="n">
        <f aca="false">+(Q61+R61)/2</f>
        <v>41.5</v>
      </c>
      <c r="T61" s="24" t="n">
        <f aca="false">IF(S61&lt;65,65-S61,0)</f>
        <v>23.5</v>
      </c>
      <c r="U61" s="24" t="n">
        <f aca="false">+U60+T61</f>
        <v>459.5</v>
      </c>
      <c r="V61" s="25" t="n">
        <f aca="false">+Q61-R61</f>
        <v>13</v>
      </c>
      <c r="W61" s="17"/>
      <c r="X61" s="38" t="n">
        <f aca="false">[1]Sheet1!AK428</f>
        <v>48</v>
      </c>
      <c r="Y61" s="39" t="n">
        <f aca="false">[1]Sheet1!AL428</f>
        <v>35</v>
      </c>
      <c r="Z61" s="31" t="n">
        <f aca="false">F61-B61</f>
        <v>-15</v>
      </c>
      <c r="AA61" s="31" t="n">
        <f aca="false">G61-C61</f>
        <v>-5</v>
      </c>
      <c r="AB61" s="32" t="n">
        <f aca="false">[2]Sheet1!BO428</f>
        <v>48</v>
      </c>
      <c r="AC61" s="33" t="n">
        <f aca="false">[2]Sheet1!BP428</f>
        <v>35</v>
      </c>
      <c r="AD61" s="34" t="n">
        <f aca="false">Q61-M61</f>
        <v>-15.3870967741936</v>
      </c>
      <c r="AE61" s="34" t="n">
        <f aca="false">R61-N61</f>
        <v>-8.35483870967742</v>
      </c>
      <c r="AF61" s="35"/>
      <c r="AG61" s="1"/>
      <c r="AH61" s="37" t="n">
        <f aca="false">AH60</f>
        <v>0.387096774193548</v>
      </c>
      <c r="AI61" s="37" t="n">
        <f aca="false">AI60</f>
        <v>3.35483870967742</v>
      </c>
    </row>
    <row r="62" customFormat="false" ht="12.75" hidden="true" customHeight="true" outlineLevel="0" collapsed="false">
      <c r="A62" s="126" t="n">
        <v>36553</v>
      </c>
      <c r="B62" s="21" t="n">
        <v>63</v>
      </c>
      <c r="C62" s="22" t="n">
        <v>40</v>
      </c>
      <c r="D62" s="22"/>
      <c r="E62" s="22"/>
      <c r="F62" s="23" t="n">
        <f aca="false">IF(ISNUMBER(X62),X62,B62+Z62)</f>
        <v>40</v>
      </c>
      <c r="G62" s="23" t="n">
        <f aca="false">IF(ISNUMBER(Y62),Y62,C62+AA62)</f>
        <v>34</v>
      </c>
      <c r="H62" s="24" t="n">
        <f aca="false">+(F62+G62)/2</f>
        <v>37</v>
      </c>
      <c r="I62" s="24" t="n">
        <f aca="false">IF(H62&lt;65,65-H62,0)</f>
        <v>28</v>
      </c>
      <c r="J62" s="24" t="n">
        <f aca="false">+J61+I62</f>
        <v>602.5</v>
      </c>
      <c r="K62" s="25" t="n">
        <f aca="false">+F62-G62</f>
        <v>6</v>
      </c>
      <c r="L62" s="26"/>
      <c r="M62" s="27" t="n">
        <f aca="false">B62+AH62</f>
        <v>63.3870967741936</v>
      </c>
      <c r="N62" s="28" t="n">
        <f aca="false">C62+AI62</f>
        <v>43.3548387096774</v>
      </c>
      <c r="O62" s="28"/>
      <c r="P62" s="28"/>
      <c r="Q62" s="23" t="n">
        <f aca="false">IF(ISNUMBER(AB62),AB62,M62+AD62)</f>
        <v>40</v>
      </c>
      <c r="R62" s="23" t="n">
        <f aca="false">IF(ISNUMBER(AC62),AC62,N62+AE62)</f>
        <v>34</v>
      </c>
      <c r="S62" s="24" t="n">
        <f aca="false">+(Q62+R62)/2</f>
        <v>37</v>
      </c>
      <c r="T62" s="24" t="n">
        <f aca="false">IF(S62&lt;65,65-S62,0)</f>
        <v>28</v>
      </c>
      <c r="U62" s="24" t="n">
        <f aca="false">+U61+T62</f>
        <v>487.5</v>
      </c>
      <c r="V62" s="25" t="n">
        <f aca="false">+Q62-R62</f>
        <v>6</v>
      </c>
      <c r="W62" s="17"/>
      <c r="X62" s="38" t="n">
        <f aca="false">[1]Sheet1!AK429</f>
        <v>40</v>
      </c>
      <c r="Y62" s="39" t="n">
        <f aca="false">[1]Sheet1!AL429</f>
        <v>34</v>
      </c>
      <c r="Z62" s="31" t="n">
        <f aca="false">F62-B62</f>
        <v>-23</v>
      </c>
      <c r="AA62" s="31" t="n">
        <f aca="false">G62-C62</f>
        <v>-6</v>
      </c>
      <c r="AB62" s="32" t="n">
        <f aca="false">[2]Sheet1!BO429</f>
        <v>40</v>
      </c>
      <c r="AC62" s="33" t="n">
        <f aca="false">[2]Sheet1!BP429</f>
        <v>34</v>
      </c>
      <c r="AD62" s="34" t="n">
        <f aca="false">Q62-M62</f>
        <v>-23.3870967741936</v>
      </c>
      <c r="AE62" s="34" t="n">
        <f aca="false">R62-N62</f>
        <v>-9.35483870967742</v>
      </c>
      <c r="AF62" s="35"/>
      <c r="AG62" s="1"/>
      <c r="AH62" s="37" t="n">
        <f aca="false">AH61</f>
        <v>0.387096774193548</v>
      </c>
      <c r="AI62" s="37" t="n">
        <f aca="false">AI61</f>
        <v>3.35483870967742</v>
      </c>
    </row>
    <row r="63" customFormat="false" ht="12.75" hidden="true" customHeight="true" outlineLevel="0" collapsed="false">
      <c r="A63" s="126" t="n">
        <v>36554</v>
      </c>
      <c r="B63" s="21" t="n">
        <v>63</v>
      </c>
      <c r="C63" s="22" t="n">
        <v>40</v>
      </c>
      <c r="D63" s="22"/>
      <c r="E63" s="22"/>
      <c r="F63" s="23" t="n">
        <f aca="false">IF(ISNUMBER(X63),X63,B63+Z63)</f>
        <v>44</v>
      </c>
      <c r="G63" s="23" t="n">
        <f aca="false">IF(ISNUMBER(Y63),Y63,C63+AA63)</f>
        <v>33</v>
      </c>
      <c r="H63" s="24" t="n">
        <f aca="false">+(F63+G63)/2</f>
        <v>38.5</v>
      </c>
      <c r="I63" s="24" t="n">
        <f aca="false">IF(H63&lt;65,65-H63,0)</f>
        <v>26.5</v>
      </c>
      <c r="J63" s="24" t="n">
        <f aca="false">+J62+I63</f>
        <v>629</v>
      </c>
      <c r="K63" s="25" t="n">
        <f aca="false">+F63-G63</f>
        <v>11</v>
      </c>
      <c r="L63" s="26"/>
      <c r="M63" s="27" t="n">
        <f aca="false">B63+AH63</f>
        <v>63.3870967741936</v>
      </c>
      <c r="N63" s="28" t="n">
        <f aca="false">C63+AI63</f>
        <v>43.3548387096774</v>
      </c>
      <c r="O63" s="28"/>
      <c r="P63" s="28"/>
      <c r="Q63" s="23" t="n">
        <f aca="false">IF(ISNUMBER(AB63),AB63,M63+AD63)</f>
        <v>44</v>
      </c>
      <c r="R63" s="23" t="n">
        <f aca="false">IF(ISNUMBER(AC63),AC63,N63+AE63)</f>
        <v>33</v>
      </c>
      <c r="S63" s="24" t="n">
        <f aca="false">+(Q63+R63)/2</f>
        <v>38.5</v>
      </c>
      <c r="T63" s="24" t="n">
        <f aca="false">IF(S63&lt;65,65-S63,0)</f>
        <v>26.5</v>
      </c>
      <c r="U63" s="24" t="n">
        <f aca="false">+U62+T63</f>
        <v>514</v>
      </c>
      <c r="V63" s="25" t="n">
        <f aca="false">+Q63-R63</f>
        <v>11</v>
      </c>
      <c r="W63" s="17"/>
      <c r="X63" s="38" t="n">
        <f aca="false">[1]Sheet1!AK430</f>
        <v>44</v>
      </c>
      <c r="Y63" s="39" t="n">
        <f aca="false">[1]Sheet1!AL430</f>
        <v>33</v>
      </c>
      <c r="Z63" s="31" t="n">
        <f aca="false">F63-B63</f>
        <v>-19</v>
      </c>
      <c r="AA63" s="31" t="n">
        <f aca="false">G63-C63</f>
        <v>-7</v>
      </c>
      <c r="AB63" s="32" t="n">
        <f aca="false">[2]Sheet1!BO430</f>
        <v>44</v>
      </c>
      <c r="AC63" s="33" t="n">
        <f aca="false">[2]Sheet1!BP430</f>
        <v>33</v>
      </c>
      <c r="AD63" s="34" t="n">
        <f aca="false">Q63-M63</f>
        <v>-19.3870967741936</v>
      </c>
      <c r="AE63" s="34" t="n">
        <f aca="false">R63-N63</f>
        <v>-10.3548387096774</v>
      </c>
      <c r="AF63" s="35"/>
      <c r="AG63" s="1"/>
      <c r="AH63" s="37" t="n">
        <f aca="false">AH62</f>
        <v>0.387096774193548</v>
      </c>
      <c r="AI63" s="37" t="n">
        <f aca="false">AI62</f>
        <v>3.35483870967742</v>
      </c>
    </row>
    <row r="64" customFormat="false" ht="12.75" hidden="true" customHeight="true" outlineLevel="0" collapsed="false">
      <c r="A64" s="126" t="n">
        <v>36555</v>
      </c>
      <c r="B64" s="21" t="n">
        <v>63</v>
      </c>
      <c r="C64" s="22" t="n">
        <v>40</v>
      </c>
      <c r="D64" s="22"/>
      <c r="E64" s="22"/>
      <c r="F64" s="23" t="n">
        <f aca="false">IF(ISNUMBER(X64),X64,B64+Z64)</f>
        <v>53</v>
      </c>
      <c r="G64" s="23" t="n">
        <f aca="false">IF(ISNUMBER(Y64),Y64,C64+AA64)</f>
        <v>32</v>
      </c>
      <c r="H64" s="24" t="n">
        <f aca="false">+(F64+G64)/2</f>
        <v>42.5</v>
      </c>
      <c r="I64" s="24" t="n">
        <f aca="false">IF(H64&lt;65,65-H64,0)</f>
        <v>22.5</v>
      </c>
      <c r="J64" s="24" t="n">
        <f aca="false">+J63+I64</f>
        <v>651.5</v>
      </c>
      <c r="K64" s="25" t="n">
        <f aca="false">+F64-G64</f>
        <v>21</v>
      </c>
      <c r="L64" s="26"/>
      <c r="M64" s="27" t="n">
        <f aca="false">B64+AH64</f>
        <v>63.3870967741936</v>
      </c>
      <c r="N64" s="28" t="n">
        <f aca="false">C64+AI64</f>
        <v>43.3548387096774</v>
      </c>
      <c r="O64" s="28"/>
      <c r="P64" s="28"/>
      <c r="Q64" s="23" t="n">
        <f aca="false">IF(ISNUMBER(AB64),AB64,M64+AD64)</f>
        <v>53</v>
      </c>
      <c r="R64" s="23" t="n">
        <f aca="false">IF(ISNUMBER(AC64),AC64,N64+AE64)</f>
        <v>32</v>
      </c>
      <c r="S64" s="24" t="n">
        <f aca="false">+(Q64+R64)/2</f>
        <v>42.5</v>
      </c>
      <c r="T64" s="24" t="n">
        <f aca="false">IF(S64&lt;65,65-S64,0)</f>
        <v>22.5</v>
      </c>
      <c r="U64" s="24" t="n">
        <f aca="false">+U63+T64</f>
        <v>536.5</v>
      </c>
      <c r="V64" s="25" t="n">
        <f aca="false">+Q64-R64</f>
        <v>21</v>
      </c>
      <c r="W64" s="17"/>
      <c r="X64" s="38" t="n">
        <f aca="false">[1]Sheet1!AK431</f>
        <v>53</v>
      </c>
      <c r="Y64" s="39" t="n">
        <f aca="false">[1]Sheet1!AL431</f>
        <v>32</v>
      </c>
      <c r="Z64" s="31" t="n">
        <f aca="false">F64-B64</f>
        <v>-10</v>
      </c>
      <c r="AA64" s="31" t="n">
        <f aca="false">G64-C64</f>
        <v>-8</v>
      </c>
      <c r="AB64" s="32" t="n">
        <f aca="false">[2]Sheet1!BO431</f>
        <v>53</v>
      </c>
      <c r="AC64" s="33" t="n">
        <f aca="false">[2]Sheet1!BP431</f>
        <v>32</v>
      </c>
      <c r="AD64" s="34" t="n">
        <f aca="false">Q64-M64</f>
        <v>-10.3870967741936</v>
      </c>
      <c r="AE64" s="34" t="n">
        <f aca="false">R64-N64</f>
        <v>-11.3548387096774</v>
      </c>
      <c r="AF64" s="35"/>
      <c r="AG64" s="1"/>
      <c r="AH64" s="37" t="n">
        <f aca="false">AH63</f>
        <v>0.387096774193548</v>
      </c>
      <c r="AI64" s="37" t="n">
        <f aca="false">AI63</f>
        <v>3.35483870967742</v>
      </c>
    </row>
    <row r="65" customFormat="false" ht="12.75" hidden="true" customHeight="true" outlineLevel="0" collapsed="false">
      <c r="A65" s="126" t="n">
        <v>36556</v>
      </c>
      <c r="B65" s="21" t="n">
        <v>63</v>
      </c>
      <c r="C65" s="22" t="n">
        <v>40</v>
      </c>
      <c r="D65" s="22"/>
      <c r="E65" s="22"/>
      <c r="F65" s="23" t="n">
        <f aca="false">IF(ISNUMBER(X65),X65,B65+Z65)</f>
        <v>58</v>
      </c>
      <c r="G65" s="23" t="n">
        <f aca="false">IF(ISNUMBER(Y65),Y65,C65+AA65)</f>
        <v>41</v>
      </c>
      <c r="H65" s="24" t="n">
        <f aca="false">+(F65+G65)/2</f>
        <v>49.5</v>
      </c>
      <c r="I65" s="24" t="n">
        <f aca="false">IF(H65&lt;65,65-H65,0)</f>
        <v>15.5</v>
      </c>
      <c r="J65" s="24" t="n">
        <f aca="false">+J64+I65</f>
        <v>667</v>
      </c>
      <c r="K65" s="25" t="n">
        <f aca="false">+F65-G65</f>
        <v>17</v>
      </c>
      <c r="L65" s="26"/>
      <c r="M65" s="27" t="n">
        <f aca="false">B65+AH65</f>
        <v>63.3870967741936</v>
      </c>
      <c r="N65" s="28" t="n">
        <f aca="false">C65+AI65</f>
        <v>43.3548387096774</v>
      </c>
      <c r="O65" s="28"/>
      <c r="P65" s="28"/>
      <c r="Q65" s="23" t="n">
        <f aca="false">IF(ISNUMBER(AB65),AB65,M65+AD65)</f>
        <v>58</v>
      </c>
      <c r="R65" s="23" t="n">
        <f aca="false">IF(ISNUMBER(AC65),AC65,N65+AE65)</f>
        <v>41</v>
      </c>
      <c r="S65" s="24" t="n">
        <f aca="false">+(Q65+R65)/2</f>
        <v>49.5</v>
      </c>
      <c r="T65" s="24" t="n">
        <f aca="false">IF(S65&lt;65,65-S65,0)</f>
        <v>15.5</v>
      </c>
      <c r="U65" s="24" t="n">
        <f aca="false">+U64+T65</f>
        <v>552</v>
      </c>
      <c r="V65" s="25" t="n">
        <f aca="false">+Q65-R65</f>
        <v>17</v>
      </c>
      <c r="W65" s="17"/>
      <c r="X65" s="38" t="n">
        <f aca="false">[1]Sheet1!AK432</f>
        <v>58</v>
      </c>
      <c r="Y65" s="39" t="n">
        <f aca="false">[1]Sheet1!AL432</f>
        <v>41</v>
      </c>
      <c r="Z65" s="31" t="n">
        <f aca="false">F65-B65</f>
        <v>-5</v>
      </c>
      <c r="AA65" s="31" t="n">
        <f aca="false">G65-C65</f>
        <v>1</v>
      </c>
      <c r="AB65" s="32" t="n">
        <f aca="false">[2]Sheet1!BO432</f>
        <v>58</v>
      </c>
      <c r="AC65" s="33" t="n">
        <f aca="false">[2]Sheet1!BP432</f>
        <v>41</v>
      </c>
      <c r="AD65" s="34" t="n">
        <f aca="false">Q65-M65</f>
        <v>-5.38709677419355</v>
      </c>
      <c r="AE65" s="34" t="n">
        <f aca="false">R65-N65</f>
        <v>-2.35483870967742</v>
      </c>
      <c r="AF65" s="35"/>
      <c r="AG65" s="1"/>
      <c r="AH65" s="37" t="n">
        <f aca="false">AH64</f>
        <v>0.387096774193548</v>
      </c>
      <c r="AI65" s="37" t="n">
        <f aca="false">AI64</f>
        <v>3.35483870967742</v>
      </c>
    </row>
    <row r="66" customFormat="false" ht="12.75" hidden="true" customHeight="true" outlineLevel="0" collapsed="false">
      <c r="A66" s="89" t="n">
        <v>36557</v>
      </c>
      <c r="B66" s="41" t="n">
        <v>63</v>
      </c>
      <c r="C66" s="42" t="n">
        <v>41</v>
      </c>
      <c r="D66" s="42"/>
      <c r="E66" s="42"/>
      <c r="F66" s="43" t="n">
        <f aca="false">IF(ISNUMBER(X66),X66,B66+Z66)</f>
        <v>56</v>
      </c>
      <c r="G66" s="43" t="n">
        <f aca="false">IF(ISNUMBER(Y66),Y66,C66+AA66)</f>
        <v>45</v>
      </c>
      <c r="H66" s="44" t="n">
        <f aca="false">+(F66+G66)/2</f>
        <v>50.5</v>
      </c>
      <c r="I66" s="44" t="n">
        <f aca="false">IF(H66&lt;65,65-H66,0)</f>
        <v>14.5</v>
      </c>
      <c r="J66" s="44" t="n">
        <f aca="false">+J65+I66</f>
        <v>681.5</v>
      </c>
      <c r="K66" s="45" t="n">
        <f aca="false">+F66-G66</f>
        <v>11</v>
      </c>
      <c r="L66" s="46"/>
      <c r="M66" s="47" t="n">
        <f aca="false">B66+AH66</f>
        <v>63.3870967741936</v>
      </c>
      <c r="N66" s="48" t="n">
        <f aca="false">C66+AI66</f>
        <v>44.3548387096774</v>
      </c>
      <c r="O66" s="48"/>
      <c r="P66" s="48"/>
      <c r="Q66" s="43" t="n">
        <f aca="false">IF(ISNUMBER(AB66),AB66,M66+AD66)</f>
        <v>56</v>
      </c>
      <c r="R66" s="43" t="n">
        <f aca="false">IF(ISNUMBER(AC66),AC66,N66+AE66)</f>
        <v>45</v>
      </c>
      <c r="S66" s="44" t="n">
        <f aca="false">+(Q66+R66)/2</f>
        <v>50.5</v>
      </c>
      <c r="T66" s="44" t="n">
        <f aca="false">IF(S66&lt;65,65-S66,0)</f>
        <v>14.5</v>
      </c>
      <c r="U66" s="44" t="n">
        <f aca="false">+U65+T66</f>
        <v>566.5</v>
      </c>
      <c r="V66" s="45" t="n">
        <f aca="false">+Q66-R66</f>
        <v>11</v>
      </c>
      <c r="W66" s="17"/>
      <c r="X66" s="38" t="n">
        <f aca="false">[1]Sheet1!AK433</f>
        <v>56</v>
      </c>
      <c r="Y66" s="39" t="n">
        <f aca="false">[1]Sheet1!AL433</f>
        <v>45</v>
      </c>
      <c r="Z66" s="31" t="n">
        <f aca="false">F66-B66</f>
        <v>-7</v>
      </c>
      <c r="AA66" s="31" t="n">
        <f aca="false">G66-C66</f>
        <v>4</v>
      </c>
      <c r="AB66" s="32" t="n">
        <f aca="false">[2]Sheet1!BO433</f>
        <v>56</v>
      </c>
      <c r="AC66" s="33" t="n">
        <f aca="false">[2]Sheet1!BP433</f>
        <v>45</v>
      </c>
      <c r="AD66" s="34" t="n">
        <f aca="false">Q66-M66</f>
        <v>-7.38709677419355</v>
      </c>
      <c r="AE66" s="34" t="n">
        <f aca="false">R66-N66</f>
        <v>0.645161290322584</v>
      </c>
      <c r="AF66" s="35"/>
      <c r="AG66" s="1"/>
      <c r="AH66" s="37" t="n">
        <f aca="false">AH65</f>
        <v>0.387096774193548</v>
      </c>
      <c r="AI66" s="37" t="n">
        <f aca="false">AI65</f>
        <v>3.35483870967742</v>
      </c>
    </row>
    <row r="67" customFormat="false" ht="12.75" hidden="true" customHeight="true" outlineLevel="0" collapsed="false">
      <c r="A67" s="89" t="n">
        <v>36558</v>
      </c>
      <c r="B67" s="41" t="n">
        <v>63</v>
      </c>
      <c r="C67" s="42" t="n">
        <v>41</v>
      </c>
      <c r="D67" s="42"/>
      <c r="E67" s="42"/>
      <c r="F67" s="43" t="n">
        <f aca="false">IF(ISNUMBER(X67),X67,B67+Z67)</f>
        <v>58</v>
      </c>
      <c r="G67" s="43" t="n">
        <f aca="false">IF(ISNUMBER(Y67),Y67,C67+AA67)</f>
        <v>44</v>
      </c>
      <c r="H67" s="44" t="n">
        <f aca="false">+(F67+G67)/2</f>
        <v>51</v>
      </c>
      <c r="I67" s="44" t="n">
        <f aca="false">IF(H67&lt;65,65-H67,0)</f>
        <v>14</v>
      </c>
      <c r="J67" s="44" t="n">
        <f aca="false">+J66+I67</f>
        <v>695.5</v>
      </c>
      <c r="K67" s="45" t="n">
        <f aca="false">+F67-G67</f>
        <v>14</v>
      </c>
      <c r="L67" s="46"/>
      <c r="M67" s="47" t="n">
        <f aca="false">B67+AH67</f>
        <v>63</v>
      </c>
      <c r="N67" s="48" t="n">
        <f aca="false">C67+AI67</f>
        <v>41</v>
      </c>
      <c r="O67" s="48"/>
      <c r="P67" s="48"/>
      <c r="Q67" s="43" t="n">
        <f aca="false">IF(ISNUMBER(AB67),AB67,M67+AD67)</f>
        <v>58</v>
      </c>
      <c r="R67" s="43" t="n">
        <f aca="false">IF(ISNUMBER(AC67),AC67,N67+AE67)</f>
        <v>44</v>
      </c>
      <c r="S67" s="44" t="n">
        <f aca="false">+(Q67+R67)/2</f>
        <v>51</v>
      </c>
      <c r="T67" s="44" t="n">
        <f aca="false">IF(S67&lt;65,65-S67,0)</f>
        <v>14</v>
      </c>
      <c r="U67" s="44" t="n">
        <f aca="false">+U66+T67</f>
        <v>580.5</v>
      </c>
      <c r="V67" s="45" t="n">
        <f aca="false">+Q67-R67</f>
        <v>14</v>
      </c>
      <c r="W67" s="17"/>
      <c r="X67" s="38" t="n">
        <f aca="false">[1]Sheet1!AK434</f>
        <v>58</v>
      </c>
      <c r="Y67" s="39" t="n">
        <f aca="false">[1]Sheet1!AL434</f>
        <v>44</v>
      </c>
      <c r="Z67" s="31" t="n">
        <f aca="false">F67-B67</f>
        <v>-5</v>
      </c>
      <c r="AA67" s="31" t="n">
        <f aca="false">G67-C67</f>
        <v>3</v>
      </c>
      <c r="AB67" s="32" t="n">
        <f aca="false">[2]Sheet1!BO434</f>
        <v>58</v>
      </c>
      <c r="AC67" s="33" t="n">
        <f aca="false">[2]Sheet1!BP434</f>
        <v>44</v>
      </c>
      <c r="AD67" s="34" t="n">
        <f aca="false">Q67-M67</f>
        <v>-5</v>
      </c>
      <c r="AE67" s="34" t="n">
        <f aca="false">R67-N67</f>
        <v>3</v>
      </c>
      <c r="AF67" s="35"/>
      <c r="AG67" s="1"/>
    </row>
    <row r="68" customFormat="false" ht="12.75" hidden="true" customHeight="true" outlineLevel="0" collapsed="false">
      <c r="A68" s="89" t="n">
        <v>36559</v>
      </c>
      <c r="B68" s="41" t="n">
        <v>63</v>
      </c>
      <c r="C68" s="42" t="n">
        <v>41</v>
      </c>
      <c r="D68" s="42"/>
      <c r="E68" s="42"/>
      <c r="F68" s="43" t="n">
        <f aca="false">IF(ISNUMBER(X68),X68,B68+Z68)</f>
        <v>70</v>
      </c>
      <c r="G68" s="43" t="n">
        <f aca="false">IF(ISNUMBER(Y68),Y68,C68+AA68)</f>
        <v>35</v>
      </c>
      <c r="H68" s="44" t="n">
        <f aca="false">+(F68+G68)/2</f>
        <v>52.5</v>
      </c>
      <c r="I68" s="44" t="n">
        <f aca="false">IF(H68&lt;65,65-H68,0)</f>
        <v>12.5</v>
      </c>
      <c r="J68" s="44" t="n">
        <f aca="false">+J67+I68</f>
        <v>708</v>
      </c>
      <c r="K68" s="45" t="n">
        <f aca="false">+F68-G68</f>
        <v>35</v>
      </c>
      <c r="L68" s="46"/>
      <c r="M68" s="47" t="n">
        <f aca="false">B68+AH68</f>
        <v>63</v>
      </c>
      <c r="N68" s="48" t="n">
        <f aca="false">C68+AI68</f>
        <v>41</v>
      </c>
      <c r="O68" s="48"/>
      <c r="P68" s="48"/>
      <c r="Q68" s="43" t="n">
        <f aca="false">IF(ISNUMBER(AB68),AB68,M68+AD68)</f>
        <v>70</v>
      </c>
      <c r="R68" s="43" t="n">
        <f aca="false">IF(ISNUMBER(AC68),AC68,N68+AE68)</f>
        <v>35</v>
      </c>
      <c r="S68" s="44" t="n">
        <f aca="false">+(Q68+R68)/2</f>
        <v>52.5</v>
      </c>
      <c r="T68" s="44" t="n">
        <f aca="false">IF(S68&lt;65,65-S68,0)</f>
        <v>12.5</v>
      </c>
      <c r="U68" s="44" t="n">
        <f aca="false">+U67+T68</f>
        <v>593</v>
      </c>
      <c r="V68" s="45" t="n">
        <f aca="false">+Q68-R68</f>
        <v>35</v>
      </c>
      <c r="W68" s="17"/>
      <c r="X68" s="38" t="n">
        <f aca="false">[1]Sheet1!AK435</f>
        <v>70</v>
      </c>
      <c r="Y68" s="39" t="n">
        <f aca="false">[1]Sheet1!AL435</f>
        <v>35</v>
      </c>
      <c r="Z68" s="31" t="n">
        <f aca="false">F68-B68</f>
        <v>7</v>
      </c>
      <c r="AA68" s="31" t="n">
        <f aca="false">G68-C68</f>
        <v>-6</v>
      </c>
      <c r="AB68" s="32" t="n">
        <f aca="false">[2]Sheet1!BO435</f>
        <v>70</v>
      </c>
      <c r="AC68" s="33" t="n">
        <f aca="false">[2]Sheet1!BP435</f>
        <v>35</v>
      </c>
      <c r="AD68" s="34" t="n">
        <f aca="false">Q68-M68</f>
        <v>7</v>
      </c>
      <c r="AE68" s="34" t="n">
        <f aca="false">R68-N68</f>
        <v>-6</v>
      </c>
      <c r="AF68" s="35"/>
      <c r="AG68" s="1"/>
    </row>
    <row r="69" customFormat="false" ht="12.75" hidden="true" customHeight="true" outlineLevel="0" collapsed="false">
      <c r="A69" s="89" t="n">
        <v>36560</v>
      </c>
      <c r="B69" s="41" t="n">
        <v>63</v>
      </c>
      <c r="C69" s="42" t="n">
        <v>41</v>
      </c>
      <c r="D69" s="42"/>
      <c r="E69" s="42"/>
      <c r="F69" s="43" t="n">
        <f aca="false">IF(ISNUMBER(X69),X69,B69+Z69)</f>
        <v>63</v>
      </c>
      <c r="G69" s="43" t="n">
        <f aca="false">IF(ISNUMBER(Y69),Y69,C69+AA69)</f>
        <v>44</v>
      </c>
      <c r="H69" s="44" t="n">
        <f aca="false">+(F69+G69)/2</f>
        <v>53.5</v>
      </c>
      <c r="I69" s="44" t="n">
        <f aca="false">IF(H69&lt;65,65-H69,0)</f>
        <v>11.5</v>
      </c>
      <c r="J69" s="44" t="n">
        <f aca="false">+J68+I69</f>
        <v>719.5</v>
      </c>
      <c r="K69" s="45" t="n">
        <f aca="false">+F69-G69</f>
        <v>19</v>
      </c>
      <c r="L69" s="46"/>
      <c r="M69" s="47" t="n">
        <f aca="false">B69+AH69</f>
        <v>63</v>
      </c>
      <c r="N69" s="48" t="n">
        <f aca="false">C69+AI69</f>
        <v>41</v>
      </c>
      <c r="O69" s="48"/>
      <c r="P69" s="48"/>
      <c r="Q69" s="43" t="n">
        <f aca="false">IF(ISNUMBER(AB69),AB69,M69+AD69)</f>
        <v>63</v>
      </c>
      <c r="R69" s="43" t="n">
        <f aca="false">IF(ISNUMBER(AC69),AC69,N69+AE69)</f>
        <v>44</v>
      </c>
      <c r="S69" s="44" t="n">
        <f aca="false">+(Q69+R69)/2</f>
        <v>53.5</v>
      </c>
      <c r="T69" s="44" t="n">
        <f aca="false">IF(S69&lt;65,65-S69,0)</f>
        <v>11.5</v>
      </c>
      <c r="U69" s="44" t="n">
        <f aca="false">+U68+T69</f>
        <v>604.5</v>
      </c>
      <c r="V69" s="45" t="n">
        <f aca="false">+Q69-R69</f>
        <v>19</v>
      </c>
      <c r="W69" s="17"/>
      <c r="X69" s="38" t="n">
        <f aca="false">[1]Sheet1!AK436</f>
        <v>63</v>
      </c>
      <c r="Y69" s="39" t="n">
        <f aca="false">[1]Sheet1!AL436</f>
        <v>44</v>
      </c>
      <c r="Z69" s="31" t="n">
        <f aca="false">F69-B69</f>
        <v>0</v>
      </c>
      <c r="AA69" s="31" t="n">
        <f aca="false">G69-C69</f>
        <v>3</v>
      </c>
      <c r="AB69" s="32" t="n">
        <f aca="false">[2]Sheet1!BO436</f>
        <v>63</v>
      </c>
      <c r="AC69" s="33" t="n">
        <f aca="false">[2]Sheet1!BP436</f>
        <v>44</v>
      </c>
      <c r="AD69" s="34" t="n">
        <f aca="false">Q69-M69</f>
        <v>0</v>
      </c>
      <c r="AE69" s="34" t="n">
        <f aca="false">R69-N69</f>
        <v>3</v>
      </c>
      <c r="AF69" s="35"/>
      <c r="AG69" s="1"/>
    </row>
    <row r="70" customFormat="false" ht="12.75" hidden="true" customHeight="true" outlineLevel="0" collapsed="false">
      <c r="A70" s="89" t="n">
        <v>36561</v>
      </c>
      <c r="B70" s="41" t="n">
        <v>63</v>
      </c>
      <c r="C70" s="42" t="n">
        <v>41</v>
      </c>
      <c r="D70" s="42"/>
      <c r="E70" s="42"/>
      <c r="F70" s="43" t="n">
        <f aca="false">IF(ISNUMBER(X70),X70,B70+Z70)</f>
        <v>56</v>
      </c>
      <c r="G70" s="43" t="n">
        <f aca="false">IF(ISNUMBER(Y70),Y70,C70+AA70)</f>
        <v>36</v>
      </c>
      <c r="H70" s="44" t="n">
        <f aca="false">+(F70+G70)/2</f>
        <v>46</v>
      </c>
      <c r="I70" s="44" t="n">
        <f aca="false">IF(H70&lt;65,65-H70,0)</f>
        <v>19</v>
      </c>
      <c r="J70" s="44" t="n">
        <f aca="false">+J69+I70</f>
        <v>738.5</v>
      </c>
      <c r="K70" s="45" t="n">
        <f aca="false">+F70-G70</f>
        <v>20</v>
      </c>
      <c r="L70" s="46"/>
      <c r="M70" s="47" t="n">
        <f aca="false">B70+AH70</f>
        <v>63</v>
      </c>
      <c r="N70" s="48" t="n">
        <f aca="false">C70+AI70</f>
        <v>41</v>
      </c>
      <c r="O70" s="48"/>
      <c r="P70" s="48"/>
      <c r="Q70" s="43" t="n">
        <f aca="false">IF(ISNUMBER(AB70),AB70,M70+AD70)</f>
        <v>56</v>
      </c>
      <c r="R70" s="43" t="n">
        <f aca="false">IF(ISNUMBER(AC70),AC70,N70+AE70)</f>
        <v>36</v>
      </c>
      <c r="S70" s="44" t="n">
        <f aca="false">+(Q70+R70)/2</f>
        <v>46</v>
      </c>
      <c r="T70" s="44" t="n">
        <f aca="false">IF(S70&lt;65,65-S70,0)</f>
        <v>19</v>
      </c>
      <c r="U70" s="44" t="n">
        <f aca="false">+U69+T70</f>
        <v>623.5</v>
      </c>
      <c r="V70" s="45" t="n">
        <f aca="false">+Q70-R70</f>
        <v>20</v>
      </c>
      <c r="W70" s="17"/>
      <c r="X70" s="38" t="n">
        <f aca="false">[1]Sheet1!AK437</f>
        <v>56</v>
      </c>
      <c r="Y70" s="39" t="n">
        <f aca="false">[1]Sheet1!AL437</f>
        <v>36</v>
      </c>
      <c r="Z70" s="31" t="n">
        <f aca="false">F70-B70</f>
        <v>-7</v>
      </c>
      <c r="AA70" s="31" t="n">
        <f aca="false">G70-C70</f>
        <v>-5</v>
      </c>
      <c r="AB70" s="32" t="n">
        <f aca="false">[2]Sheet1!BO437</f>
        <v>56</v>
      </c>
      <c r="AC70" s="33" t="n">
        <f aca="false">[2]Sheet1!BP437</f>
        <v>36</v>
      </c>
      <c r="AD70" s="34" t="n">
        <f aca="false">Q70-M70</f>
        <v>-7</v>
      </c>
      <c r="AE70" s="34" t="n">
        <f aca="false">R70-N70</f>
        <v>-5</v>
      </c>
      <c r="AF70" s="35"/>
      <c r="AG70" s="1"/>
    </row>
    <row r="71" customFormat="false" ht="12.75" hidden="true" customHeight="true" outlineLevel="0" collapsed="false">
      <c r="A71" s="89" t="n">
        <v>36562</v>
      </c>
      <c r="B71" s="41" t="n">
        <v>64</v>
      </c>
      <c r="C71" s="42" t="n">
        <v>42</v>
      </c>
      <c r="D71" s="42"/>
      <c r="E71" s="42"/>
      <c r="F71" s="43" t="n">
        <f aca="false">IF(ISNUMBER(X71),X71,B71+Z71)</f>
        <v>69</v>
      </c>
      <c r="G71" s="43" t="n">
        <f aca="false">IF(ISNUMBER(Y71),Y71,C71+AA71)</f>
        <v>36</v>
      </c>
      <c r="H71" s="44" t="n">
        <f aca="false">+(F71+G71)/2</f>
        <v>52.5</v>
      </c>
      <c r="I71" s="44" t="n">
        <f aca="false">IF(H71&lt;65,65-H71,0)</f>
        <v>12.5</v>
      </c>
      <c r="J71" s="44" t="n">
        <f aca="false">+J70+I71</f>
        <v>751</v>
      </c>
      <c r="K71" s="45" t="n">
        <f aca="false">+F71-G71</f>
        <v>33</v>
      </c>
      <c r="L71" s="46"/>
      <c r="M71" s="47" t="n">
        <f aca="false">B71+AH71</f>
        <v>64</v>
      </c>
      <c r="N71" s="48" t="n">
        <f aca="false">C71+AI71</f>
        <v>42</v>
      </c>
      <c r="O71" s="48"/>
      <c r="P71" s="48"/>
      <c r="Q71" s="43" t="n">
        <f aca="false">IF(ISNUMBER(AB71),AB71,M71+AD71)</f>
        <v>69</v>
      </c>
      <c r="R71" s="43" t="n">
        <f aca="false">IF(ISNUMBER(AC71),AC71,N71+AE71)</f>
        <v>36</v>
      </c>
      <c r="S71" s="44" t="n">
        <f aca="false">+(Q71+R71)/2</f>
        <v>52.5</v>
      </c>
      <c r="T71" s="44" t="n">
        <f aca="false">IF(S71&lt;65,65-S71,0)</f>
        <v>12.5</v>
      </c>
      <c r="U71" s="44" t="n">
        <f aca="false">+U70+T71</f>
        <v>636</v>
      </c>
      <c r="V71" s="45" t="n">
        <f aca="false">+Q71-R71</f>
        <v>33</v>
      </c>
      <c r="W71" s="17"/>
      <c r="X71" s="38" t="n">
        <f aca="false">[1]Sheet1!AK438</f>
        <v>69</v>
      </c>
      <c r="Y71" s="39" t="n">
        <f aca="false">[1]Sheet1!AL438</f>
        <v>36</v>
      </c>
      <c r="Z71" s="31" t="n">
        <f aca="false">F71-B71</f>
        <v>5</v>
      </c>
      <c r="AA71" s="31" t="n">
        <f aca="false">G71-C71</f>
        <v>-6</v>
      </c>
      <c r="AB71" s="32" t="n">
        <f aca="false">[2]Sheet1!BO438</f>
        <v>69</v>
      </c>
      <c r="AC71" s="33" t="n">
        <f aca="false">[2]Sheet1!BP438</f>
        <v>36</v>
      </c>
      <c r="AD71" s="34" t="n">
        <f aca="false">Q71-M71</f>
        <v>5</v>
      </c>
      <c r="AE71" s="34" t="n">
        <f aca="false">R71-N71</f>
        <v>-6</v>
      </c>
      <c r="AF71" s="35"/>
      <c r="AG71" s="1"/>
    </row>
    <row r="72" customFormat="false" ht="12.75" hidden="true" customHeight="true" outlineLevel="0" collapsed="false">
      <c r="A72" s="89" t="n">
        <v>36563</v>
      </c>
      <c r="B72" s="41" t="n">
        <v>64</v>
      </c>
      <c r="C72" s="42" t="n">
        <v>42</v>
      </c>
      <c r="D72" s="42"/>
      <c r="E72" s="42"/>
      <c r="F72" s="43" t="n">
        <f aca="false">IF(ISNUMBER(X72),X72,B72+Z72)</f>
        <v>72</v>
      </c>
      <c r="G72" s="43" t="n">
        <f aca="false">IF(ISNUMBER(Y72),Y72,C72+AA72)</f>
        <v>45</v>
      </c>
      <c r="H72" s="44" t="n">
        <f aca="false">+(F72+G72)/2</f>
        <v>58.5</v>
      </c>
      <c r="I72" s="44" t="n">
        <f aca="false">IF(H72&lt;65,65-H72,0)</f>
        <v>6.5</v>
      </c>
      <c r="J72" s="44" t="n">
        <f aca="false">+J71+I72</f>
        <v>757.5</v>
      </c>
      <c r="K72" s="45" t="n">
        <f aca="false">+F72-G72</f>
        <v>27</v>
      </c>
      <c r="L72" s="46"/>
      <c r="M72" s="47" t="n">
        <f aca="false">B72+AH72</f>
        <v>64</v>
      </c>
      <c r="N72" s="48" t="n">
        <f aca="false">C72+AI72</f>
        <v>42</v>
      </c>
      <c r="O72" s="48"/>
      <c r="P72" s="48"/>
      <c r="Q72" s="43" t="n">
        <f aca="false">IF(ISNUMBER(AB72),AB72,M72+AD72)</f>
        <v>72</v>
      </c>
      <c r="R72" s="43" t="n">
        <f aca="false">IF(ISNUMBER(AC72),AC72,N72+AE72)</f>
        <v>45</v>
      </c>
      <c r="S72" s="44" t="n">
        <f aca="false">+(Q72+R72)/2</f>
        <v>58.5</v>
      </c>
      <c r="T72" s="44" t="n">
        <f aca="false">IF(S72&lt;65,65-S72,0)</f>
        <v>6.5</v>
      </c>
      <c r="U72" s="44" t="n">
        <f aca="false">+U71+T72</f>
        <v>642.5</v>
      </c>
      <c r="V72" s="45" t="n">
        <f aca="false">+Q72-R72</f>
        <v>27</v>
      </c>
      <c r="W72" s="17"/>
      <c r="X72" s="38" t="n">
        <f aca="false">[1]Sheet1!AK439</f>
        <v>72</v>
      </c>
      <c r="Y72" s="39" t="n">
        <f aca="false">[1]Sheet1!AL439</f>
        <v>45</v>
      </c>
      <c r="Z72" s="31" t="n">
        <f aca="false">F72-B72</f>
        <v>8</v>
      </c>
      <c r="AA72" s="31" t="n">
        <f aca="false">G72-C72</f>
        <v>3</v>
      </c>
      <c r="AB72" s="32" t="n">
        <f aca="false">[2]Sheet1!BO439</f>
        <v>72</v>
      </c>
      <c r="AC72" s="33" t="n">
        <f aca="false">[2]Sheet1!BP439</f>
        <v>45</v>
      </c>
      <c r="AD72" s="34" t="n">
        <f aca="false">Q72-M72</f>
        <v>8</v>
      </c>
      <c r="AE72" s="34" t="n">
        <f aca="false">R72-N72</f>
        <v>3</v>
      </c>
      <c r="AF72" s="35"/>
      <c r="AG72" s="1"/>
    </row>
    <row r="73" customFormat="false" ht="12.75" hidden="true" customHeight="true" outlineLevel="0" collapsed="false">
      <c r="A73" s="89" t="n">
        <v>36564</v>
      </c>
      <c r="B73" s="41" t="n">
        <v>64</v>
      </c>
      <c r="C73" s="42" t="n">
        <v>42</v>
      </c>
      <c r="D73" s="42"/>
      <c r="E73" s="42"/>
      <c r="F73" s="43" t="n">
        <f aca="false">IF(ISNUMBER(X73),X73,B73+Z73)</f>
        <v>69</v>
      </c>
      <c r="G73" s="43" t="n">
        <f aca="false">IF(ISNUMBER(Y73),Y73,C73+AA73)</f>
        <v>45</v>
      </c>
      <c r="H73" s="44" t="n">
        <f aca="false">+(F73+G73)/2</f>
        <v>57</v>
      </c>
      <c r="I73" s="44" t="n">
        <f aca="false">IF(H73&lt;65,65-H73,0)</f>
        <v>8</v>
      </c>
      <c r="J73" s="44" t="n">
        <f aca="false">+J72+I73</f>
        <v>765.5</v>
      </c>
      <c r="K73" s="45" t="n">
        <f aca="false">+F73-G73</f>
        <v>24</v>
      </c>
      <c r="L73" s="46"/>
      <c r="M73" s="47" t="n">
        <f aca="false">B73+AH73</f>
        <v>64</v>
      </c>
      <c r="N73" s="48" t="n">
        <f aca="false">C73+AI73</f>
        <v>42</v>
      </c>
      <c r="O73" s="48"/>
      <c r="P73" s="48"/>
      <c r="Q73" s="43" t="n">
        <f aca="false">IF(ISNUMBER(AB73),AB73,M73+AD73)</f>
        <v>69</v>
      </c>
      <c r="R73" s="43" t="n">
        <f aca="false">IF(ISNUMBER(AC73),AC73,N73+AE73)</f>
        <v>45</v>
      </c>
      <c r="S73" s="44" t="n">
        <f aca="false">+(Q73+R73)/2</f>
        <v>57</v>
      </c>
      <c r="T73" s="44" t="n">
        <f aca="false">IF(S73&lt;65,65-S73,0)</f>
        <v>8</v>
      </c>
      <c r="U73" s="44" t="n">
        <f aca="false">+U72+T73</f>
        <v>650.5</v>
      </c>
      <c r="V73" s="45" t="n">
        <f aca="false">+Q73-R73</f>
        <v>24</v>
      </c>
      <c r="W73" s="17"/>
      <c r="X73" s="38" t="n">
        <f aca="false">[1]Sheet1!AK440</f>
        <v>69</v>
      </c>
      <c r="Y73" s="39" t="n">
        <f aca="false">[1]Sheet1!AL440</f>
        <v>45</v>
      </c>
      <c r="Z73" s="31" t="n">
        <f aca="false">F73-B73</f>
        <v>5</v>
      </c>
      <c r="AA73" s="31" t="n">
        <f aca="false">G73-C73</f>
        <v>3</v>
      </c>
      <c r="AB73" s="32" t="n">
        <f aca="false">[2]Sheet1!BO440</f>
        <v>69</v>
      </c>
      <c r="AC73" s="33" t="n">
        <f aca="false">[2]Sheet1!BP440</f>
        <v>45</v>
      </c>
      <c r="AD73" s="34" t="n">
        <f aca="false">Q73-M73</f>
        <v>5</v>
      </c>
      <c r="AE73" s="34" t="n">
        <f aca="false">R73-N73</f>
        <v>3</v>
      </c>
      <c r="AF73" s="35"/>
      <c r="AG73" s="1"/>
    </row>
    <row r="74" customFormat="false" ht="12.75" hidden="true" customHeight="true" outlineLevel="0" collapsed="false">
      <c r="A74" s="89" t="n">
        <v>36565</v>
      </c>
      <c r="B74" s="41" t="n">
        <v>64</v>
      </c>
      <c r="C74" s="42" t="n">
        <v>42</v>
      </c>
      <c r="D74" s="42"/>
      <c r="E74" s="42"/>
      <c r="F74" s="43" t="n">
        <f aca="false">IF(ISNUMBER(X74),X74,B74+Z74)</f>
        <v>70</v>
      </c>
      <c r="G74" s="43" t="n">
        <f aca="false">IF(ISNUMBER(Y74),Y74,C74+AA74)</f>
        <v>44</v>
      </c>
      <c r="H74" s="44" t="n">
        <f aca="false">+(F74+G74)/2</f>
        <v>57</v>
      </c>
      <c r="I74" s="44" t="n">
        <f aca="false">IF(H74&lt;65,65-H74,0)</f>
        <v>8</v>
      </c>
      <c r="J74" s="44" t="n">
        <f aca="false">+J73+I74</f>
        <v>773.5</v>
      </c>
      <c r="K74" s="45" t="n">
        <f aca="false">+F74-G74</f>
        <v>26</v>
      </c>
      <c r="L74" s="46"/>
      <c r="M74" s="47" t="n">
        <f aca="false">B74+AH74</f>
        <v>64</v>
      </c>
      <c r="N74" s="48" t="n">
        <f aca="false">C74+AI74</f>
        <v>42</v>
      </c>
      <c r="O74" s="48"/>
      <c r="P74" s="48"/>
      <c r="Q74" s="43" t="n">
        <f aca="false">IF(ISNUMBER(AB74),AB74,M74+AD74)</f>
        <v>70</v>
      </c>
      <c r="R74" s="43" t="n">
        <f aca="false">IF(ISNUMBER(AC74),AC74,N74+AE74)</f>
        <v>44</v>
      </c>
      <c r="S74" s="44" t="n">
        <f aca="false">+(Q74+R74)/2</f>
        <v>57</v>
      </c>
      <c r="T74" s="44" t="n">
        <f aca="false">IF(S74&lt;65,65-S74,0)</f>
        <v>8</v>
      </c>
      <c r="U74" s="44" t="n">
        <f aca="false">+U73+T74</f>
        <v>658.5</v>
      </c>
      <c r="V74" s="45" t="n">
        <f aca="false">+Q74-R74</f>
        <v>26</v>
      </c>
      <c r="W74" s="17"/>
      <c r="X74" s="38" t="n">
        <f aca="false">[1]Sheet1!AK441</f>
        <v>70</v>
      </c>
      <c r="Y74" s="39" t="n">
        <f aca="false">[1]Sheet1!AL441</f>
        <v>44</v>
      </c>
      <c r="Z74" s="31" t="n">
        <f aca="false">F74-B74</f>
        <v>6</v>
      </c>
      <c r="AA74" s="31" t="n">
        <f aca="false">G74-C74</f>
        <v>2</v>
      </c>
      <c r="AB74" s="32" t="n">
        <f aca="false">[2]Sheet1!BO441</f>
        <v>70</v>
      </c>
      <c r="AC74" s="33" t="n">
        <f aca="false">[2]Sheet1!BP441</f>
        <v>44</v>
      </c>
      <c r="AD74" s="34" t="n">
        <f aca="false">Q74-M74</f>
        <v>6</v>
      </c>
      <c r="AE74" s="34" t="n">
        <f aca="false">R74-N74</f>
        <v>2</v>
      </c>
      <c r="AF74" s="35"/>
      <c r="AG74" s="1"/>
    </row>
    <row r="75" customFormat="false" ht="12.75" hidden="true" customHeight="true" outlineLevel="0" collapsed="false">
      <c r="A75" s="89" t="n">
        <v>36566</v>
      </c>
      <c r="B75" s="41" t="n">
        <v>64</v>
      </c>
      <c r="C75" s="42" t="n">
        <v>42</v>
      </c>
      <c r="D75" s="42"/>
      <c r="E75" s="42"/>
      <c r="F75" s="43" t="n">
        <f aca="false">IF(ISNUMBER(X75),X75,B75+Z75)</f>
        <v>66</v>
      </c>
      <c r="G75" s="43" t="n">
        <f aca="false">IF(ISNUMBER(Y75),Y75,C75+AA75)</f>
        <v>49</v>
      </c>
      <c r="H75" s="44" t="n">
        <f aca="false">+(F75+G75)/2</f>
        <v>57.5</v>
      </c>
      <c r="I75" s="44" t="n">
        <f aca="false">IF(H75&lt;65,65-H75,0)</f>
        <v>7.5</v>
      </c>
      <c r="J75" s="44" t="n">
        <f aca="false">+J74+I75</f>
        <v>781</v>
      </c>
      <c r="K75" s="45" t="n">
        <f aca="false">+F75-G75</f>
        <v>17</v>
      </c>
      <c r="L75" s="46"/>
      <c r="M75" s="47" t="n">
        <f aca="false">B75+AH75</f>
        <v>64</v>
      </c>
      <c r="N75" s="48" t="n">
        <f aca="false">C75+AI75</f>
        <v>42</v>
      </c>
      <c r="O75" s="48"/>
      <c r="P75" s="48"/>
      <c r="Q75" s="43" t="n">
        <f aca="false">IF(ISNUMBER(AB75),AB75,M75+AD75)</f>
        <v>66</v>
      </c>
      <c r="R75" s="43" t="n">
        <f aca="false">IF(ISNUMBER(AC75),AC75,N75+AE75)</f>
        <v>49</v>
      </c>
      <c r="S75" s="44" t="n">
        <f aca="false">+(Q75+R75)/2</f>
        <v>57.5</v>
      </c>
      <c r="T75" s="44" t="n">
        <f aca="false">IF(S75&lt;65,65-S75,0)</f>
        <v>7.5</v>
      </c>
      <c r="U75" s="44" t="n">
        <f aca="false">+U74+T75</f>
        <v>666</v>
      </c>
      <c r="V75" s="45" t="n">
        <f aca="false">+Q75-R75</f>
        <v>17</v>
      </c>
      <c r="W75" s="17"/>
      <c r="X75" s="38" t="n">
        <f aca="false">[1]Sheet1!AK442</f>
        <v>66</v>
      </c>
      <c r="Y75" s="39" t="n">
        <f aca="false">[1]Sheet1!AL442</f>
        <v>49</v>
      </c>
      <c r="Z75" s="31" t="n">
        <f aca="false">F75-B75</f>
        <v>2</v>
      </c>
      <c r="AA75" s="31" t="n">
        <f aca="false">G75-C75</f>
        <v>7</v>
      </c>
      <c r="AB75" s="32" t="n">
        <f aca="false">[2]Sheet1!BO442</f>
        <v>66</v>
      </c>
      <c r="AC75" s="33" t="n">
        <f aca="false">[2]Sheet1!BP442</f>
        <v>49</v>
      </c>
      <c r="AD75" s="34" t="n">
        <f aca="false">Q75-M75</f>
        <v>2</v>
      </c>
      <c r="AE75" s="34" t="n">
        <f aca="false">R75-N75</f>
        <v>7</v>
      </c>
      <c r="AF75" s="35"/>
      <c r="AG75" s="1"/>
    </row>
    <row r="76" customFormat="false" ht="12.75" hidden="true" customHeight="true" outlineLevel="0" collapsed="false">
      <c r="A76" s="89" t="n">
        <v>36567</v>
      </c>
      <c r="B76" s="41" t="n">
        <v>65</v>
      </c>
      <c r="C76" s="42" t="n">
        <v>43</v>
      </c>
      <c r="D76" s="42"/>
      <c r="E76" s="42"/>
      <c r="F76" s="43" t="n">
        <f aca="false">IF(ISNUMBER(X76),X76,B76+Z76)</f>
        <v>70</v>
      </c>
      <c r="G76" s="43" t="n">
        <f aca="false">IF(ISNUMBER(Y76),Y76,C76+AA76)</f>
        <v>52</v>
      </c>
      <c r="H76" s="44" t="n">
        <f aca="false">+(F76+G76)/2</f>
        <v>61</v>
      </c>
      <c r="I76" s="44" t="n">
        <f aca="false">IF(H76&lt;65,65-H76,0)</f>
        <v>4</v>
      </c>
      <c r="J76" s="44" t="n">
        <f aca="false">+J75+I76</f>
        <v>785</v>
      </c>
      <c r="K76" s="45" t="n">
        <f aca="false">+F76-G76</f>
        <v>18</v>
      </c>
      <c r="L76" s="46"/>
      <c r="M76" s="47" t="n">
        <f aca="false">B76+AH76</f>
        <v>65</v>
      </c>
      <c r="N76" s="48" t="n">
        <f aca="false">C76+AI76</f>
        <v>43</v>
      </c>
      <c r="O76" s="48"/>
      <c r="P76" s="48"/>
      <c r="Q76" s="43" t="n">
        <f aca="false">IF(ISNUMBER(AB76),AB76,M76+AD76)</f>
        <v>70</v>
      </c>
      <c r="R76" s="43" t="n">
        <f aca="false">IF(ISNUMBER(AC76),AC76,N76+AE76)</f>
        <v>52</v>
      </c>
      <c r="S76" s="44" t="n">
        <f aca="false">+(Q76+R76)/2</f>
        <v>61</v>
      </c>
      <c r="T76" s="44" t="n">
        <f aca="false">IF(S76&lt;65,65-S76,0)</f>
        <v>4</v>
      </c>
      <c r="U76" s="44" t="n">
        <f aca="false">+U75+T76</f>
        <v>670</v>
      </c>
      <c r="V76" s="45" t="n">
        <f aca="false">+Q76-R76</f>
        <v>18</v>
      </c>
      <c r="W76" s="17"/>
      <c r="X76" s="38" t="n">
        <f aca="false">[1]Sheet1!AK443</f>
        <v>70</v>
      </c>
      <c r="Y76" s="39" t="n">
        <f aca="false">[1]Sheet1!AL443</f>
        <v>52</v>
      </c>
      <c r="Z76" s="31" t="n">
        <f aca="false">F76-B76</f>
        <v>5</v>
      </c>
      <c r="AA76" s="31" t="n">
        <f aca="false">G76-C76</f>
        <v>9</v>
      </c>
      <c r="AB76" s="32" t="n">
        <f aca="false">[2]Sheet1!BO443</f>
        <v>70</v>
      </c>
      <c r="AC76" s="33" t="n">
        <f aca="false">[2]Sheet1!BP443</f>
        <v>52</v>
      </c>
      <c r="AD76" s="34" t="n">
        <f aca="false">Q76-M76</f>
        <v>5</v>
      </c>
      <c r="AE76" s="34" t="n">
        <f aca="false">R76-N76</f>
        <v>9</v>
      </c>
      <c r="AF76" s="35"/>
      <c r="AG76" s="1"/>
    </row>
    <row r="77" customFormat="false" ht="12.75" hidden="true" customHeight="true" outlineLevel="0" collapsed="false">
      <c r="A77" s="89" t="n">
        <v>36568</v>
      </c>
      <c r="B77" s="41" t="n">
        <v>65</v>
      </c>
      <c r="C77" s="42" t="n">
        <v>43</v>
      </c>
      <c r="D77" s="42"/>
      <c r="E77" s="42"/>
      <c r="F77" s="43" t="n">
        <f aca="false">IF(ISNUMBER(X77),X77,B77+Z77)</f>
        <v>67</v>
      </c>
      <c r="G77" s="43" t="n">
        <f aca="false">IF(ISNUMBER(Y77),Y77,C77+AA77)</f>
        <v>45</v>
      </c>
      <c r="H77" s="44" t="n">
        <f aca="false">+(F77+G77)/2</f>
        <v>56</v>
      </c>
      <c r="I77" s="44" t="n">
        <f aca="false">IF(H77&lt;65,65-H77,0)</f>
        <v>9</v>
      </c>
      <c r="J77" s="44" t="n">
        <f aca="false">+J76+I77</f>
        <v>794</v>
      </c>
      <c r="K77" s="45" t="n">
        <f aca="false">+F77-G77</f>
        <v>22</v>
      </c>
      <c r="L77" s="46"/>
      <c r="M77" s="47" t="n">
        <f aca="false">B77+AH77</f>
        <v>65</v>
      </c>
      <c r="N77" s="48" t="n">
        <f aca="false">C77+AI77</f>
        <v>43</v>
      </c>
      <c r="O77" s="48"/>
      <c r="P77" s="48"/>
      <c r="Q77" s="43" t="n">
        <f aca="false">IF(ISNUMBER(AB77),AB77,M77+AD77)</f>
        <v>67</v>
      </c>
      <c r="R77" s="43" t="n">
        <f aca="false">IF(ISNUMBER(AC77),AC77,N77+AE77)</f>
        <v>45</v>
      </c>
      <c r="S77" s="44" t="n">
        <f aca="false">+(Q77+R77)/2</f>
        <v>56</v>
      </c>
      <c r="T77" s="44" t="n">
        <f aca="false">IF(S77&lt;65,65-S77,0)</f>
        <v>9</v>
      </c>
      <c r="U77" s="44" t="n">
        <f aca="false">+U76+T77</f>
        <v>679</v>
      </c>
      <c r="V77" s="45" t="n">
        <f aca="false">+Q77-R77</f>
        <v>22</v>
      </c>
      <c r="W77" s="17"/>
      <c r="X77" s="38" t="str">
        <f aca="false">[1]Sheet1!AK444</f>
        <v/>
      </c>
      <c r="Y77" s="39" t="str">
        <f aca="false">[1]Sheet1!AL444</f>
        <v/>
      </c>
      <c r="Z77" s="49" t="n">
        <v>2</v>
      </c>
      <c r="AA77" s="50" t="n">
        <f aca="false">Z77</f>
        <v>2</v>
      </c>
      <c r="AB77" s="32" t="str">
        <f aca="false">[2]Sheet1!BO444</f>
        <v/>
      </c>
      <c r="AC77" s="33" t="str">
        <f aca="false">[2]Sheet1!BP444</f>
        <v/>
      </c>
      <c r="AD77" s="51" t="n">
        <v>2</v>
      </c>
      <c r="AE77" s="52" t="n">
        <f aca="false">AD77</f>
        <v>2</v>
      </c>
      <c r="AF77" s="35"/>
      <c r="AG77" s="1"/>
    </row>
    <row r="78" customFormat="false" ht="12.75" hidden="true" customHeight="true" outlineLevel="0" collapsed="false">
      <c r="A78" s="89" t="n">
        <v>36569</v>
      </c>
      <c r="B78" s="41" t="n">
        <v>65</v>
      </c>
      <c r="C78" s="42" t="n">
        <v>43</v>
      </c>
      <c r="D78" s="42"/>
      <c r="E78" s="42"/>
      <c r="F78" s="43" t="n">
        <f aca="false">IF(ISNUMBER(X78),X78,B78+Z78)</f>
        <v>67</v>
      </c>
      <c r="G78" s="43" t="n">
        <f aca="false">IF(ISNUMBER(Y78),Y78,C78+AA78)</f>
        <v>45</v>
      </c>
      <c r="H78" s="44" t="n">
        <f aca="false">+(F78+G78)/2</f>
        <v>56</v>
      </c>
      <c r="I78" s="44" t="n">
        <f aca="false">IF(H78&lt;65,65-H78,0)</f>
        <v>9</v>
      </c>
      <c r="J78" s="44" t="n">
        <f aca="false">+J77+I78</f>
        <v>803</v>
      </c>
      <c r="K78" s="45" t="n">
        <f aca="false">+F78-G78</f>
        <v>22</v>
      </c>
      <c r="L78" s="46"/>
      <c r="M78" s="47" t="n">
        <f aca="false">B78+AH78</f>
        <v>65</v>
      </c>
      <c r="N78" s="48" t="n">
        <f aca="false">C78+AI78</f>
        <v>43</v>
      </c>
      <c r="O78" s="48"/>
      <c r="P78" s="48"/>
      <c r="Q78" s="43" t="n">
        <f aca="false">IF(ISNUMBER(AB78),AB78,M78+AD78)</f>
        <v>67</v>
      </c>
      <c r="R78" s="43" t="n">
        <f aca="false">IF(ISNUMBER(AC78),AC78,N78+AE78)</f>
        <v>45</v>
      </c>
      <c r="S78" s="44" t="n">
        <f aca="false">+(Q78+R78)/2</f>
        <v>56</v>
      </c>
      <c r="T78" s="44" t="n">
        <f aca="false">IF(S78&lt;65,65-S78,0)</f>
        <v>9</v>
      </c>
      <c r="U78" s="44" t="n">
        <f aca="false">+U77+T78</f>
        <v>688</v>
      </c>
      <c r="V78" s="45" t="n">
        <f aca="false">+Q78-R78</f>
        <v>22</v>
      </c>
      <c r="W78" s="17"/>
      <c r="X78" s="38" t="str">
        <f aca="false">[1]Sheet1!AK445</f>
        <v/>
      </c>
      <c r="Y78" s="39" t="str">
        <f aca="false">[1]Sheet1!AL445</f>
        <v/>
      </c>
      <c r="Z78" s="49" t="n">
        <v>2</v>
      </c>
      <c r="AA78" s="50" t="n">
        <f aca="false">Z78</f>
        <v>2</v>
      </c>
      <c r="AB78" s="32" t="str">
        <f aca="false">[2]Sheet1!BO445</f>
        <v/>
      </c>
      <c r="AC78" s="33" t="str">
        <f aca="false">[2]Sheet1!BP445</f>
        <v/>
      </c>
      <c r="AD78" s="51" t="n">
        <v>2</v>
      </c>
      <c r="AE78" s="52" t="n">
        <f aca="false">AD78</f>
        <v>2</v>
      </c>
      <c r="AF78" s="35"/>
      <c r="AG78" s="1"/>
    </row>
    <row r="79" customFormat="false" ht="12.75" hidden="true" customHeight="true" outlineLevel="0" collapsed="false">
      <c r="A79" s="89" t="n">
        <v>36570</v>
      </c>
      <c r="B79" s="41" t="n">
        <v>65</v>
      </c>
      <c r="C79" s="42" t="n">
        <v>43</v>
      </c>
      <c r="D79" s="42"/>
      <c r="E79" s="42"/>
      <c r="F79" s="43" t="n">
        <f aca="false">IF(ISNUMBER(X79),X79,B79+Z79)</f>
        <v>67</v>
      </c>
      <c r="G79" s="43" t="n">
        <f aca="false">IF(ISNUMBER(Y79),Y79,C79+AA79)</f>
        <v>45</v>
      </c>
      <c r="H79" s="44" t="n">
        <f aca="false">+(F79+G79)/2</f>
        <v>56</v>
      </c>
      <c r="I79" s="44" t="n">
        <f aca="false">IF(H79&lt;65,65-H79,0)</f>
        <v>9</v>
      </c>
      <c r="J79" s="44" t="n">
        <f aca="false">+J78+I79</f>
        <v>812</v>
      </c>
      <c r="K79" s="45" t="n">
        <f aca="false">+F79-G79</f>
        <v>22</v>
      </c>
      <c r="L79" s="46"/>
      <c r="M79" s="47" t="n">
        <f aca="false">B79+AH79</f>
        <v>65</v>
      </c>
      <c r="N79" s="48" t="n">
        <f aca="false">C79+AI79</f>
        <v>43</v>
      </c>
      <c r="O79" s="48"/>
      <c r="P79" s="48"/>
      <c r="Q79" s="43" t="n">
        <f aca="false">IF(ISNUMBER(AB79),AB79,M79+AD79)</f>
        <v>67</v>
      </c>
      <c r="R79" s="43" t="n">
        <f aca="false">IF(ISNUMBER(AC79),AC79,N79+AE79)</f>
        <v>45</v>
      </c>
      <c r="S79" s="44" t="n">
        <f aca="false">+(Q79+R79)/2</f>
        <v>56</v>
      </c>
      <c r="T79" s="44" t="n">
        <f aca="false">IF(S79&lt;65,65-S79,0)</f>
        <v>9</v>
      </c>
      <c r="U79" s="44" t="n">
        <f aca="false">+U78+T79</f>
        <v>697</v>
      </c>
      <c r="V79" s="45" t="n">
        <f aca="false">+Q79-R79</f>
        <v>22</v>
      </c>
      <c r="W79" s="17"/>
      <c r="X79" s="38" t="str">
        <f aca="false">[1]Sheet1!AK446</f>
        <v/>
      </c>
      <c r="Y79" s="39" t="str">
        <f aca="false">[1]Sheet1!AL446</f>
        <v/>
      </c>
      <c r="Z79" s="49" t="n">
        <v>2</v>
      </c>
      <c r="AA79" s="50" t="n">
        <f aca="false">Z79</f>
        <v>2</v>
      </c>
      <c r="AB79" s="32" t="str">
        <f aca="false">[2]Sheet1!BO446</f>
        <v/>
      </c>
      <c r="AC79" s="33" t="str">
        <f aca="false">[2]Sheet1!BP446</f>
        <v/>
      </c>
      <c r="AD79" s="51" t="n">
        <v>2</v>
      </c>
      <c r="AE79" s="52" t="n">
        <f aca="false">AD79</f>
        <v>2</v>
      </c>
      <c r="AF79" s="35"/>
      <c r="AG79" s="1"/>
    </row>
    <row r="80" customFormat="false" ht="12.75" hidden="true" customHeight="true" outlineLevel="0" collapsed="false">
      <c r="A80" s="89" t="n">
        <v>36571</v>
      </c>
      <c r="B80" s="41" t="n">
        <v>65</v>
      </c>
      <c r="C80" s="42" t="n">
        <v>43</v>
      </c>
      <c r="D80" s="42"/>
      <c r="E80" s="42"/>
      <c r="F80" s="43" t="n">
        <f aca="false">IF(ISNUMBER(X80),X80,B80+Z80)</f>
        <v>67</v>
      </c>
      <c r="G80" s="43" t="n">
        <f aca="false">IF(ISNUMBER(Y80),Y80,C80+AA80)</f>
        <v>45</v>
      </c>
      <c r="H80" s="44" t="n">
        <f aca="false">+(F80+G80)/2</f>
        <v>56</v>
      </c>
      <c r="I80" s="44" t="n">
        <f aca="false">IF(H80&lt;65,65-H80,0)</f>
        <v>9</v>
      </c>
      <c r="J80" s="44" t="n">
        <f aca="false">+J79+I80</f>
        <v>821</v>
      </c>
      <c r="K80" s="45" t="n">
        <f aca="false">+F80-G80</f>
        <v>22</v>
      </c>
      <c r="L80" s="46"/>
      <c r="M80" s="47" t="n">
        <f aca="false">B80+AH80</f>
        <v>65</v>
      </c>
      <c r="N80" s="48" t="n">
        <f aca="false">C80+AI80</f>
        <v>43</v>
      </c>
      <c r="O80" s="48"/>
      <c r="P80" s="48"/>
      <c r="Q80" s="43" t="n">
        <f aca="false">IF(ISNUMBER(AB80),AB80,M80+AD80)</f>
        <v>67</v>
      </c>
      <c r="R80" s="43" t="n">
        <f aca="false">IF(ISNUMBER(AC80),AC80,N80+AE80)</f>
        <v>45</v>
      </c>
      <c r="S80" s="44" t="n">
        <f aca="false">+(Q80+R80)/2</f>
        <v>56</v>
      </c>
      <c r="T80" s="44" t="n">
        <f aca="false">IF(S80&lt;65,65-S80,0)</f>
        <v>9</v>
      </c>
      <c r="U80" s="44" t="n">
        <f aca="false">+U79+T80</f>
        <v>706</v>
      </c>
      <c r="V80" s="45" t="n">
        <f aca="false">+Q80-R80</f>
        <v>22</v>
      </c>
      <c r="W80" s="17"/>
      <c r="X80" s="38" t="str">
        <f aca="false">[1]Sheet1!AK447</f>
        <v/>
      </c>
      <c r="Y80" s="39" t="str">
        <f aca="false">[1]Sheet1!AL447</f>
        <v/>
      </c>
      <c r="Z80" s="49" t="n">
        <v>2</v>
      </c>
      <c r="AA80" s="50" t="n">
        <f aca="false">Z80</f>
        <v>2</v>
      </c>
      <c r="AB80" s="32" t="str">
        <f aca="false">[2]Sheet1!BO447</f>
        <v/>
      </c>
      <c r="AC80" s="33" t="str">
        <f aca="false">[2]Sheet1!BP447</f>
        <v/>
      </c>
      <c r="AD80" s="51" t="n">
        <v>2</v>
      </c>
      <c r="AE80" s="52" t="n">
        <f aca="false">AD80</f>
        <v>2</v>
      </c>
      <c r="AF80" s="35"/>
      <c r="AG80" s="1"/>
    </row>
    <row r="81" customFormat="false" ht="12.75" hidden="true" customHeight="true" outlineLevel="0" collapsed="false">
      <c r="A81" s="89" t="n">
        <v>36572</v>
      </c>
      <c r="B81" s="41" t="n">
        <v>66</v>
      </c>
      <c r="C81" s="42" t="n">
        <v>44</v>
      </c>
      <c r="D81" s="42"/>
      <c r="E81" s="42"/>
      <c r="F81" s="43" t="n">
        <f aca="false">IF(ISNUMBER(X81),X81,B81+Z81)</f>
        <v>68</v>
      </c>
      <c r="G81" s="43" t="n">
        <f aca="false">IF(ISNUMBER(Y81),Y81,C81+AA81)</f>
        <v>46</v>
      </c>
      <c r="H81" s="44" t="n">
        <f aca="false">+(F81+G81)/2</f>
        <v>57</v>
      </c>
      <c r="I81" s="44" t="n">
        <f aca="false">IF(H81&lt;65,65-H81,0)</f>
        <v>8</v>
      </c>
      <c r="J81" s="44" t="n">
        <f aca="false">+J80+I81</f>
        <v>829</v>
      </c>
      <c r="K81" s="45" t="n">
        <f aca="false">+F81-G81</f>
        <v>22</v>
      </c>
      <c r="L81" s="46"/>
      <c r="M81" s="47" t="n">
        <f aca="false">B81+AH81</f>
        <v>66</v>
      </c>
      <c r="N81" s="48" t="n">
        <f aca="false">C81+AI81</f>
        <v>44</v>
      </c>
      <c r="O81" s="48"/>
      <c r="P81" s="48"/>
      <c r="Q81" s="43" t="n">
        <f aca="false">IF(ISNUMBER(AB81),AB81,M81+AD81)</f>
        <v>68</v>
      </c>
      <c r="R81" s="43" t="n">
        <f aca="false">IF(ISNUMBER(AC81),AC81,N81+AE81)</f>
        <v>46</v>
      </c>
      <c r="S81" s="44" t="n">
        <f aca="false">+(Q81+R81)/2</f>
        <v>57</v>
      </c>
      <c r="T81" s="44" t="n">
        <f aca="false">IF(S81&lt;65,65-S81,0)</f>
        <v>8</v>
      </c>
      <c r="U81" s="44" t="n">
        <f aca="false">+U80+T81</f>
        <v>714</v>
      </c>
      <c r="V81" s="45" t="n">
        <f aca="false">+Q81-R81</f>
        <v>22</v>
      </c>
      <c r="W81" s="17"/>
      <c r="X81" s="38" t="str">
        <f aca="false">[1]Sheet1!AK448</f>
        <v/>
      </c>
      <c r="Y81" s="39" t="str">
        <f aca="false">[1]Sheet1!AL448</f>
        <v/>
      </c>
      <c r="Z81" s="49" t="n">
        <v>2</v>
      </c>
      <c r="AA81" s="50" t="n">
        <f aca="false">Z81</f>
        <v>2</v>
      </c>
      <c r="AB81" s="32" t="str">
        <f aca="false">[2]Sheet1!BO448</f>
        <v/>
      </c>
      <c r="AC81" s="33" t="str">
        <f aca="false">[2]Sheet1!BP448</f>
        <v/>
      </c>
      <c r="AD81" s="51" t="n">
        <v>2</v>
      </c>
      <c r="AE81" s="52" t="n">
        <f aca="false">AD81</f>
        <v>2</v>
      </c>
      <c r="AF81" s="35"/>
      <c r="AG81" s="1"/>
    </row>
    <row r="82" customFormat="false" ht="12.75" hidden="true" customHeight="true" outlineLevel="0" collapsed="false">
      <c r="A82" s="89" t="n">
        <v>36573</v>
      </c>
      <c r="B82" s="41" t="n">
        <v>66</v>
      </c>
      <c r="C82" s="42" t="n">
        <v>44</v>
      </c>
      <c r="D82" s="42"/>
      <c r="E82" s="42"/>
      <c r="F82" s="43" t="n">
        <f aca="false">IF(ISNUMBER(X82),X82,B82+Z82)</f>
        <v>68</v>
      </c>
      <c r="G82" s="43" t="n">
        <f aca="false">IF(ISNUMBER(Y82),Y82,C82+AA82)</f>
        <v>46</v>
      </c>
      <c r="H82" s="44" t="n">
        <f aca="false">+(F82+G82)/2</f>
        <v>57</v>
      </c>
      <c r="I82" s="44" t="n">
        <f aca="false">IF(H82&lt;65,65-H82,0)</f>
        <v>8</v>
      </c>
      <c r="J82" s="44" t="n">
        <f aca="false">+J81+I82</f>
        <v>837</v>
      </c>
      <c r="K82" s="45" t="n">
        <f aca="false">+F82-G82</f>
        <v>22</v>
      </c>
      <c r="L82" s="46"/>
      <c r="M82" s="47" t="n">
        <f aca="false">B82+AH82</f>
        <v>66</v>
      </c>
      <c r="N82" s="48" t="n">
        <f aca="false">C82+AI82</f>
        <v>44</v>
      </c>
      <c r="O82" s="48"/>
      <c r="P82" s="48"/>
      <c r="Q82" s="43" t="n">
        <f aca="false">IF(ISNUMBER(AB82),AB82,M82+AD82)</f>
        <v>68</v>
      </c>
      <c r="R82" s="43" t="n">
        <f aca="false">IF(ISNUMBER(AC82),AC82,N82+AE82)</f>
        <v>46</v>
      </c>
      <c r="S82" s="44" t="n">
        <f aca="false">+(Q82+R82)/2</f>
        <v>57</v>
      </c>
      <c r="T82" s="44" t="n">
        <f aca="false">IF(S82&lt;65,65-S82,0)</f>
        <v>8</v>
      </c>
      <c r="U82" s="44" t="n">
        <f aca="false">+U81+T82</f>
        <v>722</v>
      </c>
      <c r="V82" s="45" t="n">
        <f aca="false">+Q82-R82</f>
        <v>22</v>
      </c>
      <c r="W82" s="17"/>
      <c r="X82" s="38" t="str">
        <f aca="false">[1]Sheet1!AK449</f>
        <v/>
      </c>
      <c r="Y82" s="39" t="str">
        <f aca="false">[1]Sheet1!AL449</f>
        <v/>
      </c>
      <c r="Z82" s="49" t="n">
        <v>2</v>
      </c>
      <c r="AA82" s="50" t="n">
        <f aca="false">Z82</f>
        <v>2</v>
      </c>
      <c r="AB82" s="32" t="str">
        <f aca="false">[2]Sheet1!BO449</f>
        <v/>
      </c>
      <c r="AC82" s="33" t="str">
        <f aca="false">[2]Sheet1!BP449</f>
        <v/>
      </c>
      <c r="AD82" s="51" t="n">
        <v>2</v>
      </c>
      <c r="AE82" s="52" t="n">
        <f aca="false">AD82</f>
        <v>2</v>
      </c>
      <c r="AF82" s="35"/>
      <c r="AG82" s="1"/>
    </row>
    <row r="83" customFormat="false" ht="12.75" hidden="true" customHeight="true" outlineLevel="0" collapsed="false">
      <c r="A83" s="89" t="n">
        <v>36574</v>
      </c>
      <c r="B83" s="41" t="n">
        <v>66</v>
      </c>
      <c r="C83" s="42" t="n">
        <v>44</v>
      </c>
      <c r="D83" s="42"/>
      <c r="E83" s="42"/>
      <c r="F83" s="43" t="n">
        <f aca="false">IF(ISNUMBER(X83),X83,B83+Z83)</f>
        <v>68</v>
      </c>
      <c r="G83" s="43" t="n">
        <f aca="false">IF(ISNUMBER(Y83),Y83,C83+AA83)</f>
        <v>46</v>
      </c>
      <c r="H83" s="44" t="n">
        <f aca="false">+(F83+G83)/2</f>
        <v>57</v>
      </c>
      <c r="I83" s="44" t="n">
        <f aca="false">IF(H83&lt;65,65-H83,0)</f>
        <v>8</v>
      </c>
      <c r="J83" s="44" t="n">
        <f aca="false">+J82+I83</f>
        <v>845</v>
      </c>
      <c r="K83" s="45" t="n">
        <f aca="false">+F83-G83</f>
        <v>22</v>
      </c>
      <c r="L83" s="46"/>
      <c r="M83" s="47" t="n">
        <f aca="false">B83+AH83</f>
        <v>66</v>
      </c>
      <c r="N83" s="48" t="n">
        <f aca="false">C83+AI83</f>
        <v>44</v>
      </c>
      <c r="O83" s="48"/>
      <c r="P83" s="48"/>
      <c r="Q83" s="43" t="n">
        <f aca="false">IF(ISNUMBER(AB83),AB83,M83+AD83)</f>
        <v>68</v>
      </c>
      <c r="R83" s="43" t="n">
        <f aca="false">IF(ISNUMBER(AC83),AC83,N83+AE83)</f>
        <v>46</v>
      </c>
      <c r="S83" s="44" t="n">
        <f aca="false">+(Q83+R83)/2</f>
        <v>57</v>
      </c>
      <c r="T83" s="44" t="n">
        <f aca="false">IF(S83&lt;65,65-S83,0)</f>
        <v>8</v>
      </c>
      <c r="U83" s="44" t="n">
        <f aca="false">+U82+T83</f>
        <v>730</v>
      </c>
      <c r="V83" s="45" t="n">
        <f aca="false">+Q83-R83</f>
        <v>22</v>
      </c>
      <c r="W83" s="17"/>
      <c r="X83" s="38" t="str">
        <f aca="false">[1]Sheet1!AK450</f>
        <v/>
      </c>
      <c r="Y83" s="39" t="str">
        <f aca="false">[1]Sheet1!AL450</f>
        <v/>
      </c>
      <c r="Z83" s="49" t="n">
        <v>2</v>
      </c>
      <c r="AA83" s="50" t="n">
        <f aca="false">Z83</f>
        <v>2</v>
      </c>
      <c r="AB83" s="32" t="str">
        <f aca="false">[2]Sheet1!BO450</f>
        <v/>
      </c>
      <c r="AC83" s="33" t="str">
        <f aca="false">[2]Sheet1!BP450</f>
        <v/>
      </c>
      <c r="AD83" s="51" t="n">
        <v>2</v>
      </c>
      <c r="AE83" s="52" t="n">
        <f aca="false">AD83</f>
        <v>2</v>
      </c>
      <c r="AF83" s="35"/>
      <c r="AG83" s="1"/>
    </row>
    <row r="84" customFormat="false" ht="12.75" hidden="true" customHeight="true" outlineLevel="0" collapsed="false">
      <c r="A84" s="89" t="n">
        <v>36575</v>
      </c>
      <c r="B84" s="41" t="n">
        <v>66</v>
      </c>
      <c r="C84" s="42" t="n">
        <v>44</v>
      </c>
      <c r="D84" s="42"/>
      <c r="E84" s="42"/>
      <c r="F84" s="43" t="n">
        <f aca="false">IF(ISNUMBER(X84),X84,B84+Z84)</f>
        <v>68</v>
      </c>
      <c r="G84" s="43" t="n">
        <f aca="false">IF(ISNUMBER(Y84),Y84,C84+AA84)</f>
        <v>46</v>
      </c>
      <c r="H84" s="44" t="n">
        <f aca="false">+(F84+G84)/2</f>
        <v>57</v>
      </c>
      <c r="I84" s="44" t="n">
        <f aca="false">IF(H84&lt;65,65-H84,0)</f>
        <v>8</v>
      </c>
      <c r="J84" s="44" t="n">
        <f aca="false">+J83+I84</f>
        <v>853</v>
      </c>
      <c r="K84" s="45" t="n">
        <f aca="false">+F84-G84</f>
        <v>22</v>
      </c>
      <c r="L84" s="46"/>
      <c r="M84" s="47" t="n">
        <f aca="false">B84+AH84</f>
        <v>66</v>
      </c>
      <c r="N84" s="48" t="n">
        <f aca="false">C84+AI84</f>
        <v>44</v>
      </c>
      <c r="O84" s="48"/>
      <c r="P84" s="48"/>
      <c r="Q84" s="43" t="n">
        <f aca="false">IF(ISNUMBER(AB84),AB84,M84+AD84)</f>
        <v>68</v>
      </c>
      <c r="R84" s="43" t="n">
        <f aca="false">IF(ISNUMBER(AC84),AC84,N84+AE84)</f>
        <v>46</v>
      </c>
      <c r="S84" s="44" t="n">
        <f aca="false">+(Q84+R84)/2</f>
        <v>57</v>
      </c>
      <c r="T84" s="44" t="n">
        <f aca="false">IF(S84&lt;65,65-S84,0)</f>
        <v>8</v>
      </c>
      <c r="U84" s="44" t="n">
        <f aca="false">+U83+T84</f>
        <v>738</v>
      </c>
      <c r="V84" s="45" t="n">
        <f aca="false">+Q84-R84</f>
        <v>22</v>
      </c>
      <c r="W84" s="17"/>
      <c r="X84" s="38" t="str">
        <f aca="false">[1]Sheet1!AK451</f>
        <v/>
      </c>
      <c r="Y84" s="39" t="str">
        <f aca="false">[1]Sheet1!AL451</f>
        <v/>
      </c>
      <c r="Z84" s="49" t="n">
        <v>2</v>
      </c>
      <c r="AA84" s="50" t="n">
        <f aca="false">Z84</f>
        <v>2</v>
      </c>
      <c r="AB84" s="32" t="str">
        <f aca="false">[2]Sheet1!BO451</f>
        <v/>
      </c>
      <c r="AC84" s="33" t="str">
        <f aca="false">[2]Sheet1!BP451</f>
        <v/>
      </c>
      <c r="AD84" s="51" t="n">
        <v>2</v>
      </c>
      <c r="AE84" s="52" t="n">
        <f aca="false">AD84</f>
        <v>2</v>
      </c>
      <c r="AF84" s="35"/>
      <c r="AG84" s="1"/>
    </row>
    <row r="85" customFormat="false" ht="12.75" hidden="true" customHeight="true" outlineLevel="0" collapsed="false">
      <c r="A85" s="89" t="n">
        <v>36576</v>
      </c>
      <c r="B85" s="41" t="n">
        <v>66</v>
      </c>
      <c r="C85" s="42" t="n">
        <v>44</v>
      </c>
      <c r="D85" s="42"/>
      <c r="E85" s="42"/>
      <c r="F85" s="43" t="n">
        <f aca="false">IF(ISNUMBER(X85),X85,B85+Z85)</f>
        <v>68</v>
      </c>
      <c r="G85" s="43" t="n">
        <f aca="false">IF(ISNUMBER(Y85),Y85,C85+AA85)</f>
        <v>46</v>
      </c>
      <c r="H85" s="44" t="n">
        <f aca="false">+(F85+G85)/2</f>
        <v>57</v>
      </c>
      <c r="I85" s="44" t="n">
        <f aca="false">IF(H85&lt;65,65-H85,0)</f>
        <v>8</v>
      </c>
      <c r="J85" s="44" t="n">
        <f aca="false">+J84+I85</f>
        <v>861</v>
      </c>
      <c r="K85" s="45" t="n">
        <f aca="false">+F85-G85</f>
        <v>22</v>
      </c>
      <c r="L85" s="46"/>
      <c r="M85" s="47" t="n">
        <f aca="false">B85+AH85</f>
        <v>66</v>
      </c>
      <c r="N85" s="48" t="n">
        <f aca="false">C85+AI85</f>
        <v>44</v>
      </c>
      <c r="O85" s="48"/>
      <c r="P85" s="48"/>
      <c r="Q85" s="43" t="n">
        <f aca="false">IF(ISNUMBER(AB85),AB85,M85+AD85)</f>
        <v>68</v>
      </c>
      <c r="R85" s="43" t="n">
        <f aca="false">IF(ISNUMBER(AC85),AC85,N85+AE85)</f>
        <v>46</v>
      </c>
      <c r="S85" s="44" t="n">
        <f aca="false">+(Q85+R85)/2</f>
        <v>57</v>
      </c>
      <c r="T85" s="44" t="n">
        <f aca="false">IF(S85&lt;65,65-S85,0)</f>
        <v>8</v>
      </c>
      <c r="U85" s="44" t="n">
        <f aca="false">+U84+T85</f>
        <v>746</v>
      </c>
      <c r="V85" s="45" t="n">
        <f aca="false">+Q85-R85</f>
        <v>22</v>
      </c>
      <c r="W85" s="17"/>
      <c r="X85" s="38" t="str">
        <f aca="false">[1]Sheet1!AK452</f>
        <v/>
      </c>
      <c r="Y85" s="39" t="str">
        <f aca="false">[1]Sheet1!AL452</f>
        <v/>
      </c>
      <c r="Z85" s="49" t="n">
        <v>2</v>
      </c>
      <c r="AA85" s="50" t="n">
        <f aca="false">Z85</f>
        <v>2</v>
      </c>
      <c r="AB85" s="32" t="str">
        <f aca="false">[2]Sheet1!BO452</f>
        <v/>
      </c>
      <c r="AC85" s="33" t="str">
        <f aca="false">[2]Sheet1!BP452</f>
        <v/>
      </c>
      <c r="AD85" s="51" t="n">
        <v>2</v>
      </c>
      <c r="AE85" s="52" t="n">
        <f aca="false">AD85</f>
        <v>2</v>
      </c>
      <c r="AF85" s="35"/>
      <c r="AG85" s="1"/>
    </row>
    <row r="86" customFormat="false" ht="12.75" hidden="true" customHeight="true" outlineLevel="0" collapsed="false">
      <c r="A86" s="89" t="n">
        <v>36577</v>
      </c>
      <c r="B86" s="41" t="n">
        <v>67</v>
      </c>
      <c r="C86" s="42" t="n">
        <v>45</v>
      </c>
      <c r="D86" s="42"/>
      <c r="E86" s="42"/>
      <c r="F86" s="43" t="n">
        <f aca="false">IF(ISNUMBER(X86),X86,B86+Z86)</f>
        <v>69</v>
      </c>
      <c r="G86" s="43" t="n">
        <f aca="false">IF(ISNUMBER(Y86),Y86,C86+AA86)</f>
        <v>47</v>
      </c>
      <c r="H86" s="44" t="n">
        <f aca="false">+(F86+G86)/2</f>
        <v>58</v>
      </c>
      <c r="I86" s="44" t="n">
        <f aca="false">IF(H86&lt;65,65-H86,0)</f>
        <v>7</v>
      </c>
      <c r="J86" s="44" t="n">
        <f aca="false">+J85+I86</f>
        <v>868</v>
      </c>
      <c r="K86" s="45" t="n">
        <f aca="false">+F86-G86</f>
        <v>22</v>
      </c>
      <c r="L86" s="46"/>
      <c r="M86" s="47" t="n">
        <f aca="false">B86+AH86</f>
        <v>67</v>
      </c>
      <c r="N86" s="48" t="n">
        <f aca="false">C86+AI86</f>
        <v>45</v>
      </c>
      <c r="O86" s="48"/>
      <c r="P86" s="48"/>
      <c r="Q86" s="43" t="n">
        <f aca="false">IF(ISNUMBER(AB86),AB86,M86+AD86)</f>
        <v>69</v>
      </c>
      <c r="R86" s="43" t="n">
        <f aca="false">IF(ISNUMBER(AC86),AC86,N86+AE86)</f>
        <v>47</v>
      </c>
      <c r="S86" s="44" t="n">
        <f aca="false">+(Q86+R86)/2</f>
        <v>58</v>
      </c>
      <c r="T86" s="44" t="n">
        <f aca="false">IF(S86&lt;65,65-S86,0)</f>
        <v>7</v>
      </c>
      <c r="U86" s="44" t="n">
        <f aca="false">+U85+T86</f>
        <v>753</v>
      </c>
      <c r="V86" s="45" t="n">
        <f aca="false">+Q86-R86</f>
        <v>22</v>
      </c>
      <c r="W86" s="17"/>
      <c r="X86" s="38" t="str">
        <f aca="false">[1]Sheet1!AK453</f>
        <v/>
      </c>
      <c r="Y86" s="39" t="str">
        <f aca="false">[1]Sheet1!AL453</f>
        <v/>
      </c>
      <c r="Z86" s="49" t="n">
        <v>2</v>
      </c>
      <c r="AA86" s="50" t="n">
        <f aca="false">Z86</f>
        <v>2</v>
      </c>
      <c r="AB86" s="32" t="str">
        <f aca="false">[2]Sheet1!BO453</f>
        <v/>
      </c>
      <c r="AC86" s="33" t="str">
        <f aca="false">[2]Sheet1!BP453</f>
        <v/>
      </c>
      <c r="AD86" s="51" t="n">
        <v>2</v>
      </c>
      <c r="AE86" s="52" t="n">
        <f aca="false">AD86</f>
        <v>2</v>
      </c>
      <c r="AF86" s="35"/>
      <c r="AG86" s="1"/>
    </row>
    <row r="87" customFormat="false" ht="12.75" hidden="true" customHeight="true" outlineLevel="0" collapsed="false">
      <c r="A87" s="89" t="n">
        <v>36578</v>
      </c>
      <c r="B87" s="41" t="n">
        <v>67</v>
      </c>
      <c r="C87" s="42" t="n">
        <v>45</v>
      </c>
      <c r="D87" s="42"/>
      <c r="E87" s="42"/>
      <c r="F87" s="43" t="n">
        <f aca="false">IF(ISNUMBER(X87),X87,B87+Z87)</f>
        <v>69</v>
      </c>
      <c r="G87" s="43" t="n">
        <f aca="false">IF(ISNUMBER(Y87),Y87,C87+AA87)</f>
        <v>47</v>
      </c>
      <c r="H87" s="44" t="n">
        <f aca="false">+(F87+G87)/2</f>
        <v>58</v>
      </c>
      <c r="I87" s="44" t="n">
        <f aca="false">IF(H87&lt;65,65-H87,0)</f>
        <v>7</v>
      </c>
      <c r="J87" s="44" t="n">
        <f aca="false">+J86+I87</f>
        <v>875</v>
      </c>
      <c r="K87" s="45" t="n">
        <f aca="false">+F87-G87</f>
        <v>22</v>
      </c>
      <c r="L87" s="46"/>
      <c r="M87" s="47" t="n">
        <f aca="false">B87+AH87</f>
        <v>67</v>
      </c>
      <c r="N87" s="48" t="n">
        <f aca="false">C87+AI87</f>
        <v>45</v>
      </c>
      <c r="O87" s="48"/>
      <c r="P87" s="48"/>
      <c r="Q87" s="43" t="n">
        <f aca="false">IF(ISNUMBER(AB87),AB87,M87+AD87)</f>
        <v>69</v>
      </c>
      <c r="R87" s="43" t="n">
        <f aca="false">IF(ISNUMBER(AC87),AC87,N87+AE87)</f>
        <v>47</v>
      </c>
      <c r="S87" s="44" t="n">
        <f aca="false">+(Q87+R87)/2</f>
        <v>58</v>
      </c>
      <c r="T87" s="44" t="n">
        <f aca="false">IF(S87&lt;65,65-S87,0)</f>
        <v>7</v>
      </c>
      <c r="U87" s="44" t="n">
        <f aca="false">+U86+T87</f>
        <v>760</v>
      </c>
      <c r="V87" s="45" t="n">
        <f aca="false">+Q87-R87</f>
        <v>22</v>
      </c>
      <c r="W87" s="17"/>
      <c r="X87" s="38" t="str">
        <f aca="false">[1]Sheet1!AK454</f>
        <v/>
      </c>
      <c r="Y87" s="39" t="str">
        <f aca="false">[1]Sheet1!AL454</f>
        <v/>
      </c>
      <c r="Z87" s="49" t="n">
        <v>2</v>
      </c>
      <c r="AA87" s="50" t="n">
        <f aca="false">Z87</f>
        <v>2</v>
      </c>
      <c r="AB87" s="32" t="str">
        <f aca="false">[2]Sheet1!BO454</f>
        <v/>
      </c>
      <c r="AC87" s="33" t="str">
        <f aca="false">[2]Sheet1!BP454</f>
        <v/>
      </c>
      <c r="AD87" s="51" t="n">
        <v>2</v>
      </c>
      <c r="AE87" s="52" t="n">
        <f aca="false">AD87</f>
        <v>2</v>
      </c>
      <c r="AF87" s="35"/>
      <c r="AG87" s="1"/>
    </row>
    <row r="88" customFormat="false" ht="12.75" hidden="true" customHeight="true" outlineLevel="0" collapsed="false">
      <c r="A88" s="89" t="n">
        <v>36579</v>
      </c>
      <c r="B88" s="41" t="n">
        <v>67</v>
      </c>
      <c r="C88" s="42" t="n">
        <v>45</v>
      </c>
      <c r="D88" s="42"/>
      <c r="E88" s="42"/>
      <c r="F88" s="43" t="n">
        <f aca="false">IF(ISNUMBER(X88),X88,B88+Z88)</f>
        <v>69</v>
      </c>
      <c r="G88" s="43" t="n">
        <f aca="false">IF(ISNUMBER(Y88),Y88,C88+AA88)</f>
        <v>47</v>
      </c>
      <c r="H88" s="44" t="n">
        <f aca="false">+(F88+G88)/2</f>
        <v>58</v>
      </c>
      <c r="I88" s="44" t="n">
        <f aca="false">IF(H88&lt;65,65-H88,0)</f>
        <v>7</v>
      </c>
      <c r="J88" s="44" t="n">
        <f aca="false">+J87+I88</f>
        <v>882</v>
      </c>
      <c r="K88" s="45" t="n">
        <f aca="false">+F88-G88</f>
        <v>22</v>
      </c>
      <c r="L88" s="46"/>
      <c r="M88" s="47" t="n">
        <f aca="false">B88+AH88</f>
        <v>67</v>
      </c>
      <c r="N88" s="48" t="n">
        <f aca="false">C88+AI88</f>
        <v>45</v>
      </c>
      <c r="O88" s="48"/>
      <c r="P88" s="48"/>
      <c r="Q88" s="43" t="n">
        <f aca="false">IF(ISNUMBER(AB88),AB88,M88+AD88)</f>
        <v>69</v>
      </c>
      <c r="R88" s="43" t="n">
        <f aca="false">IF(ISNUMBER(AC88),AC88,N88+AE88)</f>
        <v>47</v>
      </c>
      <c r="S88" s="44" t="n">
        <f aca="false">+(Q88+R88)/2</f>
        <v>58</v>
      </c>
      <c r="T88" s="44" t="n">
        <f aca="false">IF(S88&lt;65,65-S88,0)</f>
        <v>7</v>
      </c>
      <c r="U88" s="44" t="n">
        <f aca="false">+U87+T88</f>
        <v>767</v>
      </c>
      <c r="V88" s="45" t="n">
        <f aca="false">+Q88-R88</f>
        <v>22</v>
      </c>
      <c r="W88" s="17"/>
      <c r="X88" s="38" t="str">
        <f aca="false">[1]Sheet1!AK455</f>
        <v/>
      </c>
      <c r="Y88" s="39" t="str">
        <f aca="false">[1]Sheet1!AL455</f>
        <v/>
      </c>
      <c r="Z88" s="49" t="n">
        <v>2</v>
      </c>
      <c r="AA88" s="50" t="n">
        <f aca="false">Z88</f>
        <v>2</v>
      </c>
      <c r="AB88" s="32" t="str">
        <f aca="false">[2]Sheet1!BO455</f>
        <v/>
      </c>
      <c r="AC88" s="33" t="str">
        <f aca="false">[2]Sheet1!BP455</f>
        <v/>
      </c>
      <c r="AD88" s="51" t="n">
        <v>2</v>
      </c>
      <c r="AE88" s="52" t="n">
        <f aca="false">AD88</f>
        <v>2</v>
      </c>
      <c r="AF88" s="35"/>
      <c r="AG88" s="1"/>
    </row>
    <row r="89" customFormat="false" ht="12.75" hidden="true" customHeight="true" outlineLevel="0" collapsed="false">
      <c r="A89" s="89" t="n">
        <v>36580</v>
      </c>
      <c r="B89" s="41" t="n">
        <v>67</v>
      </c>
      <c r="C89" s="42" t="n">
        <v>45</v>
      </c>
      <c r="D89" s="42"/>
      <c r="E89" s="42"/>
      <c r="F89" s="43" t="n">
        <f aca="false">IF(ISNUMBER(X89),X89,B89+Z89)</f>
        <v>69</v>
      </c>
      <c r="G89" s="43" t="n">
        <f aca="false">IF(ISNUMBER(Y89),Y89,C89+AA89)</f>
        <v>47</v>
      </c>
      <c r="H89" s="44" t="n">
        <f aca="false">+(F89+G89)/2</f>
        <v>58</v>
      </c>
      <c r="I89" s="44" t="n">
        <f aca="false">IF(H89&lt;65,65-H89,0)</f>
        <v>7</v>
      </c>
      <c r="J89" s="44" t="n">
        <f aca="false">+J88+I89</f>
        <v>889</v>
      </c>
      <c r="K89" s="45" t="n">
        <f aca="false">+F89-G89</f>
        <v>22</v>
      </c>
      <c r="L89" s="46"/>
      <c r="M89" s="47" t="n">
        <f aca="false">B89+AH89</f>
        <v>67</v>
      </c>
      <c r="N89" s="48" t="n">
        <f aca="false">C89+AI89</f>
        <v>45</v>
      </c>
      <c r="O89" s="48"/>
      <c r="P89" s="48"/>
      <c r="Q89" s="43" t="n">
        <f aca="false">IF(ISNUMBER(AB89),AB89,M89+AD89)</f>
        <v>69</v>
      </c>
      <c r="R89" s="43" t="n">
        <f aca="false">IF(ISNUMBER(AC89),AC89,N89+AE89)</f>
        <v>47</v>
      </c>
      <c r="S89" s="44" t="n">
        <f aca="false">+(Q89+R89)/2</f>
        <v>58</v>
      </c>
      <c r="T89" s="44" t="n">
        <f aca="false">IF(S89&lt;65,65-S89,0)</f>
        <v>7</v>
      </c>
      <c r="U89" s="44" t="n">
        <f aca="false">+U88+T89</f>
        <v>774</v>
      </c>
      <c r="V89" s="45" t="n">
        <f aca="false">+Q89-R89</f>
        <v>22</v>
      </c>
      <c r="W89" s="17"/>
      <c r="X89" s="38" t="str">
        <f aca="false">[1]Sheet1!AK456</f>
        <v/>
      </c>
      <c r="Y89" s="39" t="str">
        <f aca="false">[1]Sheet1!AL456</f>
        <v/>
      </c>
      <c r="Z89" s="49" t="n">
        <v>2</v>
      </c>
      <c r="AA89" s="50" t="n">
        <f aca="false">Z89</f>
        <v>2</v>
      </c>
      <c r="AB89" s="32" t="str">
        <f aca="false">[2]Sheet1!BO456</f>
        <v/>
      </c>
      <c r="AC89" s="33" t="str">
        <f aca="false">[2]Sheet1!BP456</f>
        <v/>
      </c>
      <c r="AD89" s="51" t="n">
        <v>2</v>
      </c>
      <c r="AE89" s="52" t="n">
        <f aca="false">AD89</f>
        <v>2</v>
      </c>
      <c r="AF89" s="35"/>
      <c r="AG89" s="1"/>
    </row>
    <row r="90" customFormat="false" ht="12.75" hidden="true" customHeight="true" outlineLevel="0" collapsed="false">
      <c r="A90" s="89" t="n">
        <v>36581</v>
      </c>
      <c r="B90" s="41" t="n">
        <v>67</v>
      </c>
      <c r="C90" s="42" t="n">
        <v>45</v>
      </c>
      <c r="D90" s="42"/>
      <c r="E90" s="42"/>
      <c r="F90" s="43" t="n">
        <f aca="false">IF(ISNUMBER(X90),X90,B90+Z90)</f>
        <v>69</v>
      </c>
      <c r="G90" s="43" t="n">
        <f aca="false">IF(ISNUMBER(Y90),Y90,C90+AA90)</f>
        <v>47</v>
      </c>
      <c r="H90" s="44" t="n">
        <f aca="false">+(F90+G90)/2</f>
        <v>58</v>
      </c>
      <c r="I90" s="44" t="n">
        <f aca="false">IF(H90&lt;65,65-H90,0)</f>
        <v>7</v>
      </c>
      <c r="J90" s="44" t="n">
        <f aca="false">+J89+I90</f>
        <v>896</v>
      </c>
      <c r="K90" s="45" t="n">
        <f aca="false">+F90-G90</f>
        <v>22</v>
      </c>
      <c r="L90" s="46"/>
      <c r="M90" s="47" t="n">
        <f aca="false">B90+AH90</f>
        <v>67</v>
      </c>
      <c r="N90" s="48" t="n">
        <f aca="false">C90+AI90</f>
        <v>45</v>
      </c>
      <c r="O90" s="48"/>
      <c r="P90" s="48"/>
      <c r="Q90" s="43" t="n">
        <f aca="false">IF(ISNUMBER(AB90),AB90,M90+AD90)</f>
        <v>69</v>
      </c>
      <c r="R90" s="43" t="n">
        <f aca="false">IF(ISNUMBER(AC90),AC90,N90+AE90)</f>
        <v>47</v>
      </c>
      <c r="S90" s="44" t="n">
        <f aca="false">+(Q90+R90)/2</f>
        <v>58</v>
      </c>
      <c r="T90" s="44" t="n">
        <f aca="false">IF(S90&lt;65,65-S90,0)</f>
        <v>7</v>
      </c>
      <c r="U90" s="44" t="n">
        <f aca="false">+U89+T90</f>
        <v>781</v>
      </c>
      <c r="V90" s="45" t="n">
        <f aca="false">+Q90-R90</f>
        <v>22</v>
      </c>
      <c r="W90" s="17"/>
      <c r="X90" s="38" t="str">
        <f aca="false">[1]Sheet1!AK457</f>
        <v/>
      </c>
      <c r="Y90" s="39" t="str">
        <f aca="false">[1]Sheet1!AL457</f>
        <v/>
      </c>
      <c r="Z90" s="49" t="n">
        <v>2</v>
      </c>
      <c r="AA90" s="50" t="n">
        <f aca="false">Z90</f>
        <v>2</v>
      </c>
      <c r="AB90" s="32" t="str">
        <f aca="false">[2]Sheet1!BO457</f>
        <v/>
      </c>
      <c r="AC90" s="33" t="str">
        <f aca="false">[2]Sheet1!BP457</f>
        <v/>
      </c>
      <c r="AD90" s="51" t="n">
        <v>2</v>
      </c>
      <c r="AE90" s="52" t="n">
        <f aca="false">AD90</f>
        <v>2</v>
      </c>
      <c r="AF90" s="35"/>
      <c r="AG90" s="1"/>
    </row>
    <row r="91" customFormat="false" ht="12.75" hidden="true" customHeight="true" outlineLevel="0" collapsed="false">
      <c r="A91" s="89" t="n">
        <v>36582</v>
      </c>
      <c r="B91" s="41" t="n">
        <v>68</v>
      </c>
      <c r="C91" s="42" t="n">
        <v>46</v>
      </c>
      <c r="D91" s="42"/>
      <c r="E91" s="42"/>
      <c r="F91" s="43" t="n">
        <f aca="false">IF(ISNUMBER(X91),X91,B91+Z91)</f>
        <v>70</v>
      </c>
      <c r="G91" s="43" t="n">
        <f aca="false">IF(ISNUMBER(Y91),Y91,C91+AA91)</f>
        <v>48</v>
      </c>
      <c r="H91" s="44" t="n">
        <f aca="false">+(F91+G91)/2</f>
        <v>59</v>
      </c>
      <c r="I91" s="44" t="n">
        <f aca="false">IF(H91&lt;65,65-H91,0)</f>
        <v>6</v>
      </c>
      <c r="J91" s="44" t="n">
        <f aca="false">+J90+I91</f>
        <v>902</v>
      </c>
      <c r="K91" s="45" t="n">
        <f aca="false">+F91-G91</f>
        <v>22</v>
      </c>
      <c r="L91" s="46"/>
      <c r="M91" s="47" t="n">
        <f aca="false">B91+AH91</f>
        <v>68</v>
      </c>
      <c r="N91" s="48" t="n">
        <f aca="false">C91+AI91</f>
        <v>46</v>
      </c>
      <c r="O91" s="48"/>
      <c r="P91" s="48"/>
      <c r="Q91" s="43" t="n">
        <f aca="false">IF(ISNUMBER(AB91),AB91,M91+AD91)</f>
        <v>70</v>
      </c>
      <c r="R91" s="43" t="n">
        <f aca="false">IF(ISNUMBER(AC91),AC91,N91+AE91)</f>
        <v>48</v>
      </c>
      <c r="S91" s="44" t="n">
        <f aca="false">+(Q91+R91)/2</f>
        <v>59</v>
      </c>
      <c r="T91" s="44" t="n">
        <f aca="false">IF(S91&lt;65,65-S91,0)</f>
        <v>6</v>
      </c>
      <c r="U91" s="44" t="n">
        <f aca="false">+U90+T91</f>
        <v>787</v>
      </c>
      <c r="V91" s="45" t="n">
        <f aca="false">+Q91-R91</f>
        <v>22</v>
      </c>
      <c r="W91" s="17"/>
      <c r="X91" s="38" t="str">
        <f aca="false">[1]Sheet1!AK458</f>
        <v/>
      </c>
      <c r="Y91" s="39" t="str">
        <f aca="false">[1]Sheet1!AL458</f>
        <v/>
      </c>
      <c r="Z91" s="49" t="n">
        <v>2</v>
      </c>
      <c r="AA91" s="50" t="n">
        <f aca="false">Z91</f>
        <v>2</v>
      </c>
      <c r="AB91" s="32" t="str">
        <f aca="false">[2]Sheet1!BO458</f>
        <v/>
      </c>
      <c r="AC91" s="33" t="str">
        <f aca="false">[2]Sheet1!BP458</f>
        <v/>
      </c>
      <c r="AD91" s="51" t="n">
        <v>2</v>
      </c>
      <c r="AE91" s="52" t="n">
        <f aca="false">AD91</f>
        <v>2</v>
      </c>
      <c r="AF91" s="35"/>
      <c r="AG91" s="1"/>
    </row>
    <row r="92" customFormat="false" ht="12.75" hidden="true" customHeight="true" outlineLevel="0" collapsed="false">
      <c r="A92" s="89" t="n">
        <v>36583</v>
      </c>
      <c r="B92" s="41" t="n">
        <v>68</v>
      </c>
      <c r="C92" s="42" t="n">
        <v>46</v>
      </c>
      <c r="D92" s="42"/>
      <c r="E92" s="42"/>
      <c r="F92" s="43" t="n">
        <f aca="false">IF(ISNUMBER(X92),X92,B92+Z92)</f>
        <v>70</v>
      </c>
      <c r="G92" s="43" t="n">
        <f aca="false">IF(ISNUMBER(Y92),Y92,C92+AA92)</f>
        <v>48</v>
      </c>
      <c r="H92" s="44" t="n">
        <f aca="false">+(F92+G92)/2</f>
        <v>59</v>
      </c>
      <c r="I92" s="44" t="n">
        <f aca="false">IF(H92&lt;65,65-H92,0)</f>
        <v>6</v>
      </c>
      <c r="J92" s="44" t="n">
        <f aca="false">+J91+I92</f>
        <v>908</v>
      </c>
      <c r="K92" s="45" t="n">
        <f aca="false">+F92-G92</f>
        <v>22</v>
      </c>
      <c r="L92" s="46"/>
      <c r="M92" s="47" t="n">
        <f aca="false">B92+AH92</f>
        <v>68</v>
      </c>
      <c r="N92" s="48" t="n">
        <f aca="false">C92+AI92</f>
        <v>46</v>
      </c>
      <c r="O92" s="48"/>
      <c r="P92" s="48"/>
      <c r="Q92" s="43" t="n">
        <f aca="false">IF(ISNUMBER(AB92),AB92,M92+AD92)</f>
        <v>70</v>
      </c>
      <c r="R92" s="43" t="n">
        <f aca="false">IF(ISNUMBER(AC92),AC92,N92+AE92)</f>
        <v>48</v>
      </c>
      <c r="S92" s="44" t="n">
        <f aca="false">+(Q92+R92)/2</f>
        <v>59</v>
      </c>
      <c r="T92" s="44" t="n">
        <f aca="false">IF(S92&lt;65,65-S92,0)</f>
        <v>6</v>
      </c>
      <c r="U92" s="44" t="n">
        <f aca="false">+U91+T92</f>
        <v>793</v>
      </c>
      <c r="V92" s="45" t="n">
        <f aca="false">+Q92-R92</f>
        <v>22</v>
      </c>
      <c r="W92" s="17"/>
      <c r="X92" s="38" t="str">
        <f aca="false">[1]Sheet1!AK459</f>
        <v/>
      </c>
      <c r="Y92" s="39" t="str">
        <f aca="false">[1]Sheet1!AL459</f>
        <v/>
      </c>
      <c r="Z92" s="49" t="n">
        <v>2</v>
      </c>
      <c r="AA92" s="50" t="n">
        <f aca="false">Z92</f>
        <v>2</v>
      </c>
      <c r="AB92" s="32" t="str">
        <f aca="false">[2]Sheet1!BO459</f>
        <v/>
      </c>
      <c r="AC92" s="33" t="str">
        <f aca="false">[2]Sheet1!BP459</f>
        <v/>
      </c>
      <c r="AD92" s="51" t="n">
        <v>2</v>
      </c>
      <c r="AE92" s="52" t="n">
        <f aca="false">AD92</f>
        <v>2</v>
      </c>
      <c r="AF92" s="35"/>
      <c r="AG92" s="1"/>
    </row>
    <row r="93" customFormat="false" ht="12.75" hidden="true" customHeight="true" outlineLevel="0" collapsed="false">
      <c r="A93" s="89" t="n">
        <v>36584</v>
      </c>
      <c r="B93" s="41" t="n">
        <v>68</v>
      </c>
      <c r="C93" s="42" t="n">
        <v>46</v>
      </c>
      <c r="D93" s="42"/>
      <c r="E93" s="42"/>
      <c r="F93" s="43" t="n">
        <f aca="false">IF(ISNUMBER(X93),X93,B93+Z93)</f>
        <v>70</v>
      </c>
      <c r="G93" s="43" t="n">
        <f aca="false">IF(ISNUMBER(Y93),Y93,C93+AA93)</f>
        <v>48</v>
      </c>
      <c r="H93" s="44" t="n">
        <f aca="false">+(F93+G93)/2</f>
        <v>59</v>
      </c>
      <c r="I93" s="44" t="n">
        <f aca="false">IF(H93&lt;65,65-H93,0)</f>
        <v>6</v>
      </c>
      <c r="J93" s="44" t="n">
        <f aca="false">+J92+I93</f>
        <v>914</v>
      </c>
      <c r="K93" s="45" t="n">
        <f aca="false">+F93-G93</f>
        <v>22</v>
      </c>
      <c r="L93" s="46"/>
      <c r="M93" s="47" t="n">
        <f aca="false">B93+AH93</f>
        <v>68</v>
      </c>
      <c r="N93" s="48" t="n">
        <f aca="false">C93+AI93</f>
        <v>46</v>
      </c>
      <c r="O93" s="48"/>
      <c r="P93" s="48"/>
      <c r="Q93" s="43" t="n">
        <f aca="false">IF(ISNUMBER(AB93),AB93,M93+AD93)</f>
        <v>70</v>
      </c>
      <c r="R93" s="43" t="n">
        <f aca="false">IF(ISNUMBER(AC93),AC93,N93+AE93)</f>
        <v>48</v>
      </c>
      <c r="S93" s="44" t="n">
        <f aca="false">+(Q93+R93)/2</f>
        <v>59</v>
      </c>
      <c r="T93" s="44" t="n">
        <f aca="false">IF(S93&lt;65,65-S93,0)</f>
        <v>6</v>
      </c>
      <c r="U93" s="44" t="n">
        <f aca="false">+U92+T93</f>
        <v>799</v>
      </c>
      <c r="V93" s="45" t="n">
        <f aca="false">+Q93-R93</f>
        <v>22</v>
      </c>
      <c r="W93" s="17"/>
      <c r="X93" s="38" t="str">
        <f aca="false">[1]Sheet1!AK460</f>
        <v/>
      </c>
      <c r="Y93" s="39" t="str">
        <f aca="false">[1]Sheet1!AL460</f>
        <v/>
      </c>
      <c r="Z93" s="49" t="n">
        <v>2</v>
      </c>
      <c r="AA93" s="50" t="n">
        <f aca="false">Z93</f>
        <v>2</v>
      </c>
      <c r="AB93" s="32" t="str">
        <f aca="false">[2]Sheet1!BO460</f>
        <v/>
      </c>
      <c r="AC93" s="33" t="str">
        <f aca="false">[2]Sheet1!BP460</f>
        <v/>
      </c>
      <c r="AD93" s="51" t="n">
        <v>2</v>
      </c>
      <c r="AE93" s="52" t="n">
        <f aca="false">AD93</f>
        <v>2</v>
      </c>
      <c r="AF93" s="35"/>
      <c r="AG93" s="1"/>
    </row>
    <row r="94" customFormat="false" ht="12.75" hidden="true" customHeight="true" outlineLevel="0" collapsed="false">
      <c r="A94" s="89" t="n">
        <v>36585</v>
      </c>
      <c r="B94" s="41" t="n">
        <v>68</v>
      </c>
      <c r="C94" s="42" t="n">
        <v>46</v>
      </c>
      <c r="D94" s="42"/>
      <c r="E94" s="42"/>
      <c r="F94" s="43" t="n">
        <f aca="false">IF(ISNUMBER(X94),X94,B94+Z94)</f>
        <v>70</v>
      </c>
      <c r="G94" s="43" t="n">
        <f aca="false">IF(ISNUMBER(Y94),Y94,C94+AA94)</f>
        <v>48</v>
      </c>
      <c r="H94" s="44" t="n">
        <f aca="false">+(F94+G94)/2</f>
        <v>59</v>
      </c>
      <c r="I94" s="44" t="n">
        <f aca="false">IF(H94&lt;65,65-H94,0)</f>
        <v>6</v>
      </c>
      <c r="J94" s="44" t="n">
        <f aca="false">+J93+I94</f>
        <v>920</v>
      </c>
      <c r="K94" s="45" t="n">
        <f aca="false">+F94-G94</f>
        <v>22</v>
      </c>
      <c r="L94" s="46"/>
      <c r="M94" s="47" t="n">
        <f aca="false">B94+AH94</f>
        <v>68</v>
      </c>
      <c r="N94" s="48" t="n">
        <f aca="false">C94+AI94</f>
        <v>46</v>
      </c>
      <c r="O94" s="48"/>
      <c r="P94" s="48"/>
      <c r="Q94" s="43" t="n">
        <f aca="false">IF(ISNUMBER(AB94),AB94,M94+AD94)</f>
        <v>70</v>
      </c>
      <c r="R94" s="43" t="n">
        <f aca="false">IF(ISNUMBER(AC94),AC94,N94+AE94)</f>
        <v>48</v>
      </c>
      <c r="S94" s="44" t="n">
        <f aca="false">+(Q94+R94)/2</f>
        <v>59</v>
      </c>
      <c r="T94" s="44" t="n">
        <f aca="false">IF(S94&lt;65,65-S94,0)</f>
        <v>6</v>
      </c>
      <c r="U94" s="44" t="n">
        <f aca="false">+U93+T94</f>
        <v>805</v>
      </c>
      <c r="V94" s="45" t="n">
        <f aca="false">+Q94-R94</f>
        <v>22</v>
      </c>
      <c r="W94" s="17"/>
      <c r="X94" s="38" t="str">
        <f aca="false">[1]Sheet1!AK461</f>
        <v/>
      </c>
      <c r="Y94" s="39" t="str">
        <f aca="false">[1]Sheet1!AL461</f>
        <v/>
      </c>
      <c r="Z94" s="49" t="n">
        <v>2</v>
      </c>
      <c r="AA94" s="50" t="n">
        <f aca="false">Z94</f>
        <v>2</v>
      </c>
      <c r="AB94" s="32" t="str">
        <f aca="false">[2]Sheet1!BO461</f>
        <v/>
      </c>
      <c r="AC94" s="33" t="str">
        <f aca="false">[2]Sheet1!BP461</f>
        <v/>
      </c>
      <c r="AD94" s="51" t="n">
        <v>2</v>
      </c>
      <c r="AE94" s="52" t="n">
        <f aca="false">AD94</f>
        <v>2</v>
      </c>
      <c r="AF94" s="35"/>
      <c r="AG94" s="1"/>
    </row>
    <row r="95" customFormat="false" ht="12.75" hidden="true" customHeight="true" outlineLevel="0" collapsed="false">
      <c r="A95" s="126" t="n">
        <v>36586</v>
      </c>
      <c r="B95" s="21" t="n">
        <v>68</v>
      </c>
      <c r="C95" s="22" t="n">
        <v>46</v>
      </c>
      <c r="D95" s="22"/>
      <c r="E95" s="22"/>
      <c r="F95" s="23" t="n">
        <f aca="false">IF(ISNUMBER(X95),X95,B95+Z95)</f>
        <v>71</v>
      </c>
      <c r="G95" s="23" t="n">
        <f aca="false">IF(ISNUMBER(Y95),Y95,C95+AA95)</f>
        <v>49</v>
      </c>
      <c r="H95" s="24" t="n">
        <f aca="false">+(F95+G95)/2</f>
        <v>60</v>
      </c>
      <c r="I95" s="24" t="n">
        <f aca="false">IF(H95&lt;65,65-H95,0)</f>
        <v>5</v>
      </c>
      <c r="J95" s="24" t="n">
        <f aca="false">+J94+I95</f>
        <v>925</v>
      </c>
      <c r="K95" s="25" t="n">
        <f aca="false">+F95-G95</f>
        <v>22</v>
      </c>
      <c r="L95" s="26"/>
      <c r="M95" s="27" t="n">
        <f aca="false">B95+AH95</f>
        <v>68</v>
      </c>
      <c r="N95" s="28" t="n">
        <f aca="false">C95+AI95</f>
        <v>46</v>
      </c>
      <c r="O95" s="28"/>
      <c r="P95" s="28"/>
      <c r="Q95" s="23" t="n">
        <f aca="false">IF(ISNUMBER(AB95),AB95,M95+AD95)</f>
        <v>71</v>
      </c>
      <c r="R95" s="23" t="n">
        <f aca="false">IF(ISNUMBER(AC95),AC95,N95+AE95)</f>
        <v>49</v>
      </c>
      <c r="S95" s="24" t="n">
        <f aca="false">+(Q95+R95)/2</f>
        <v>60</v>
      </c>
      <c r="T95" s="24" t="n">
        <f aca="false">IF(S95&lt;65,65-S95,0)</f>
        <v>5</v>
      </c>
      <c r="U95" s="24" t="n">
        <f aca="false">+U94+T95</f>
        <v>810</v>
      </c>
      <c r="V95" s="25" t="n">
        <f aca="false">+Q95-R95</f>
        <v>22</v>
      </c>
      <c r="W95" s="17"/>
      <c r="X95" s="38" t="str">
        <f aca="false">[1]Sheet1!AK462</f>
        <v/>
      </c>
      <c r="Y95" s="39" t="str">
        <f aca="false">[1]Sheet1!AL462</f>
        <v/>
      </c>
      <c r="Z95" s="49" t="n">
        <v>3</v>
      </c>
      <c r="AA95" s="50" t="n">
        <f aca="false">Z95</f>
        <v>3</v>
      </c>
      <c r="AB95" s="32" t="str">
        <f aca="false">[2]Sheet1!BO462</f>
        <v/>
      </c>
      <c r="AC95" s="33" t="str">
        <f aca="false">[2]Sheet1!BP462</f>
        <v/>
      </c>
      <c r="AD95" s="51" t="n">
        <v>3</v>
      </c>
      <c r="AE95" s="52" t="n">
        <f aca="false">AD95</f>
        <v>3</v>
      </c>
      <c r="AF95" s="35"/>
      <c r="AG95" s="1"/>
    </row>
    <row r="96" customFormat="false" ht="12.75" hidden="true" customHeight="true" outlineLevel="0" collapsed="false">
      <c r="A96" s="126" t="n">
        <v>36587</v>
      </c>
      <c r="B96" s="21" t="n">
        <v>68</v>
      </c>
      <c r="C96" s="22" t="n">
        <v>46</v>
      </c>
      <c r="D96" s="22"/>
      <c r="E96" s="22"/>
      <c r="F96" s="23" t="n">
        <f aca="false">IF(ISNUMBER(X96),X96,B96+Z96)</f>
        <v>71</v>
      </c>
      <c r="G96" s="23" t="n">
        <f aca="false">IF(ISNUMBER(Y96),Y96,C96+AA96)</f>
        <v>49</v>
      </c>
      <c r="H96" s="24" t="n">
        <f aca="false">+(F96+G96)/2</f>
        <v>60</v>
      </c>
      <c r="I96" s="24" t="n">
        <f aca="false">IF(H96&lt;65,65-H96,0)</f>
        <v>5</v>
      </c>
      <c r="J96" s="24" t="n">
        <f aca="false">+J95+I96</f>
        <v>930</v>
      </c>
      <c r="K96" s="25" t="n">
        <f aca="false">+F96-G96</f>
        <v>22</v>
      </c>
      <c r="L96" s="26"/>
      <c r="M96" s="27" t="n">
        <f aca="false">B96+AH96</f>
        <v>68</v>
      </c>
      <c r="N96" s="28" t="n">
        <f aca="false">C96+AI96</f>
        <v>46</v>
      </c>
      <c r="O96" s="28"/>
      <c r="P96" s="28"/>
      <c r="Q96" s="23" t="n">
        <f aca="false">IF(ISNUMBER(AB96),AB96,M96+AD96)</f>
        <v>71</v>
      </c>
      <c r="R96" s="23" t="n">
        <f aca="false">IF(ISNUMBER(AC96),AC96,N96+AE96)</f>
        <v>49</v>
      </c>
      <c r="S96" s="24" t="n">
        <f aca="false">+(Q96+R96)/2</f>
        <v>60</v>
      </c>
      <c r="T96" s="24" t="n">
        <f aca="false">IF(S96&lt;65,65-S96,0)</f>
        <v>5</v>
      </c>
      <c r="U96" s="24" t="n">
        <f aca="false">+U95+T96</f>
        <v>815</v>
      </c>
      <c r="V96" s="25" t="n">
        <f aca="false">+Q96-R96</f>
        <v>22</v>
      </c>
      <c r="W96" s="17"/>
      <c r="X96" s="38" t="str">
        <f aca="false">[1]Sheet1!AK463</f>
        <v/>
      </c>
      <c r="Y96" s="39" t="str">
        <f aca="false">[1]Sheet1!AL463</f>
        <v/>
      </c>
      <c r="Z96" s="49" t="n">
        <v>3</v>
      </c>
      <c r="AA96" s="50" t="n">
        <f aca="false">Z96</f>
        <v>3</v>
      </c>
      <c r="AB96" s="32" t="str">
        <f aca="false">[2]Sheet1!BO463</f>
        <v/>
      </c>
      <c r="AC96" s="33" t="str">
        <f aca="false">[2]Sheet1!BP463</f>
        <v/>
      </c>
      <c r="AD96" s="51" t="n">
        <v>3</v>
      </c>
      <c r="AE96" s="52" t="n">
        <f aca="false">AD96</f>
        <v>3</v>
      </c>
      <c r="AF96" s="35"/>
      <c r="AG96" s="1"/>
    </row>
    <row r="97" customFormat="false" ht="12.75" hidden="true" customHeight="true" outlineLevel="0" collapsed="false">
      <c r="A97" s="126" t="n">
        <v>36588</v>
      </c>
      <c r="B97" s="21" t="n">
        <v>68</v>
      </c>
      <c r="C97" s="22" t="n">
        <v>46</v>
      </c>
      <c r="D97" s="22"/>
      <c r="E97" s="22"/>
      <c r="F97" s="23" t="n">
        <f aca="false">IF(ISNUMBER(X97),X97,B97+Z97)</f>
        <v>71</v>
      </c>
      <c r="G97" s="23" t="n">
        <f aca="false">IF(ISNUMBER(Y97),Y97,C97+AA97)</f>
        <v>49</v>
      </c>
      <c r="H97" s="24" t="n">
        <f aca="false">+(F97+G97)/2</f>
        <v>60</v>
      </c>
      <c r="I97" s="24" t="n">
        <f aca="false">IF(H97&lt;65,65-H97,0)</f>
        <v>5</v>
      </c>
      <c r="J97" s="24" t="n">
        <f aca="false">+J96+I97</f>
        <v>935</v>
      </c>
      <c r="K97" s="25" t="n">
        <f aca="false">+F97-G97</f>
        <v>22</v>
      </c>
      <c r="L97" s="26"/>
      <c r="M97" s="27" t="n">
        <f aca="false">B97+AH97</f>
        <v>68</v>
      </c>
      <c r="N97" s="28" t="n">
        <f aca="false">C97+AI97</f>
        <v>46</v>
      </c>
      <c r="O97" s="28"/>
      <c r="P97" s="28"/>
      <c r="Q97" s="23" t="n">
        <f aca="false">IF(ISNUMBER(AB97),AB97,M97+AD97)</f>
        <v>71</v>
      </c>
      <c r="R97" s="23" t="n">
        <f aca="false">IF(ISNUMBER(AC97),AC97,N97+AE97)</f>
        <v>49</v>
      </c>
      <c r="S97" s="24" t="n">
        <f aca="false">+(Q97+R97)/2</f>
        <v>60</v>
      </c>
      <c r="T97" s="24" t="n">
        <f aca="false">IF(S97&lt;65,65-S97,0)</f>
        <v>5</v>
      </c>
      <c r="U97" s="24" t="n">
        <f aca="false">+U96+T97</f>
        <v>820</v>
      </c>
      <c r="V97" s="25" t="n">
        <f aca="false">+Q97-R97</f>
        <v>22</v>
      </c>
      <c r="W97" s="17"/>
      <c r="X97" s="38" t="str">
        <f aca="false">[1]Sheet1!AK464</f>
        <v/>
      </c>
      <c r="Y97" s="39" t="str">
        <f aca="false">[1]Sheet1!AL464</f>
        <v/>
      </c>
      <c r="Z97" s="49" t="n">
        <v>3</v>
      </c>
      <c r="AA97" s="50" t="n">
        <f aca="false">Z97</f>
        <v>3</v>
      </c>
      <c r="AB97" s="32" t="str">
        <f aca="false">[2]Sheet1!BO464</f>
        <v/>
      </c>
      <c r="AC97" s="33" t="str">
        <f aca="false">[2]Sheet1!BP464</f>
        <v/>
      </c>
      <c r="AD97" s="51" t="n">
        <v>3</v>
      </c>
      <c r="AE97" s="52" t="n">
        <f aca="false">AD97</f>
        <v>3</v>
      </c>
      <c r="AF97" s="35"/>
      <c r="AG97" s="1"/>
    </row>
    <row r="98" customFormat="false" ht="12.75" hidden="true" customHeight="true" outlineLevel="0" collapsed="false">
      <c r="A98" s="126" t="n">
        <v>36589</v>
      </c>
      <c r="B98" s="21" t="n">
        <v>68</v>
      </c>
      <c r="C98" s="22" t="n">
        <v>46</v>
      </c>
      <c r="D98" s="22"/>
      <c r="E98" s="22"/>
      <c r="F98" s="23" t="n">
        <f aca="false">IF(ISNUMBER(X98),X98,B98+Z98)</f>
        <v>71</v>
      </c>
      <c r="G98" s="23" t="n">
        <f aca="false">IF(ISNUMBER(Y98),Y98,C98+AA98)</f>
        <v>49</v>
      </c>
      <c r="H98" s="24" t="n">
        <f aca="false">+(F98+G98)/2</f>
        <v>60</v>
      </c>
      <c r="I98" s="24" t="n">
        <f aca="false">IF(H98&lt;65,65-H98,0)</f>
        <v>5</v>
      </c>
      <c r="J98" s="24" t="n">
        <f aca="false">+J97+I98</f>
        <v>940</v>
      </c>
      <c r="K98" s="25" t="n">
        <f aca="false">+F98-G98</f>
        <v>22</v>
      </c>
      <c r="L98" s="26"/>
      <c r="M98" s="27" t="n">
        <f aca="false">B98+AH98</f>
        <v>68</v>
      </c>
      <c r="N98" s="28" t="n">
        <f aca="false">C98+AI98</f>
        <v>46</v>
      </c>
      <c r="O98" s="28"/>
      <c r="P98" s="28"/>
      <c r="Q98" s="23" t="n">
        <f aca="false">IF(ISNUMBER(AB98),AB98,M98+AD98)</f>
        <v>71</v>
      </c>
      <c r="R98" s="23" t="n">
        <f aca="false">IF(ISNUMBER(AC98),AC98,N98+AE98)</f>
        <v>49</v>
      </c>
      <c r="S98" s="24" t="n">
        <f aca="false">+(Q98+R98)/2</f>
        <v>60</v>
      </c>
      <c r="T98" s="24" t="n">
        <f aca="false">IF(S98&lt;65,65-S98,0)</f>
        <v>5</v>
      </c>
      <c r="U98" s="24" t="n">
        <f aca="false">+U97+T98</f>
        <v>825</v>
      </c>
      <c r="V98" s="25" t="n">
        <f aca="false">+Q98-R98</f>
        <v>22</v>
      </c>
      <c r="W98" s="17"/>
      <c r="X98" s="38" t="str">
        <f aca="false">[1]Sheet1!AK465</f>
        <v/>
      </c>
      <c r="Y98" s="39" t="str">
        <f aca="false">[1]Sheet1!AL465</f>
        <v/>
      </c>
      <c r="Z98" s="49" t="n">
        <v>3</v>
      </c>
      <c r="AA98" s="50" t="n">
        <f aca="false">Z98</f>
        <v>3</v>
      </c>
      <c r="AB98" s="32" t="str">
        <f aca="false">[2]Sheet1!BO465</f>
        <v/>
      </c>
      <c r="AC98" s="33" t="str">
        <f aca="false">[2]Sheet1!BP465</f>
        <v/>
      </c>
      <c r="AD98" s="51" t="n">
        <v>3</v>
      </c>
      <c r="AE98" s="52" t="n">
        <f aca="false">AD98</f>
        <v>3</v>
      </c>
      <c r="AF98" s="35"/>
      <c r="AG98" s="1"/>
    </row>
    <row r="99" customFormat="false" ht="12.75" hidden="true" customHeight="true" outlineLevel="0" collapsed="false">
      <c r="A99" s="126" t="n">
        <v>36590</v>
      </c>
      <c r="B99" s="21" t="n">
        <v>68</v>
      </c>
      <c r="C99" s="22" t="n">
        <v>46</v>
      </c>
      <c r="D99" s="22"/>
      <c r="E99" s="22"/>
      <c r="F99" s="23" t="n">
        <f aca="false">IF(ISNUMBER(X99),X99,B99+Z99)</f>
        <v>71</v>
      </c>
      <c r="G99" s="23" t="n">
        <f aca="false">IF(ISNUMBER(Y99),Y99,C99+AA99)</f>
        <v>49</v>
      </c>
      <c r="H99" s="24" t="n">
        <f aca="false">+(F99+G99)/2</f>
        <v>60</v>
      </c>
      <c r="I99" s="24" t="n">
        <f aca="false">IF(H99&lt;65,65-H99,0)</f>
        <v>5</v>
      </c>
      <c r="J99" s="24" t="n">
        <f aca="false">+J98+I99</f>
        <v>945</v>
      </c>
      <c r="K99" s="25" t="n">
        <f aca="false">+F99-G99</f>
        <v>22</v>
      </c>
      <c r="L99" s="26"/>
      <c r="M99" s="27" t="n">
        <f aca="false">B99+AH99</f>
        <v>68</v>
      </c>
      <c r="N99" s="28" t="n">
        <f aca="false">C99+AI99</f>
        <v>46</v>
      </c>
      <c r="O99" s="28"/>
      <c r="P99" s="28"/>
      <c r="Q99" s="23" t="n">
        <f aca="false">IF(ISNUMBER(AB99),AB99,M99+AD99)</f>
        <v>71</v>
      </c>
      <c r="R99" s="23" t="n">
        <f aca="false">IF(ISNUMBER(AC99),AC99,N99+AE99)</f>
        <v>49</v>
      </c>
      <c r="S99" s="24" t="n">
        <f aca="false">+(Q99+R99)/2</f>
        <v>60</v>
      </c>
      <c r="T99" s="24" t="n">
        <f aca="false">IF(S99&lt;65,65-S99,0)</f>
        <v>5</v>
      </c>
      <c r="U99" s="24" t="n">
        <f aca="false">+U98+T99</f>
        <v>830</v>
      </c>
      <c r="V99" s="25" t="n">
        <f aca="false">+Q99-R99</f>
        <v>22</v>
      </c>
      <c r="W99" s="17"/>
      <c r="X99" s="38" t="str">
        <f aca="false">[1]Sheet1!AK466</f>
        <v/>
      </c>
      <c r="Y99" s="39" t="str">
        <f aca="false">[1]Sheet1!AL466</f>
        <v/>
      </c>
      <c r="Z99" s="49" t="n">
        <v>3</v>
      </c>
      <c r="AA99" s="50" t="n">
        <f aca="false">Z99</f>
        <v>3</v>
      </c>
      <c r="AB99" s="32" t="str">
        <f aca="false">[2]Sheet1!BO466</f>
        <v/>
      </c>
      <c r="AC99" s="33" t="str">
        <f aca="false">[2]Sheet1!BP466</f>
        <v/>
      </c>
      <c r="AD99" s="51" t="n">
        <v>3</v>
      </c>
      <c r="AE99" s="52" t="n">
        <f aca="false">AD99</f>
        <v>3</v>
      </c>
      <c r="AF99" s="35"/>
      <c r="AG99" s="1"/>
    </row>
    <row r="100" customFormat="false" ht="12.75" hidden="true" customHeight="true" outlineLevel="0" collapsed="false">
      <c r="A100" s="126" t="n">
        <v>36591</v>
      </c>
      <c r="B100" s="21" t="n">
        <v>68</v>
      </c>
      <c r="C100" s="22" t="n">
        <v>46</v>
      </c>
      <c r="D100" s="22"/>
      <c r="E100" s="22"/>
      <c r="F100" s="23" t="n">
        <f aca="false">IF(ISNUMBER(X100),X100,B100+Z100)</f>
        <v>71</v>
      </c>
      <c r="G100" s="23" t="n">
        <f aca="false">IF(ISNUMBER(Y100),Y100,C100+AA100)</f>
        <v>49</v>
      </c>
      <c r="H100" s="24" t="n">
        <f aca="false">+(F100+G100)/2</f>
        <v>60</v>
      </c>
      <c r="I100" s="24" t="n">
        <f aca="false">IF(H100&lt;65,65-H100,0)</f>
        <v>5</v>
      </c>
      <c r="J100" s="24" t="n">
        <f aca="false">+J99+I100</f>
        <v>950</v>
      </c>
      <c r="K100" s="25" t="n">
        <f aca="false">+F100-G100</f>
        <v>22</v>
      </c>
      <c r="L100" s="26"/>
      <c r="M100" s="27" t="n">
        <f aca="false">B100+AH100</f>
        <v>68</v>
      </c>
      <c r="N100" s="28" t="n">
        <f aca="false">C100+AI100</f>
        <v>46</v>
      </c>
      <c r="O100" s="28"/>
      <c r="P100" s="28"/>
      <c r="Q100" s="23" t="n">
        <f aca="false">IF(ISNUMBER(AB100),AB100,M100+AD100)</f>
        <v>71</v>
      </c>
      <c r="R100" s="23" t="n">
        <f aca="false">IF(ISNUMBER(AC100),AC100,N100+AE100)</f>
        <v>49</v>
      </c>
      <c r="S100" s="24" t="n">
        <f aca="false">+(Q100+R100)/2</f>
        <v>60</v>
      </c>
      <c r="T100" s="24" t="n">
        <f aca="false">IF(S100&lt;65,65-S100,0)</f>
        <v>5</v>
      </c>
      <c r="U100" s="24" t="n">
        <f aca="false">+U99+T100</f>
        <v>835</v>
      </c>
      <c r="V100" s="25" t="n">
        <f aca="false">+Q100-R100</f>
        <v>22</v>
      </c>
      <c r="W100" s="17"/>
      <c r="X100" s="38" t="str">
        <f aca="false">[1]Sheet1!AK467</f>
        <v/>
      </c>
      <c r="Y100" s="39" t="str">
        <f aca="false">[1]Sheet1!AL467</f>
        <v/>
      </c>
      <c r="Z100" s="49" t="n">
        <v>3</v>
      </c>
      <c r="AA100" s="50" t="n">
        <f aca="false">Z100</f>
        <v>3</v>
      </c>
      <c r="AB100" s="32" t="str">
        <f aca="false">[2]Sheet1!BO467</f>
        <v/>
      </c>
      <c r="AC100" s="33" t="str">
        <f aca="false">[2]Sheet1!BP467</f>
        <v/>
      </c>
      <c r="AD100" s="51" t="n">
        <v>3</v>
      </c>
      <c r="AE100" s="52" t="n">
        <f aca="false">AD100</f>
        <v>3</v>
      </c>
      <c r="AF100" s="35"/>
      <c r="AG100" s="1"/>
    </row>
    <row r="101" customFormat="false" ht="12.75" hidden="true" customHeight="true" outlineLevel="0" collapsed="false">
      <c r="A101" s="126" t="n">
        <v>36592</v>
      </c>
      <c r="B101" s="21" t="n">
        <v>68</v>
      </c>
      <c r="C101" s="22" t="n">
        <v>46</v>
      </c>
      <c r="D101" s="22"/>
      <c r="E101" s="22"/>
      <c r="F101" s="23" t="n">
        <f aca="false">IF(ISNUMBER(X101),X101,B101+Z101)</f>
        <v>71</v>
      </c>
      <c r="G101" s="23" t="n">
        <f aca="false">IF(ISNUMBER(Y101),Y101,C101+AA101)</f>
        <v>49</v>
      </c>
      <c r="H101" s="24" t="n">
        <f aca="false">+(F101+G101)/2</f>
        <v>60</v>
      </c>
      <c r="I101" s="24" t="n">
        <f aca="false">IF(H101&lt;65,65-H101,0)</f>
        <v>5</v>
      </c>
      <c r="J101" s="24" t="n">
        <f aca="false">+J100+I101</f>
        <v>955</v>
      </c>
      <c r="K101" s="25" t="n">
        <f aca="false">+F101-G101</f>
        <v>22</v>
      </c>
      <c r="L101" s="26"/>
      <c r="M101" s="27" t="n">
        <f aca="false">B101+AH101</f>
        <v>68</v>
      </c>
      <c r="N101" s="28" t="n">
        <f aca="false">C101+AI101</f>
        <v>46</v>
      </c>
      <c r="O101" s="28"/>
      <c r="P101" s="28"/>
      <c r="Q101" s="23" t="n">
        <f aca="false">IF(ISNUMBER(AB101),AB101,M101+AD101)</f>
        <v>71</v>
      </c>
      <c r="R101" s="23" t="n">
        <f aca="false">IF(ISNUMBER(AC101),AC101,N101+AE101)</f>
        <v>49</v>
      </c>
      <c r="S101" s="24" t="n">
        <f aca="false">+(Q101+R101)/2</f>
        <v>60</v>
      </c>
      <c r="T101" s="24" t="n">
        <f aca="false">IF(S101&lt;65,65-S101,0)</f>
        <v>5</v>
      </c>
      <c r="U101" s="24" t="n">
        <f aca="false">+U100+T101</f>
        <v>840</v>
      </c>
      <c r="V101" s="25" t="n">
        <f aca="false">+Q101-R101</f>
        <v>22</v>
      </c>
      <c r="W101" s="17"/>
      <c r="X101" s="38" t="str">
        <f aca="false">[1]Sheet1!AK468</f>
        <v/>
      </c>
      <c r="Y101" s="39" t="str">
        <f aca="false">[1]Sheet1!AL468</f>
        <v/>
      </c>
      <c r="Z101" s="49" t="n">
        <v>3</v>
      </c>
      <c r="AA101" s="50" t="n">
        <f aca="false">Z101</f>
        <v>3</v>
      </c>
      <c r="AB101" s="32" t="str">
        <f aca="false">[2]Sheet1!BO468</f>
        <v/>
      </c>
      <c r="AC101" s="33" t="str">
        <f aca="false">[2]Sheet1!BP468</f>
        <v/>
      </c>
      <c r="AD101" s="51" t="n">
        <v>3</v>
      </c>
      <c r="AE101" s="52" t="n">
        <f aca="false">AD101</f>
        <v>3</v>
      </c>
      <c r="AF101" s="35"/>
      <c r="AG101" s="1"/>
    </row>
    <row r="102" customFormat="false" ht="12.75" hidden="true" customHeight="true" outlineLevel="0" collapsed="false">
      <c r="A102" s="126" t="n">
        <v>36593</v>
      </c>
      <c r="B102" s="21" t="n">
        <v>68</v>
      </c>
      <c r="C102" s="22" t="n">
        <v>46</v>
      </c>
      <c r="D102" s="22"/>
      <c r="E102" s="22"/>
      <c r="F102" s="23" t="n">
        <f aca="false">IF(ISNUMBER(X102),X102,B102+Z102)</f>
        <v>71</v>
      </c>
      <c r="G102" s="23" t="n">
        <f aca="false">IF(ISNUMBER(Y102),Y102,C102+AA102)</f>
        <v>49</v>
      </c>
      <c r="H102" s="24" t="n">
        <f aca="false">+(F102+G102)/2</f>
        <v>60</v>
      </c>
      <c r="I102" s="24" t="n">
        <f aca="false">IF(H102&lt;65,65-H102,0)</f>
        <v>5</v>
      </c>
      <c r="J102" s="24" t="n">
        <f aca="false">+J101+I102</f>
        <v>960</v>
      </c>
      <c r="K102" s="25" t="n">
        <f aca="false">+F102-G102</f>
        <v>22</v>
      </c>
      <c r="L102" s="26"/>
      <c r="M102" s="27" t="n">
        <f aca="false">B102+AH102</f>
        <v>68</v>
      </c>
      <c r="N102" s="28" t="n">
        <f aca="false">C102+AI102</f>
        <v>46</v>
      </c>
      <c r="O102" s="28"/>
      <c r="P102" s="28"/>
      <c r="Q102" s="23" t="n">
        <f aca="false">IF(ISNUMBER(AB102),AB102,M102+AD102)</f>
        <v>71</v>
      </c>
      <c r="R102" s="23" t="n">
        <f aca="false">IF(ISNUMBER(AC102),AC102,N102+AE102)</f>
        <v>49</v>
      </c>
      <c r="S102" s="24" t="n">
        <f aca="false">+(Q102+R102)/2</f>
        <v>60</v>
      </c>
      <c r="T102" s="24" t="n">
        <f aca="false">IF(S102&lt;65,65-S102,0)</f>
        <v>5</v>
      </c>
      <c r="U102" s="24" t="n">
        <f aca="false">+U101+T102</f>
        <v>845</v>
      </c>
      <c r="V102" s="25" t="n">
        <f aca="false">+Q102-R102</f>
        <v>22</v>
      </c>
      <c r="W102" s="17"/>
      <c r="X102" s="38" t="str">
        <f aca="false">[1]Sheet1!AK469</f>
        <v/>
      </c>
      <c r="Y102" s="39" t="str">
        <f aca="false">[1]Sheet1!AL469</f>
        <v/>
      </c>
      <c r="Z102" s="49" t="n">
        <v>3</v>
      </c>
      <c r="AA102" s="50" t="n">
        <f aca="false">Z102</f>
        <v>3</v>
      </c>
      <c r="AB102" s="32" t="str">
        <f aca="false">[2]Sheet1!BO469</f>
        <v/>
      </c>
      <c r="AC102" s="33" t="str">
        <f aca="false">[2]Sheet1!BP469</f>
        <v/>
      </c>
      <c r="AD102" s="51" t="n">
        <v>3</v>
      </c>
      <c r="AE102" s="52" t="n">
        <f aca="false">AD102</f>
        <v>3</v>
      </c>
      <c r="AF102" s="35"/>
      <c r="AG102" s="1"/>
    </row>
    <row r="103" customFormat="false" ht="12.75" hidden="true" customHeight="true" outlineLevel="0" collapsed="false">
      <c r="A103" s="126" t="n">
        <v>36594</v>
      </c>
      <c r="B103" s="21" t="n">
        <v>68</v>
      </c>
      <c r="C103" s="22" t="n">
        <v>46</v>
      </c>
      <c r="D103" s="22"/>
      <c r="E103" s="22"/>
      <c r="F103" s="23" t="n">
        <f aca="false">IF(ISNUMBER(X103),X103,B103+Z103)</f>
        <v>71</v>
      </c>
      <c r="G103" s="23" t="n">
        <f aca="false">IF(ISNUMBER(Y103),Y103,C103+AA103)</f>
        <v>49</v>
      </c>
      <c r="H103" s="24" t="n">
        <f aca="false">+(F103+G103)/2</f>
        <v>60</v>
      </c>
      <c r="I103" s="24" t="n">
        <f aca="false">IF(H103&lt;65,65-H103,0)</f>
        <v>5</v>
      </c>
      <c r="J103" s="24" t="n">
        <f aca="false">+J102+I103</f>
        <v>965</v>
      </c>
      <c r="K103" s="25" t="n">
        <f aca="false">+F103-G103</f>
        <v>22</v>
      </c>
      <c r="L103" s="26"/>
      <c r="M103" s="27" t="n">
        <f aca="false">B103+AH103</f>
        <v>68</v>
      </c>
      <c r="N103" s="28" t="n">
        <f aca="false">C103+AI103</f>
        <v>46</v>
      </c>
      <c r="O103" s="28"/>
      <c r="P103" s="28"/>
      <c r="Q103" s="23" t="n">
        <f aca="false">IF(ISNUMBER(AB103),AB103,M103+AD103)</f>
        <v>71</v>
      </c>
      <c r="R103" s="23" t="n">
        <f aca="false">IF(ISNUMBER(AC103),AC103,N103+AE103)</f>
        <v>49</v>
      </c>
      <c r="S103" s="24" t="n">
        <f aca="false">+(Q103+R103)/2</f>
        <v>60</v>
      </c>
      <c r="T103" s="24" t="n">
        <f aca="false">IF(S103&lt;65,65-S103,0)</f>
        <v>5</v>
      </c>
      <c r="U103" s="24" t="n">
        <f aca="false">+U102+T103</f>
        <v>850</v>
      </c>
      <c r="V103" s="25" t="n">
        <f aca="false">+Q103-R103</f>
        <v>22</v>
      </c>
      <c r="W103" s="17"/>
      <c r="X103" s="38" t="str">
        <f aca="false">[1]Sheet1!AK470</f>
        <v/>
      </c>
      <c r="Y103" s="39" t="str">
        <f aca="false">[1]Sheet1!AL470</f>
        <v/>
      </c>
      <c r="Z103" s="49" t="n">
        <v>3</v>
      </c>
      <c r="AA103" s="50" t="n">
        <f aca="false">Z103</f>
        <v>3</v>
      </c>
      <c r="AB103" s="32" t="str">
        <f aca="false">[2]Sheet1!BO470</f>
        <v/>
      </c>
      <c r="AC103" s="33" t="str">
        <f aca="false">[2]Sheet1!BP470</f>
        <v/>
      </c>
      <c r="AD103" s="51" t="n">
        <v>3</v>
      </c>
      <c r="AE103" s="52" t="n">
        <f aca="false">AD103</f>
        <v>3</v>
      </c>
      <c r="AF103" s="35"/>
      <c r="AG103" s="1"/>
    </row>
    <row r="104" customFormat="false" ht="12.75" hidden="true" customHeight="true" outlineLevel="0" collapsed="false">
      <c r="A104" s="126" t="n">
        <v>36595</v>
      </c>
      <c r="B104" s="21" t="n">
        <v>68</v>
      </c>
      <c r="C104" s="22" t="n">
        <v>46</v>
      </c>
      <c r="D104" s="22"/>
      <c r="E104" s="22"/>
      <c r="F104" s="23" t="n">
        <f aca="false">IF(ISNUMBER(X104),X104,B104+Z104)</f>
        <v>71</v>
      </c>
      <c r="G104" s="23" t="n">
        <f aca="false">IF(ISNUMBER(Y104),Y104,C104+AA104)</f>
        <v>49</v>
      </c>
      <c r="H104" s="24" t="n">
        <f aca="false">+(F104+G104)/2</f>
        <v>60</v>
      </c>
      <c r="I104" s="24" t="n">
        <f aca="false">IF(H104&lt;65,65-H104,0)</f>
        <v>5</v>
      </c>
      <c r="J104" s="24" t="n">
        <f aca="false">+J103+I104</f>
        <v>970</v>
      </c>
      <c r="K104" s="25" t="n">
        <f aca="false">+F104-G104</f>
        <v>22</v>
      </c>
      <c r="L104" s="26"/>
      <c r="M104" s="27" t="n">
        <f aca="false">B104+AH104</f>
        <v>68</v>
      </c>
      <c r="N104" s="28" t="n">
        <f aca="false">C104+AI104</f>
        <v>46</v>
      </c>
      <c r="O104" s="28"/>
      <c r="P104" s="28"/>
      <c r="Q104" s="23" t="n">
        <f aca="false">IF(ISNUMBER(AB104),AB104,M104+AD104)</f>
        <v>71</v>
      </c>
      <c r="R104" s="23" t="n">
        <f aca="false">IF(ISNUMBER(AC104),AC104,N104+AE104)</f>
        <v>49</v>
      </c>
      <c r="S104" s="24" t="n">
        <f aca="false">+(Q104+R104)/2</f>
        <v>60</v>
      </c>
      <c r="T104" s="24" t="n">
        <f aca="false">IF(S104&lt;65,65-S104,0)</f>
        <v>5</v>
      </c>
      <c r="U104" s="24" t="n">
        <f aca="false">+U103+T104</f>
        <v>855</v>
      </c>
      <c r="V104" s="25" t="n">
        <f aca="false">+Q104-R104</f>
        <v>22</v>
      </c>
      <c r="W104" s="17"/>
      <c r="X104" s="38" t="str">
        <f aca="false">[1]Sheet1!AK471</f>
        <v/>
      </c>
      <c r="Y104" s="39" t="str">
        <f aca="false">[1]Sheet1!AL471</f>
        <v/>
      </c>
      <c r="Z104" s="49" t="n">
        <v>3</v>
      </c>
      <c r="AA104" s="50" t="n">
        <f aca="false">Z104</f>
        <v>3</v>
      </c>
      <c r="AB104" s="32" t="str">
        <f aca="false">[2]Sheet1!BO471</f>
        <v/>
      </c>
      <c r="AC104" s="33" t="str">
        <f aca="false">[2]Sheet1!BP471</f>
        <v/>
      </c>
      <c r="AD104" s="51" t="n">
        <v>3</v>
      </c>
      <c r="AE104" s="52" t="n">
        <f aca="false">AD104</f>
        <v>3</v>
      </c>
      <c r="AF104" s="35"/>
      <c r="AG104" s="1"/>
    </row>
    <row r="105" customFormat="false" ht="12.75" hidden="true" customHeight="true" outlineLevel="0" collapsed="false">
      <c r="A105" s="126" t="n">
        <v>36596</v>
      </c>
      <c r="B105" s="21" t="n">
        <v>68</v>
      </c>
      <c r="C105" s="22" t="n">
        <v>46</v>
      </c>
      <c r="D105" s="22"/>
      <c r="E105" s="22"/>
      <c r="F105" s="23" t="n">
        <f aca="false">IF(ISNUMBER(X105),X105,B105+Z105)</f>
        <v>71</v>
      </c>
      <c r="G105" s="23" t="n">
        <f aca="false">IF(ISNUMBER(Y105),Y105,C105+AA105)</f>
        <v>49</v>
      </c>
      <c r="H105" s="24" t="n">
        <f aca="false">+(F105+G105)/2</f>
        <v>60</v>
      </c>
      <c r="I105" s="24" t="n">
        <f aca="false">IF(H105&lt;65,65-H105,0)</f>
        <v>5</v>
      </c>
      <c r="J105" s="24" t="n">
        <f aca="false">+J104+I105</f>
        <v>975</v>
      </c>
      <c r="K105" s="25" t="n">
        <f aca="false">+F105-G105</f>
        <v>22</v>
      </c>
      <c r="L105" s="26"/>
      <c r="M105" s="27" t="n">
        <f aca="false">B105+AH105</f>
        <v>68</v>
      </c>
      <c r="N105" s="28" t="n">
        <f aca="false">C105+AI105</f>
        <v>46</v>
      </c>
      <c r="O105" s="28"/>
      <c r="P105" s="28"/>
      <c r="Q105" s="23" t="n">
        <f aca="false">IF(ISNUMBER(AB105),AB105,M105+AD105)</f>
        <v>71</v>
      </c>
      <c r="R105" s="23" t="n">
        <f aca="false">IF(ISNUMBER(AC105),AC105,N105+AE105)</f>
        <v>49</v>
      </c>
      <c r="S105" s="24" t="n">
        <f aca="false">+(Q105+R105)/2</f>
        <v>60</v>
      </c>
      <c r="T105" s="24" t="n">
        <f aca="false">IF(S105&lt;65,65-S105,0)</f>
        <v>5</v>
      </c>
      <c r="U105" s="24" t="n">
        <f aca="false">+U104+T105</f>
        <v>860</v>
      </c>
      <c r="V105" s="25" t="n">
        <f aca="false">+Q105-R105</f>
        <v>22</v>
      </c>
      <c r="W105" s="17"/>
      <c r="X105" s="38" t="str">
        <f aca="false">[1]Sheet1!AK472</f>
        <v/>
      </c>
      <c r="Y105" s="39" t="str">
        <f aca="false">[1]Sheet1!AL472</f>
        <v/>
      </c>
      <c r="Z105" s="49" t="n">
        <v>3</v>
      </c>
      <c r="AA105" s="50" t="n">
        <f aca="false">Z105</f>
        <v>3</v>
      </c>
      <c r="AB105" s="32" t="str">
        <f aca="false">[2]Sheet1!BO472</f>
        <v/>
      </c>
      <c r="AC105" s="33" t="str">
        <f aca="false">[2]Sheet1!BP472</f>
        <v/>
      </c>
      <c r="AD105" s="51" t="n">
        <v>3</v>
      </c>
      <c r="AE105" s="52" t="n">
        <f aca="false">AD105</f>
        <v>3</v>
      </c>
      <c r="AF105" s="35"/>
      <c r="AG105" s="1"/>
    </row>
    <row r="106" customFormat="false" ht="12.75" hidden="true" customHeight="true" outlineLevel="0" collapsed="false">
      <c r="A106" s="126" t="n">
        <v>36597</v>
      </c>
      <c r="B106" s="21" t="n">
        <v>68</v>
      </c>
      <c r="C106" s="22" t="n">
        <v>46</v>
      </c>
      <c r="D106" s="22"/>
      <c r="E106" s="22"/>
      <c r="F106" s="23" t="n">
        <f aca="false">IF(ISNUMBER(X106),X106,B106+Z106)</f>
        <v>71</v>
      </c>
      <c r="G106" s="23" t="n">
        <f aca="false">IF(ISNUMBER(Y106),Y106,C106+AA106)</f>
        <v>49</v>
      </c>
      <c r="H106" s="24" t="n">
        <f aca="false">+(F106+G106)/2</f>
        <v>60</v>
      </c>
      <c r="I106" s="24" t="n">
        <f aca="false">IF(H106&lt;65,65-H106,0)</f>
        <v>5</v>
      </c>
      <c r="J106" s="24" t="n">
        <f aca="false">+J105+I106</f>
        <v>980</v>
      </c>
      <c r="K106" s="25" t="n">
        <f aca="false">+F106-G106</f>
        <v>22</v>
      </c>
      <c r="L106" s="26"/>
      <c r="M106" s="27" t="n">
        <f aca="false">B106+AH106</f>
        <v>68</v>
      </c>
      <c r="N106" s="28" t="n">
        <f aca="false">C106+AI106</f>
        <v>46</v>
      </c>
      <c r="O106" s="28"/>
      <c r="P106" s="28"/>
      <c r="Q106" s="23" t="n">
        <f aca="false">IF(ISNUMBER(AB106),AB106,M106+AD106)</f>
        <v>71</v>
      </c>
      <c r="R106" s="23" t="n">
        <f aca="false">IF(ISNUMBER(AC106),AC106,N106+AE106)</f>
        <v>49</v>
      </c>
      <c r="S106" s="24" t="n">
        <f aca="false">+(Q106+R106)/2</f>
        <v>60</v>
      </c>
      <c r="T106" s="24" t="n">
        <f aca="false">IF(S106&lt;65,65-S106,0)</f>
        <v>5</v>
      </c>
      <c r="U106" s="24" t="n">
        <f aca="false">+U105+T106</f>
        <v>865</v>
      </c>
      <c r="V106" s="25" t="n">
        <f aca="false">+Q106-R106</f>
        <v>22</v>
      </c>
      <c r="W106" s="17"/>
      <c r="X106" s="38" t="str">
        <f aca="false">[1]Sheet1!AK473</f>
        <v/>
      </c>
      <c r="Y106" s="39" t="str">
        <f aca="false">[1]Sheet1!AL473</f>
        <v/>
      </c>
      <c r="Z106" s="49" t="n">
        <v>3</v>
      </c>
      <c r="AA106" s="50" t="n">
        <f aca="false">Z106</f>
        <v>3</v>
      </c>
      <c r="AB106" s="32" t="str">
        <f aca="false">[2]Sheet1!BO473</f>
        <v/>
      </c>
      <c r="AC106" s="33" t="str">
        <f aca="false">[2]Sheet1!BP473</f>
        <v/>
      </c>
      <c r="AD106" s="51" t="n">
        <v>3</v>
      </c>
      <c r="AE106" s="52" t="n">
        <f aca="false">AD106</f>
        <v>3</v>
      </c>
      <c r="AF106" s="35"/>
      <c r="AG106" s="1"/>
    </row>
    <row r="107" customFormat="false" ht="12.75" hidden="true" customHeight="true" outlineLevel="0" collapsed="false">
      <c r="A107" s="126" t="n">
        <v>36598</v>
      </c>
      <c r="B107" s="21" t="n">
        <v>68</v>
      </c>
      <c r="C107" s="22" t="n">
        <v>46</v>
      </c>
      <c r="D107" s="22"/>
      <c r="E107" s="22"/>
      <c r="F107" s="23" t="n">
        <f aca="false">IF(ISNUMBER(X107),X107,B107+Z107)</f>
        <v>71</v>
      </c>
      <c r="G107" s="23" t="n">
        <f aca="false">IF(ISNUMBER(Y107),Y107,C107+AA107)</f>
        <v>49</v>
      </c>
      <c r="H107" s="24" t="n">
        <f aca="false">+(F107+G107)/2</f>
        <v>60</v>
      </c>
      <c r="I107" s="24" t="n">
        <f aca="false">IF(H107&lt;65,65-H107,0)</f>
        <v>5</v>
      </c>
      <c r="J107" s="24" t="n">
        <f aca="false">+J106+I107</f>
        <v>985</v>
      </c>
      <c r="K107" s="25" t="n">
        <f aca="false">+F107-G107</f>
        <v>22</v>
      </c>
      <c r="L107" s="26"/>
      <c r="M107" s="27" t="n">
        <f aca="false">B107+AH107</f>
        <v>68</v>
      </c>
      <c r="N107" s="28" t="n">
        <f aca="false">C107+AI107</f>
        <v>46</v>
      </c>
      <c r="O107" s="28"/>
      <c r="P107" s="28"/>
      <c r="Q107" s="23" t="n">
        <f aca="false">IF(ISNUMBER(AB107),AB107,M107+AD107)</f>
        <v>71</v>
      </c>
      <c r="R107" s="23" t="n">
        <f aca="false">IF(ISNUMBER(AC107),AC107,N107+AE107)</f>
        <v>49</v>
      </c>
      <c r="S107" s="24" t="n">
        <f aca="false">+(Q107+R107)/2</f>
        <v>60</v>
      </c>
      <c r="T107" s="24" t="n">
        <f aca="false">IF(S107&lt;65,65-S107,0)</f>
        <v>5</v>
      </c>
      <c r="U107" s="24" t="n">
        <f aca="false">+U106+T107</f>
        <v>870</v>
      </c>
      <c r="V107" s="25" t="n">
        <f aca="false">+Q107-R107</f>
        <v>22</v>
      </c>
      <c r="W107" s="17"/>
      <c r="X107" s="38" t="str">
        <f aca="false">[1]Sheet1!AK474</f>
        <v/>
      </c>
      <c r="Y107" s="39" t="str">
        <f aca="false">[1]Sheet1!AL474</f>
        <v/>
      </c>
      <c r="Z107" s="49" t="n">
        <v>3</v>
      </c>
      <c r="AA107" s="50" t="n">
        <f aca="false">Z107</f>
        <v>3</v>
      </c>
      <c r="AB107" s="32" t="str">
        <f aca="false">[2]Sheet1!BO474</f>
        <v/>
      </c>
      <c r="AC107" s="33" t="str">
        <f aca="false">[2]Sheet1!BP474</f>
        <v/>
      </c>
      <c r="AD107" s="51" t="n">
        <v>3</v>
      </c>
      <c r="AE107" s="52" t="n">
        <f aca="false">AD107</f>
        <v>3</v>
      </c>
      <c r="AF107" s="35"/>
      <c r="AG107" s="1"/>
    </row>
    <row r="108" customFormat="false" ht="12.75" hidden="true" customHeight="true" outlineLevel="0" collapsed="false">
      <c r="A108" s="126" t="n">
        <v>36599</v>
      </c>
      <c r="B108" s="21" t="n">
        <v>68</v>
      </c>
      <c r="C108" s="22" t="n">
        <v>46</v>
      </c>
      <c r="D108" s="22"/>
      <c r="E108" s="22"/>
      <c r="F108" s="23" t="n">
        <f aca="false">IF(ISNUMBER(X108),X108,B108+Z108)</f>
        <v>71</v>
      </c>
      <c r="G108" s="23" t="n">
        <f aca="false">IF(ISNUMBER(Y108),Y108,C108+AA108)</f>
        <v>49</v>
      </c>
      <c r="H108" s="24" t="n">
        <f aca="false">+(F108+G108)/2</f>
        <v>60</v>
      </c>
      <c r="I108" s="24" t="n">
        <f aca="false">IF(H108&lt;65,65-H108,0)</f>
        <v>5</v>
      </c>
      <c r="J108" s="24" t="n">
        <f aca="false">+J107+I108</f>
        <v>990</v>
      </c>
      <c r="K108" s="25" t="n">
        <f aca="false">+F108-G108</f>
        <v>22</v>
      </c>
      <c r="L108" s="26"/>
      <c r="M108" s="27" t="n">
        <f aca="false">B108+AH108</f>
        <v>68</v>
      </c>
      <c r="N108" s="28" t="n">
        <f aca="false">C108+AI108</f>
        <v>46</v>
      </c>
      <c r="O108" s="28"/>
      <c r="P108" s="28"/>
      <c r="Q108" s="23" t="n">
        <f aca="false">IF(ISNUMBER(AB108),AB108,M108+AD108)</f>
        <v>71</v>
      </c>
      <c r="R108" s="23" t="n">
        <f aca="false">IF(ISNUMBER(AC108),AC108,N108+AE108)</f>
        <v>49</v>
      </c>
      <c r="S108" s="24" t="n">
        <f aca="false">+(Q108+R108)/2</f>
        <v>60</v>
      </c>
      <c r="T108" s="24" t="n">
        <f aca="false">IF(S108&lt;65,65-S108,0)</f>
        <v>5</v>
      </c>
      <c r="U108" s="24" t="n">
        <f aca="false">+U107+T108</f>
        <v>875</v>
      </c>
      <c r="V108" s="25" t="n">
        <f aca="false">+Q108-R108</f>
        <v>22</v>
      </c>
      <c r="W108" s="17"/>
      <c r="X108" s="38" t="str">
        <f aca="false">[1]Sheet1!AK475</f>
        <v/>
      </c>
      <c r="Y108" s="39" t="str">
        <f aca="false">[1]Sheet1!AL475</f>
        <v/>
      </c>
      <c r="Z108" s="49" t="n">
        <v>3</v>
      </c>
      <c r="AA108" s="50" t="n">
        <f aca="false">Z108</f>
        <v>3</v>
      </c>
      <c r="AB108" s="32" t="str">
        <f aca="false">[2]Sheet1!BO475</f>
        <v/>
      </c>
      <c r="AC108" s="33" t="str">
        <f aca="false">[2]Sheet1!BP475</f>
        <v/>
      </c>
      <c r="AD108" s="51" t="n">
        <v>3</v>
      </c>
      <c r="AE108" s="52" t="n">
        <f aca="false">AD108</f>
        <v>3</v>
      </c>
      <c r="AF108" s="35"/>
      <c r="AG108" s="1"/>
    </row>
    <row r="109" customFormat="false" ht="12.75" hidden="true" customHeight="true" outlineLevel="0" collapsed="false">
      <c r="A109" s="126" t="n">
        <v>36600</v>
      </c>
      <c r="B109" s="21" t="n">
        <v>68</v>
      </c>
      <c r="C109" s="22" t="n">
        <v>46</v>
      </c>
      <c r="D109" s="22"/>
      <c r="E109" s="22"/>
      <c r="F109" s="23" t="n">
        <f aca="false">IF(ISNUMBER(X109),X109,B109+Z109)</f>
        <v>71</v>
      </c>
      <c r="G109" s="23" t="n">
        <f aca="false">IF(ISNUMBER(Y109),Y109,C109+AA109)</f>
        <v>49</v>
      </c>
      <c r="H109" s="24" t="n">
        <f aca="false">+(F109+G109)/2</f>
        <v>60</v>
      </c>
      <c r="I109" s="24" t="n">
        <f aca="false">IF(H109&lt;65,65-H109,0)</f>
        <v>5</v>
      </c>
      <c r="J109" s="24" t="n">
        <f aca="false">+J108+I109</f>
        <v>995</v>
      </c>
      <c r="K109" s="25" t="n">
        <f aca="false">+F109-G109</f>
        <v>22</v>
      </c>
      <c r="L109" s="26"/>
      <c r="M109" s="27" t="n">
        <f aca="false">B109+AH109</f>
        <v>68</v>
      </c>
      <c r="N109" s="28" t="n">
        <f aca="false">C109+AI109</f>
        <v>46</v>
      </c>
      <c r="O109" s="28"/>
      <c r="P109" s="28"/>
      <c r="Q109" s="23" t="n">
        <f aca="false">IF(ISNUMBER(AB109),AB109,M109+AD109)</f>
        <v>71</v>
      </c>
      <c r="R109" s="23" t="n">
        <f aca="false">IF(ISNUMBER(AC109),AC109,N109+AE109)</f>
        <v>49</v>
      </c>
      <c r="S109" s="24" t="n">
        <f aca="false">+(Q109+R109)/2</f>
        <v>60</v>
      </c>
      <c r="T109" s="24" t="n">
        <f aca="false">IF(S109&lt;65,65-S109,0)</f>
        <v>5</v>
      </c>
      <c r="U109" s="24" t="n">
        <f aca="false">+U108+T109</f>
        <v>880</v>
      </c>
      <c r="V109" s="25" t="n">
        <f aca="false">+Q109-R109</f>
        <v>22</v>
      </c>
      <c r="W109" s="17"/>
      <c r="X109" s="38" t="str">
        <f aca="false">[1]Sheet1!AK476</f>
        <v/>
      </c>
      <c r="Y109" s="39" t="str">
        <f aca="false">[1]Sheet1!AL476</f>
        <v/>
      </c>
      <c r="Z109" s="49" t="n">
        <v>3</v>
      </c>
      <c r="AA109" s="50" t="n">
        <f aca="false">Z109</f>
        <v>3</v>
      </c>
      <c r="AB109" s="32" t="str">
        <f aca="false">[2]Sheet1!BO476</f>
        <v/>
      </c>
      <c r="AC109" s="33" t="str">
        <f aca="false">[2]Sheet1!BP476</f>
        <v/>
      </c>
      <c r="AD109" s="51" t="n">
        <v>3</v>
      </c>
      <c r="AE109" s="52" t="n">
        <f aca="false">AD109</f>
        <v>3</v>
      </c>
      <c r="AF109" s="35"/>
      <c r="AG109" s="1"/>
    </row>
    <row r="110" customFormat="false" ht="12.75" hidden="true" customHeight="true" outlineLevel="0" collapsed="false">
      <c r="A110" s="126" t="n">
        <v>36601</v>
      </c>
      <c r="B110" s="21" t="n">
        <v>68</v>
      </c>
      <c r="C110" s="22" t="n">
        <v>46</v>
      </c>
      <c r="D110" s="22"/>
      <c r="E110" s="22"/>
      <c r="F110" s="23" t="n">
        <f aca="false">IF(ISNUMBER(X110),X110,B110+Z110)</f>
        <v>71</v>
      </c>
      <c r="G110" s="23" t="n">
        <f aca="false">IF(ISNUMBER(Y110),Y110,C110+AA110)</f>
        <v>49</v>
      </c>
      <c r="H110" s="24" t="n">
        <f aca="false">+(F110+G110)/2</f>
        <v>60</v>
      </c>
      <c r="I110" s="24" t="n">
        <f aca="false">IF(H110&lt;65,65-H110,0)</f>
        <v>5</v>
      </c>
      <c r="J110" s="24" t="n">
        <f aca="false">+J109+I110</f>
        <v>1000</v>
      </c>
      <c r="K110" s="25" t="n">
        <f aca="false">+F110-G110</f>
        <v>22</v>
      </c>
      <c r="L110" s="26"/>
      <c r="M110" s="27" t="n">
        <f aca="false">B110+AH110</f>
        <v>68</v>
      </c>
      <c r="N110" s="28" t="n">
        <f aca="false">C110+AI110</f>
        <v>46</v>
      </c>
      <c r="O110" s="28"/>
      <c r="P110" s="28"/>
      <c r="Q110" s="23" t="n">
        <f aca="false">IF(ISNUMBER(AB110),AB110,M110+AD110)</f>
        <v>71</v>
      </c>
      <c r="R110" s="23" t="n">
        <f aca="false">IF(ISNUMBER(AC110),AC110,N110+AE110)</f>
        <v>49</v>
      </c>
      <c r="S110" s="24" t="n">
        <f aca="false">+(Q110+R110)/2</f>
        <v>60</v>
      </c>
      <c r="T110" s="24" t="n">
        <f aca="false">IF(S110&lt;65,65-S110,0)</f>
        <v>5</v>
      </c>
      <c r="U110" s="24" t="n">
        <f aca="false">+U109+T110</f>
        <v>885</v>
      </c>
      <c r="V110" s="25" t="n">
        <f aca="false">+Q110-R110</f>
        <v>22</v>
      </c>
      <c r="W110" s="17"/>
      <c r="X110" s="38" t="str">
        <f aca="false">[1]Sheet1!AK477</f>
        <v/>
      </c>
      <c r="Y110" s="39" t="str">
        <f aca="false">[1]Sheet1!AL477</f>
        <v/>
      </c>
      <c r="Z110" s="49" t="n">
        <v>3</v>
      </c>
      <c r="AA110" s="50" t="n">
        <f aca="false">Z110</f>
        <v>3</v>
      </c>
      <c r="AB110" s="32" t="str">
        <f aca="false">[2]Sheet1!BO477</f>
        <v/>
      </c>
      <c r="AC110" s="33" t="str">
        <f aca="false">[2]Sheet1!BP477</f>
        <v/>
      </c>
      <c r="AD110" s="51" t="n">
        <v>3</v>
      </c>
      <c r="AE110" s="52" t="n">
        <f aca="false">AD110</f>
        <v>3</v>
      </c>
      <c r="AF110" s="35"/>
      <c r="AG110" s="1"/>
    </row>
    <row r="111" customFormat="false" ht="12.75" hidden="true" customHeight="true" outlineLevel="0" collapsed="false">
      <c r="A111" s="126" t="n">
        <v>36602</v>
      </c>
      <c r="B111" s="21" t="n">
        <v>68</v>
      </c>
      <c r="C111" s="22" t="n">
        <v>46</v>
      </c>
      <c r="D111" s="22"/>
      <c r="E111" s="22"/>
      <c r="F111" s="23" t="n">
        <f aca="false">IF(ISNUMBER(X111),X111,B111+Z111)</f>
        <v>71</v>
      </c>
      <c r="G111" s="23" t="n">
        <f aca="false">IF(ISNUMBER(Y111),Y111,C111+AA111)</f>
        <v>49</v>
      </c>
      <c r="H111" s="24" t="n">
        <f aca="false">+(F111+G111)/2</f>
        <v>60</v>
      </c>
      <c r="I111" s="24" t="n">
        <f aca="false">IF(H111&lt;65,65-H111,0)</f>
        <v>5</v>
      </c>
      <c r="J111" s="24" t="n">
        <f aca="false">+J110+I111</f>
        <v>1005</v>
      </c>
      <c r="K111" s="25" t="n">
        <f aca="false">+F111-G111</f>
        <v>22</v>
      </c>
      <c r="L111" s="26"/>
      <c r="M111" s="27" t="n">
        <f aca="false">B111+AH111</f>
        <v>68</v>
      </c>
      <c r="N111" s="28" t="n">
        <f aca="false">C111+AI111</f>
        <v>46</v>
      </c>
      <c r="O111" s="28"/>
      <c r="P111" s="28"/>
      <c r="Q111" s="23" t="n">
        <f aca="false">IF(ISNUMBER(AB111),AB111,M111+AD111)</f>
        <v>71</v>
      </c>
      <c r="R111" s="23" t="n">
        <f aca="false">IF(ISNUMBER(AC111),AC111,N111+AE111)</f>
        <v>49</v>
      </c>
      <c r="S111" s="24" t="n">
        <f aca="false">+(Q111+R111)/2</f>
        <v>60</v>
      </c>
      <c r="T111" s="24" t="n">
        <f aca="false">IF(S111&lt;65,65-S111,0)</f>
        <v>5</v>
      </c>
      <c r="U111" s="24" t="n">
        <f aca="false">+U110+T111</f>
        <v>890</v>
      </c>
      <c r="V111" s="25" t="n">
        <f aca="false">+Q111-R111</f>
        <v>22</v>
      </c>
      <c r="W111" s="17"/>
      <c r="X111" s="38" t="str">
        <f aca="false">[1]Sheet1!AK478</f>
        <v/>
      </c>
      <c r="Y111" s="39" t="str">
        <f aca="false">[1]Sheet1!AL478</f>
        <v/>
      </c>
      <c r="Z111" s="49" t="n">
        <v>3</v>
      </c>
      <c r="AA111" s="50" t="n">
        <f aca="false">Z111</f>
        <v>3</v>
      </c>
      <c r="AB111" s="32" t="str">
        <f aca="false">[2]Sheet1!BO478</f>
        <v/>
      </c>
      <c r="AC111" s="33" t="str">
        <f aca="false">[2]Sheet1!BP478</f>
        <v/>
      </c>
      <c r="AD111" s="51" t="n">
        <v>3</v>
      </c>
      <c r="AE111" s="52" t="n">
        <f aca="false">AD111</f>
        <v>3</v>
      </c>
      <c r="AF111" s="35"/>
      <c r="AG111" s="1"/>
    </row>
    <row r="112" customFormat="false" ht="12.75" hidden="true" customHeight="true" outlineLevel="0" collapsed="false">
      <c r="A112" s="126" t="n">
        <v>36603</v>
      </c>
      <c r="B112" s="21" t="n">
        <v>68</v>
      </c>
      <c r="C112" s="22" t="n">
        <v>46</v>
      </c>
      <c r="D112" s="22"/>
      <c r="E112" s="22"/>
      <c r="F112" s="23" t="n">
        <f aca="false">IF(ISNUMBER(X112),X112,B112+Z112)</f>
        <v>71</v>
      </c>
      <c r="G112" s="23" t="n">
        <f aca="false">IF(ISNUMBER(Y112),Y112,C112+AA112)</f>
        <v>49</v>
      </c>
      <c r="H112" s="24" t="n">
        <f aca="false">+(F112+G112)/2</f>
        <v>60</v>
      </c>
      <c r="I112" s="24" t="n">
        <f aca="false">IF(H112&lt;65,65-H112,0)</f>
        <v>5</v>
      </c>
      <c r="J112" s="24" t="n">
        <f aca="false">+J111+I112</f>
        <v>1010</v>
      </c>
      <c r="K112" s="25" t="n">
        <f aca="false">+F112-G112</f>
        <v>22</v>
      </c>
      <c r="L112" s="26"/>
      <c r="M112" s="27" t="n">
        <f aca="false">B112+AH112</f>
        <v>68</v>
      </c>
      <c r="N112" s="28" t="n">
        <f aca="false">C112+AI112</f>
        <v>46</v>
      </c>
      <c r="O112" s="28"/>
      <c r="P112" s="28"/>
      <c r="Q112" s="23" t="n">
        <f aca="false">IF(ISNUMBER(AB112),AB112,M112+AD112)</f>
        <v>71</v>
      </c>
      <c r="R112" s="23" t="n">
        <f aca="false">IF(ISNUMBER(AC112),AC112,N112+AE112)</f>
        <v>49</v>
      </c>
      <c r="S112" s="24" t="n">
        <f aca="false">+(Q112+R112)/2</f>
        <v>60</v>
      </c>
      <c r="T112" s="24" t="n">
        <f aca="false">IF(S112&lt;65,65-S112,0)</f>
        <v>5</v>
      </c>
      <c r="U112" s="24" t="n">
        <f aca="false">+U111+T112</f>
        <v>895</v>
      </c>
      <c r="V112" s="25" t="n">
        <f aca="false">+Q112-R112</f>
        <v>22</v>
      </c>
      <c r="W112" s="17"/>
      <c r="X112" s="38" t="str">
        <f aca="false">[1]Sheet1!AK479</f>
        <v/>
      </c>
      <c r="Y112" s="39" t="str">
        <f aca="false">[1]Sheet1!AL479</f>
        <v/>
      </c>
      <c r="Z112" s="49" t="n">
        <v>3</v>
      </c>
      <c r="AA112" s="50" t="n">
        <f aca="false">Z112</f>
        <v>3</v>
      </c>
      <c r="AB112" s="32" t="str">
        <f aca="false">[2]Sheet1!BO479</f>
        <v/>
      </c>
      <c r="AC112" s="33" t="str">
        <f aca="false">[2]Sheet1!BP479</f>
        <v/>
      </c>
      <c r="AD112" s="51" t="n">
        <v>3</v>
      </c>
      <c r="AE112" s="52" t="n">
        <f aca="false">AD112</f>
        <v>3</v>
      </c>
      <c r="AF112" s="35"/>
      <c r="AG112" s="1"/>
    </row>
    <row r="113" customFormat="false" ht="12.75" hidden="true" customHeight="true" outlineLevel="0" collapsed="false">
      <c r="A113" s="126" t="n">
        <v>36604</v>
      </c>
      <c r="B113" s="21" t="n">
        <v>68</v>
      </c>
      <c r="C113" s="22" t="n">
        <v>46</v>
      </c>
      <c r="D113" s="22"/>
      <c r="E113" s="22"/>
      <c r="F113" s="23" t="n">
        <f aca="false">IF(ISNUMBER(X113),X113,B113+Z113)</f>
        <v>71</v>
      </c>
      <c r="G113" s="23" t="n">
        <f aca="false">IF(ISNUMBER(Y113),Y113,C113+AA113)</f>
        <v>49</v>
      </c>
      <c r="H113" s="24" t="n">
        <f aca="false">+(F113+G113)/2</f>
        <v>60</v>
      </c>
      <c r="I113" s="24" t="n">
        <f aca="false">IF(H113&lt;65,65-H113,0)</f>
        <v>5</v>
      </c>
      <c r="J113" s="24" t="n">
        <f aca="false">+J112+I113</f>
        <v>1015</v>
      </c>
      <c r="K113" s="25" t="n">
        <f aca="false">+F113-G113</f>
        <v>22</v>
      </c>
      <c r="L113" s="26"/>
      <c r="M113" s="27" t="n">
        <f aca="false">B113+AH113</f>
        <v>68</v>
      </c>
      <c r="N113" s="28" t="n">
        <f aca="false">C113+AI113</f>
        <v>46</v>
      </c>
      <c r="O113" s="28"/>
      <c r="P113" s="28"/>
      <c r="Q113" s="23" t="n">
        <f aca="false">IF(ISNUMBER(AB113),AB113,M113+AD113)</f>
        <v>71</v>
      </c>
      <c r="R113" s="23" t="n">
        <f aca="false">IF(ISNUMBER(AC113),AC113,N113+AE113)</f>
        <v>49</v>
      </c>
      <c r="S113" s="24" t="n">
        <f aca="false">+(Q113+R113)/2</f>
        <v>60</v>
      </c>
      <c r="T113" s="24" t="n">
        <f aca="false">IF(S113&lt;65,65-S113,0)</f>
        <v>5</v>
      </c>
      <c r="U113" s="24" t="n">
        <f aca="false">+U112+T113</f>
        <v>900</v>
      </c>
      <c r="V113" s="25" t="n">
        <f aca="false">+Q113-R113</f>
        <v>22</v>
      </c>
      <c r="W113" s="17"/>
      <c r="X113" s="38" t="str">
        <f aca="false">[1]Sheet1!AK480</f>
        <v/>
      </c>
      <c r="Y113" s="39" t="str">
        <f aca="false">[1]Sheet1!AL480</f>
        <v/>
      </c>
      <c r="Z113" s="49" t="n">
        <v>3</v>
      </c>
      <c r="AA113" s="50" t="n">
        <f aca="false">Z113</f>
        <v>3</v>
      </c>
      <c r="AB113" s="32" t="str">
        <f aca="false">[2]Sheet1!BO480</f>
        <v/>
      </c>
      <c r="AC113" s="33" t="str">
        <f aca="false">[2]Sheet1!BP480</f>
        <v/>
      </c>
      <c r="AD113" s="51" t="n">
        <v>3</v>
      </c>
      <c r="AE113" s="52" t="n">
        <f aca="false">AD113</f>
        <v>3</v>
      </c>
      <c r="AF113" s="35"/>
      <c r="AG113" s="1"/>
    </row>
    <row r="114" customFormat="false" ht="12.75" hidden="true" customHeight="true" outlineLevel="0" collapsed="false">
      <c r="A114" s="126" t="n">
        <v>36605</v>
      </c>
      <c r="B114" s="21" t="n">
        <v>68</v>
      </c>
      <c r="C114" s="22" t="n">
        <v>46</v>
      </c>
      <c r="D114" s="22"/>
      <c r="E114" s="22"/>
      <c r="F114" s="23" t="n">
        <f aca="false">IF(ISNUMBER(X114),X114,B114+Z114)</f>
        <v>71</v>
      </c>
      <c r="G114" s="23" t="n">
        <f aca="false">IF(ISNUMBER(Y114),Y114,C114+AA114)</f>
        <v>49</v>
      </c>
      <c r="H114" s="24" t="n">
        <f aca="false">+(F114+G114)/2</f>
        <v>60</v>
      </c>
      <c r="I114" s="24" t="n">
        <f aca="false">IF(H114&lt;65,65-H114,0)</f>
        <v>5</v>
      </c>
      <c r="J114" s="24" t="n">
        <f aca="false">+J113+I114</f>
        <v>1020</v>
      </c>
      <c r="K114" s="25" t="n">
        <f aca="false">+F114-G114</f>
        <v>22</v>
      </c>
      <c r="L114" s="26"/>
      <c r="M114" s="27" t="n">
        <f aca="false">B114+AH114</f>
        <v>68</v>
      </c>
      <c r="N114" s="28" t="n">
        <f aca="false">C114+AI114</f>
        <v>46</v>
      </c>
      <c r="O114" s="28"/>
      <c r="P114" s="28"/>
      <c r="Q114" s="23" t="n">
        <f aca="false">IF(ISNUMBER(AB114),AB114,M114+AD114)</f>
        <v>71</v>
      </c>
      <c r="R114" s="23" t="n">
        <f aca="false">IF(ISNUMBER(AC114),AC114,N114+AE114)</f>
        <v>49</v>
      </c>
      <c r="S114" s="24" t="n">
        <f aca="false">+(Q114+R114)/2</f>
        <v>60</v>
      </c>
      <c r="T114" s="24" t="n">
        <f aca="false">IF(S114&lt;65,65-S114,0)</f>
        <v>5</v>
      </c>
      <c r="U114" s="24" t="n">
        <f aca="false">+U113+T114</f>
        <v>905</v>
      </c>
      <c r="V114" s="25" t="n">
        <f aca="false">+Q114-R114</f>
        <v>22</v>
      </c>
      <c r="W114" s="17"/>
      <c r="X114" s="38" t="str">
        <f aca="false">[1]Sheet1!AK481</f>
        <v/>
      </c>
      <c r="Y114" s="39" t="str">
        <f aca="false">[1]Sheet1!AL481</f>
        <v/>
      </c>
      <c r="Z114" s="49" t="n">
        <v>3</v>
      </c>
      <c r="AA114" s="50" t="n">
        <f aca="false">Z114</f>
        <v>3</v>
      </c>
      <c r="AB114" s="32" t="str">
        <f aca="false">[2]Sheet1!BO481</f>
        <v/>
      </c>
      <c r="AC114" s="33" t="str">
        <f aca="false">[2]Sheet1!BP481</f>
        <v/>
      </c>
      <c r="AD114" s="51" t="n">
        <v>3</v>
      </c>
      <c r="AE114" s="52" t="n">
        <f aca="false">AD114</f>
        <v>3</v>
      </c>
      <c r="AF114" s="35"/>
      <c r="AG114" s="1"/>
    </row>
    <row r="115" customFormat="false" ht="12.75" hidden="true" customHeight="true" outlineLevel="0" collapsed="false">
      <c r="A115" s="126" t="n">
        <v>36606</v>
      </c>
      <c r="B115" s="21" t="n">
        <v>68</v>
      </c>
      <c r="C115" s="22" t="n">
        <v>46</v>
      </c>
      <c r="D115" s="22"/>
      <c r="E115" s="22"/>
      <c r="F115" s="23" t="n">
        <f aca="false">IF(ISNUMBER(X115),X115,B115+Z115)</f>
        <v>71</v>
      </c>
      <c r="G115" s="23" t="n">
        <f aca="false">IF(ISNUMBER(Y115),Y115,C115+AA115)</f>
        <v>49</v>
      </c>
      <c r="H115" s="24" t="n">
        <f aca="false">+(F115+G115)/2</f>
        <v>60</v>
      </c>
      <c r="I115" s="24" t="n">
        <f aca="false">IF(H115&lt;65,65-H115,0)</f>
        <v>5</v>
      </c>
      <c r="J115" s="24" t="n">
        <f aca="false">+J114+I115</f>
        <v>1025</v>
      </c>
      <c r="K115" s="25" t="n">
        <f aca="false">+F115-G115</f>
        <v>22</v>
      </c>
      <c r="L115" s="26"/>
      <c r="M115" s="27" t="n">
        <f aca="false">B115+AH115</f>
        <v>68</v>
      </c>
      <c r="N115" s="28" t="n">
        <f aca="false">C115+AI115</f>
        <v>46</v>
      </c>
      <c r="O115" s="28"/>
      <c r="P115" s="28"/>
      <c r="Q115" s="23" t="n">
        <f aca="false">IF(ISNUMBER(AB115),AB115,M115+AD115)</f>
        <v>71</v>
      </c>
      <c r="R115" s="23" t="n">
        <f aca="false">IF(ISNUMBER(AC115),AC115,N115+AE115)</f>
        <v>49</v>
      </c>
      <c r="S115" s="24" t="n">
        <f aca="false">+(Q115+R115)/2</f>
        <v>60</v>
      </c>
      <c r="T115" s="24" t="n">
        <f aca="false">IF(S115&lt;65,65-S115,0)</f>
        <v>5</v>
      </c>
      <c r="U115" s="24" t="n">
        <f aca="false">+U114+T115</f>
        <v>910</v>
      </c>
      <c r="V115" s="25" t="n">
        <f aca="false">+Q115-R115</f>
        <v>22</v>
      </c>
      <c r="W115" s="17"/>
      <c r="X115" s="38" t="str">
        <f aca="false">[1]Sheet1!AK482</f>
        <v/>
      </c>
      <c r="Y115" s="39" t="str">
        <f aca="false">[1]Sheet1!AL482</f>
        <v/>
      </c>
      <c r="Z115" s="49" t="n">
        <v>3</v>
      </c>
      <c r="AA115" s="50" t="n">
        <f aca="false">Z115</f>
        <v>3</v>
      </c>
      <c r="AB115" s="32" t="str">
        <f aca="false">[2]Sheet1!BO482</f>
        <v/>
      </c>
      <c r="AC115" s="33" t="str">
        <f aca="false">[2]Sheet1!BP482</f>
        <v/>
      </c>
      <c r="AD115" s="51" t="n">
        <v>3</v>
      </c>
      <c r="AE115" s="52" t="n">
        <f aca="false">AD115</f>
        <v>3</v>
      </c>
      <c r="AF115" s="35"/>
      <c r="AG115" s="1"/>
    </row>
    <row r="116" customFormat="false" ht="12.75" hidden="true" customHeight="true" outlineLevel="0" collapsed="false">
      <c r="A116" s="126" t="n">
        <v>36607</v>
      </c>
      <c r="B116" s="21" t="n">
        <v>68</v>
      </c>
      <c r="C116" s="22" t="n">
        <v>46</v>
      </c>
      <c r="D116" s="22"/>
      <c r="E116" s="22"/>
      <c r="F116" s="23" t="n">
        <f aca="false">IF(ISNUMBER(X116),X116,B116+Z116)</f>
        <v>71</v>
      </c>
      <c r="G116" s="23" t="n">
        <f aca="false">IF(ISNUMBER(Y116),Y116,C116+AA116)</f>
        <v>49</v>
      </c>
      <c r="H116" s="24" t="n">
        <f aca="false">+(F116+G116)/2</f>
        <v>60</v>
      </c>
      <c r="I116" s="24" t="n">
        <f aca="false">IF(H116&lt;65,65-H116,0)</f>
        <v>5</v>
      </c>
      <c r="J116" s="24" t="n">
        <f aca="false">+J115+I116</f>
        <v>1030</v>
      </c>
      <c r="K116" s="25" t="n">
        <f aca="false">+F116-G116</f>
        <v>22</v>
      </c>
      <c r="L116" s="26"/>
      <c r="M116" s="27" t="n">
        <f aca="false">B116+AH116</f>
        <v>68</v>
      </c>
      <c r="N116" s="28" t="n">
        <f aca="false">C116+AI116</f>
        <v>46</v>
      </c>
      <c r="O116" s="28"/>
      <c r="P116" s="28"/>
      <c r="Q116" s="23" t="n">
        <f aca="false">IF(ISNUMBER(AB116),AB116,M116+AD116)</f>
        <v>71</v>
      </c>
      <c r="R116" s="23" t="n">
        <f aca="false">IF(ISNUMBER(AC116),AC116,N116+AE116)</f>
        <v>49</v>
      </c>
      <c r="S116" s="24" t="n">
        <f aca="false">+(Q116+R116)/2</f>
        <v>60</v>
      </c>
      <c r="T116" s="24" t="n">
        <f aca="false">IF(S116&lt;65,65-S116,0)</f>
        <v>5</v>
      </c>
      <c r="U116" s="24" t="n">
        <f aca="false">+U115+T116</f>
        <v>915</v>
      </c>
      <c r="V116" s="25" t="n">
        <f aca="false">+Q116-R116</f>
        <v>22</v>
      </c>
      <c r="W116" s="17"/>
      <c r="X116" s="38" t="str">
        <f aca="false">[1]Sheet1!AK483</f>
        <v/>
      </c>
      <c r="Y116" s="39" t="str">
        <f aca="false">[1]Sheet1!AL483</f>
        <v/>
      </c>
      <c r="Z116" s="49" t="n">
        <v>3</v>
      </c>
      <c r="AA116" s="50" t="n">
        <f aca="false">Z116</f>
        <v>3</v>
      </c>
      <c r="AB116" s="32" t="str">
        <f aca="false">[2]Sheet1!BO483</f>
        <v/>
      </c>
      <c r="AC116" s="33" t="str">
        <f aca="false">[2]Sheet1!BP483</f>
        <v/>
      </c>
      <c r="AD116" s="51" t="n">
        <v>3</v>
      </c>
      <c r="AE116" s="52" t="n">
        <f aca="false">AD116</f>
        <v>3</v>
      </c>
      <c r="AF116" s="35"/>
      <c r="AG116" s="1"/>
    </row>
    <row r="117" customFormat="false" ht="12.75" hidden="true" customHeight="true" outlineLevel="0" collapsed="false">
      <c r="A117" s="126" t="n">
        <v>36608</v>
      </c>
      <c r="B117" s="21" t="n">
        <v>68</v>
      </c>
      <c r="C117" s="22" t="n">
        <v>46</v>
      </c>
      <c r="D117" s="22"/>
      <c r="E117" s="22"/>
      <c r="F117" s="23" t="n">
        <f aca="false">IF(ISNUMBER(X117),X117,B117+Z117)</f>
        <v>71</v>
      </c>
      <c r="G117" s="23" t="n">
        <f aca="false">IF(ISNUMBER(Y117),Y117,C117+AA117)</f>
        <v>49</v>
      </c>
      <c r="H117" s="24" t="n">
        <f aca="false">+(F117+G117)/2</f>
        <v>60</v>
      </c>
      <c r="I117" s="24" t="n">
        <f aca="false">IF(H117&lt;65,65-H117,0)</f>
        <v>5</v>
      </c>
      <c r="J117" s="24" t="n">
        <f aca="false">+J116+I117</f>
        <v>1035</v>
      </c>
      <c r="K117" s="25" t="n">
        <f aca="false">+F117-G117</f>
        <v>22</v>
      </c>
      <c r="L117" s="26"/>
      <c r="M117" s="27" t="n">
        <f aca="false">B117+AH117</f>
        <v>68</v>
      </c>
      <c r="N117" s="28" t="n">
        <f aca="false">C117+AI117</f>
        <v>46</v>
      </c>
      <c r="O117" s="28"/>
      <c r="P117" s="28"/>
      <c r="Q117" s="23" t="n">
        <f aca="false">IF(ISNUMBER(AB117),AB117,M117+AD117)</f>
        <v>71</v>
      </c>
      <c r="R117" s="23" t="n">
        <f aca="false">IF(ISNUMBER(AC117),AC117,N117+AE117)</f>
        <v>49</v>
      </c>
      <c r="S117" s="24" t="n">
        <f aca="false">+(Q117+R117)/2</f>
        <v>60</v>
      </c>
      <c r="T117" s="24" t="n">
        <f aca="false">IF(S117&lt;65,65-S117,0)</f>
        <v>5</v>
      </c>
      <c r="U117" s="24" t="n">
        <f aca="false">+U116+T117</f>
        <v>920</v>
      </c>
      <c r="V117" s="25" t="n">
        <f aca="false">+Q117-R117</f>
        <v>22</v>
      </c>
      <c r="W117" s="17"/>
      <c r="X117" s="38" t="str">
        <f aca="false">[1]Sheet1!AK484</f>
        <v/>
      </c>
      <c r="Y117" s="39" t="str">
        <f aca="false">[1]Sheet1!AL484</f>
        <v/>
      </c>
      <c r="Z117" s="49" t="n">
        <v>3</v>
      </c>
      <c r="AA117" s="50" t="n">
        <f aca="false">Z117</f>
        <v>3</v>
      </c>
      <c r="AB117" s="32" t="str">
        <f aca="false">[2]Sheet1!BO484</f>
        <v/>
      </c>
      <c r="AC117" s="33" t="str">
        <f aca="false">[2]Sheet1!BP484</f>
        <v/>
      </c>
      <c r="AD117" s="51" t="n">
        <v>3</v>
      </c>
      <c r="AE117" s="52" t="n">
        <f aca="false">AD117</f>
        <v>3</v>
      </c>
      <c r="AF117" s="35"/>
      <c r="AG117" s="1"/>
    </row>
    <row r="118" customFormat="false" ht="12.75" hidden="true" customHeight="true" outlineLevel="0" collapsed="false">
      <c r="A118" s="126" t="n">
        <v>36609</v>
      </c>
      <c r="B118" s="21" t="n">
        <v>68</v>
      </c>
      <c r="C118" s="22" t="n">
        <v>46</v>
      </c>
      <c r="D118" s="22"/>
      <c r="E118" s="22"/>
      <c r="F118" s="23" t="n">
        <f aca="false">IF(ISNUMBER(X118),X118,B118+Z118)</f>
        <v>71</v>
      </c>
      <c r="G118" s="23" t="n">
        <f aca="false">IF(ISNUMBER(Y118),Y118,C118+AA118)</f>
        <v>49</v>
      </c>
      <c r="H118" s="24" t="n">
        <f aca="false">+(F118+G118)/2</f>
        <v>60</v>
      </c>
      <c r="I118" s="24" t="n">
        <f aca="false">IF(H118&lt;65,65-H118,0)</f>
        <v>5</v>
      </c>
      <c r="J118" s="24" t="n">
        <f aca="false">+J117+I118</f>
        <v>1040</v>
      </c>
      <c r="K118" s="25" t="n">
        <f aca="false">+F118-G118</f>
        <v>22</v>
      </c>
      <c r="L118" s="26"/>
      <c r="M118" s="27" t="n">
        <f aca="false">B118+AH118</f>
        <v>68</v>
      </c>
      <c r="N118" s="28" t="n">
        <f aca="false">C118+AI118</f>
        <v>46</v>
      </c>
      <c r="O118" s="28"/>
      <c r="P118" s="28"/>
      <c r="Q118" s="23" t="n">
        <f aca="false">IF(ISNUMBER(AB118),AB118,M118+AD118)</f>
        <v>71</v>
      </c>
      <c r="R118" s="23" t="n">
        <f aca="false">IF(ISNUMBER(AC118),AC118,N118+AE118)</f>
        <v>49</v>
      </c>
      <c r="S118" s="24" t="n">
        <f aca="false">+(Q118+R118)/2</f>
        <v>60</v>
      </c>
      <c r="T118" s="24" t="n">
        <f aca="false">IF(S118&lt;65,65-S118,0)</f>
        <v>5</v>
      </c>
      <c r="U118" s="24" t="n">
        <f aca="false">+U117+T118</f>
        <v>925</v>
      </c>
      <c r="V118" s="25" t="n">
        <f aca="false">+Q118-R118</f>
        <v>22</v>
      </c>
      <c r="W118" s="17"/>
      <c r="X118" s="38" t="str">
        <f aca="false">[1]Sheet1!AK485</f>
        <v/>
      </c>
      <c r="Y118" s="39" t="str">
        <f aca="false">[1]Sheet1!AL485</f>
        <v/>
      </c>
      <c r="Z118" s="49" t="n">
        <v>3</v>
      </c>
      <c r="AA118" s="50" t="n">
        <f aca="false">Z118</f>
        <v>3</v>
      </c>
      <c r="AB118" s="32" t="str">
        <f aca="false">[2]Sheet1!BO485</f>
        <v/>
      </c>
      <c r="AC118" s="33" t="str">
        <f aca="false">[2]Sheet1!BP485</f>
        <v/>
      </c>
      <c r="AD118" s="51" t="n">
        <v>3</v>
      </c>
      <c r="AE118" s="52" t="n">
        <f aca="false">AD118</f>
        <v>3</v>
      </c>
      <c r="AF118" s="35"/>
      <c r="AG118" s="1"/>
    </row>
    <row r="119" customFormat="false" ht="12.75" hidden="true" customHeight="true" outlineLevel="0" collapsed="false">
      <c r="A119" s="126" t="n">
        <v>36610</v>
      </c>
      <c r="B119" s="21" t="n">
        <v>68</v>
      </c>
      <c r="C119" s="22" t="n">
        <v>46</v>
      </c>
      <c r="D119" s="22"/>
      <c r="E119" s="22"/>
      <c r="F119" s="23" t="n">
        <f aca="false">IF(ISNUMBER(X119),X119,B119+Z119)</f>
        <v>71</v>
      </c>
      <c r="G119" s="23" t="n">
        <f aca="false">IF(ISNUMBER(Y119),Y119,C119+AA119)</f>
        <v>49</v>
      </c>
      <c r="H119" s="24" t="n">
        <f aca="false">+(F119+G119)/2</f>
        <v>60</v>
      </c>
      <c r="I119" s="24" t="n">
        <f aca="false">IF(H119&lt;65,65-H119,0)</f>
        <v>5</v>
      </c>
      <c r="J119" s="24" t="n">
        <f aca="false">+J118+I119</f>
        <v>1045</v>
      </c>
      <c r="K119" s="25" t="n">
        <f aca="false">+F119-G119</f>
        <v>22</v>
      </c>
      <c r="L119" s="26"/>
      <c r="M119" s="27" t="n">
        <f aca="false">B119+AH119</f>
        <v>68</v>
      </c>
      <c r="N119" s="28" t="n">
        <f aca="false">C119+AI119</f>
        <v>46</v>
      </c>
      <c r="O119" s="28"/>
      <c r="P119" s="28"/>
      <c r="Q119" s="23" t="n">
        <f aca="false">IF(ISNUMBER(AB119),AB119,M119+AD119)</f>
        <v>71</v>
      </c>
      <c r="R119" s="23" t="n">
        <f aca="false">IF(ISNUMBER(AC119),AC119,N119+AE119)</f>
        <v>49</v>
      </c>
      <c r="S119" s="24" t="n">
        <f aca="false">+(Q119+R119)/2</f>
        <v>60</v>
      </c>
      <c r="T119" s="24" t="n">
        <f aca="false">IF(S119&lt;65,65-S119,0)</f>
        <v>5</v>
      </c>
      <c r="U119" s="24" t="n">
        <f aca="false">+U118+T119</f>
        <v>930</v>
      </c>
      <c r="V119" s="25" t="n">
        <f aca="false">+Q119-R119</f>
        <v>22</v>
      </c>
      <c r="W119" s="17"/>
      <c r="X119" s="38" t="str">
        <f aca="false">[1]Sheet1!AK486</f>
        <v/>
      </c>
      <c r="Y119" s="39" t="str">
        <f aca="false">[1]Sheet1!AL486</f>
        <v/>
      </c>
      <c r="Z119" s="49" t="n">
        <v>3</v>
      </c>
      <c r="AA119" s="50" t="n">
        <f aca="false">Z119</f>
        <v>3</v>
      </c>
      <c r="AB119" s="32" t="str">
        <f aca="false">[2]Sheet1!BO486</f>
        <v/>
      </c>
      <c r="AC119" s="33" t="str">
        <f aca="false">[2]Sheet1!BP486</f>
        <v/>
      </c>
      <c r="AD119" s="51" t="n">
        <v>3</v>
      </c>
      <c r="AE119" s="52" t="n">
        <f aca="false">AD119</f>
        <v>3</v>
      </c>
      <c r="AF119" s="35"/>
      <c r="AG119" s="1"/>
    </row>
    <row r="120" customFormat="false" ht="12.75" hidden="true" customHeight="true" outlineLevel="0" collapsed="false">
      <c r="A120" s="126" t="n">
        <v>36611</v>
      </c>
      <c r="B120" s="21" t="n">
        <v>68</v>
      </c>
      <c r="C120" s="22" t="n">
        <v>46</v>
      </c>
      <c r="D120" s="22"/>
      <c r="E120" s="22"/>
      <c r="F120" s="23" t="n">
        <f aca="false">IF(ISNUMBER(X120),X120,B120+Z120)</f>
        <v>71</v>
      </c>
      <c r="G120" s="23" t="n">
        <f aca="false">IF(ISNUMBER(Y120),Y120,C120+AA120)</f>
        <v>49</v>
      </c>
      <c r="H120" s="24" t="n">
        <f aca="false">+(F120+G120)/2</f>
        <v>60</v>
      </c>
      <c r="I120" s="24" t="n">
        <f aca="false">IF(H120&lt;65,65-H120,0)</f>
        <v>5</v>
      </c>
      <c r="J120" s="24" t="n">
        <f aca="false">+J119+I120</f>
        <v>1050</v>
      </c>
      <c r="K120" s="25" t="n">
        <f aca="false">+F120-G120</f>
        <v>22</v>
      </c>
      <c r="L120" s="26"/>
      <c r="M120" s="27" t="n">
        <f aca="false">B120+AH120</f>
        <v>68</v>
      </c>
      <c r="N120" s="28" t="n">
        <f aca="false">C120+AI120</f>
        <v>46</v>
      </c>
      <c r="O120" s="28"/>
      <c r="P120" s="28"/>
      <c r="Q120" s="23" t="n">
        <f aca="false">IF(ISNUMBER(AB120),AB120,M120+AD120)</f>
        <v>71</v>
      </c>
      <c r="R120" s="23" t="n">
        <f aca="false">IF(ISNUMBER(AC120),AC120,N120+AE120)</f>
        <v>49</v>
      </c>
      <c r="S120" s="24" t="n">
        <f aca="false">+(Q120+R120)/2</f>
        <v>60</v>
      </c>
      <c r="T120" s="24" t="n">
        <f aca="false">IF(S120&lt;65,65-S120,0)</f>
        <v>5</v>
      </c>
      <c r="U120" s="24" t="n">
        <f aca="false">+U119+T120</f>
        <v>935</v>
      </c>
      <c r="V120" s="25" t="n">
        <f aca="false">+Q120-R120</f>
        <v>22</v>
      </c>
      <c r="W120" s="17"/>
      <c r="X120" s="38" t="str">
        <f aca="false">[1]Sheet1!AK487</f>
        <v/>
      </c>
      <c r="Y120" s="39" t="str">
        <f aca="false">[1]Sheet1!AL487</f>
        <v/>
      </c>
      <c r="Z120" s="49" t="n">
        <v>3</v>
      </c>
      <c r="AA120" s="50" t="n">
        <f aca="false">Z120</f>
        <v>3</v>
      </c>
      <c r="AB120" s="32" t="str">
        <f aca="false">[2]Sheet1!BO487</f>
        <v/>
      </c>
      <c r="AC120" s="33" t="str">
        <f aca="false">[2]Sheet1!BP487</f>
        <v/>
      </c>
      <c r="AD120" s="51" t="n">
        <v>3</v>
      </c>
      <c r="AE120" s="52" t="n">
        <f aca="false">AD120</f>
        <v>3</v>
      </c>
      <c r="AF120" s="35"/>
      <c r="AG120" s="1"/>
    </row>
    <row r="121" customFormat="false" ht="12.75" hidden="true" customHeight="true" outlineLevel="0" collapsed="false">
      <c r="A121" s="126" t="n">
        <v>36612</v>
      </c>
      <c r="B121" s="21" t="n">
        <v>68</v>
      </c>
      <c r="C121" s="22" t="n">
        <v>46</v>
      </c>
      <c r="D121" s="22"/>
      <c r="E121" s="22"/>
      <c r="F121" s="23" t="n">
        <f aca="false">IF(ISNUMBER(X121),X121,B121+Z121)</f>
        <v>71</v>
      </c>
      <c r="G121" s="23" t="n">
        <f aca="false">IF(ISNUMBER(Y121),Y121,C121+AA121)</f>
        <v>49</v>
      </c>
      <c r="H121" s="24" t="n">
        <f aca="false">+(F121+G121)/2</f>
        <v>60</v>
      </c>
      <c r="I121" s="24" t="n">
        <f aca="false">IF(H121&lt;65,65-H121,0)</f>
        <v>5</v>
      </c>
      <c r="J121" s="24" t="n">
        <f aca="false">+J120+I121</f>
        <v>1055</v>
      </c>
      <c r="K121" s="25" t="n">
        <f aca="false">+F121-G121</f>
        <v>22</v>
      </c>
      <c r="L121" s="26"/>
      <c r="M121" s="27" t="n">
        <f aca="false">B121+AH121</f>
        <v>68</v>
      </c>
      <c r="N121" s="28" t="n">
        <f aca="false">C121+AI121</f>
        <v>46</v>
      </c>
      <c r="O121" s="28"/>
      <c r="P121" s="28"/>
      <c r="Q121" s="23" t="n">
        <f aca="false">IF(ISNUMBER(AB121),AB121,M121+AD121)</f>
        <v>71</v>
      </c>
      <c r="R121" s="23" t="n">
        <f aca="false">IF(ISNUMBER(AC121),AC121,N121+AE121)</f>
        <v>49</v>
      </c>
      <c r="S121" s="24" t="n">
        <f aca="false">+(Q121+R121)/2</f>
        <v>60</v>
      </c>
      <c r="T121" s="24" t="n">
        <f aca="false">IF(S121&lt;65,65-S121,0)</f>
        <v>5</v>
      </c>
      <c r="U121" s="24" t="n">
        <f aca="false">+U120+T121</f>
        <v>940</v>
      </c>
      <c r="V121" s="25" t="n">
        <f aca="false">+Q121-R121</f>
        <v>22</v>
      </c>
      <c r="W121" s="17"/>
      <c r="X121" s="38" t="str">
        <f aca="false">[1]Sheet1!AK488</f>
        <v/>
      </c>
      <c r="Y121" s="39" t="str">
        <f aca="false">[1]Sheet1!AL488</f>
        <v/>
      </c>
      <c r="Z121" s="49" t="n">
        <v>3</v>
      </c>
      <c r="AA121" s="50" t="n">
        <f aca="false">Z121</f>
        <v>3</v>
      </c>
      <c r="AB121" s="32" t="str">
        <f aca="false">[2]Sheet1!BO488</f>
        <v/>
      </c>
      <c r="AC121" s="33" t="str">
        <f aca="false">[2]Sheet1!BP488</f>
        <v/>
      </c>
      <c r="AD121" s="51" t="n">
        <v>3</v>
      </c>
      <c r="AE121" s="52" t="n">
        <f aca="false">AD121</f>
        <v>3</v>
      </c>
      <c r="AF121" s="35"/>
      <c r="AG121" s="1"/>
    </row>
    <row r="122" customFormat="false" ht="12.75" hidden="true" customHeight="true" outlineLevel="0" collapsed="false">
      <c r="A122" s="126" t="n">
        <v>36613</v>
      </c>
      <c r="B122" s="21" t="n">
        <v>68</v>
      </c>
      <c r="C122" s="22" t="n">
        <v>46</v>
      </c>
      <c r="D122" s="22"/>
      <c r="E122" s="22"/>
      <c r="F122" s="23" t="n">
        <f aca="false">IF(ISNUMBER(X122),X122,B122+Z122)</f>
        <v>71</v>
      </c>
      <c r="G122" s="23" t="n">
        <f aca="false">IF(ISNUMBER(Y122),Y122,C122+AA122)</f>
        <v>49</v>
      </c>
      <c r="H122" s="24" t="n">
        <f aca="false">+(F122+G122)/2</f>
        <v>60</v>
      </c>
      <c r="I122" s="24" t="n">
        <f aca="false">IF(H122&lt;65,65-H122,0)</f>
        <v>5</v>
      </c>
      <c r="J122" s="24" t="n">
        <f aca="false">+J121+I122</f>
        <v>1060</v>
      </c>
      <c r="K122" s="25" t="n">
        <f aca="false">+F122-G122</f>
        <v>22</v>
      </c>
      <c r="L122" s="26"/>
      <c r="M122" s="27" t="n">
        <f aca="false">B122+AH122</f>
        <v>68</v>
      </c>
      <c r="N122" s="28" t="n">
        <f aca="false">C122+AI122</f>
        <v>46</v>
      </c>
      <c r="O122" s="28"/>
      <c r="P122" s="28"/>
      <c r="Q122" s="23" t="n">
        <f aca="false">IF(ISNUMBER(AB122),AB122,M122+AD122)</f>
        <v>71</v>
      </c>
      <c r="R122" s="23" t="n">
        <f aca="false">IF(ISNUMBER(AC122),AC122,N122+AE122)</f>
        <v>49</v>
      </c>
      <c r="S122" s="24" t="n">
        <f aca="false">+(Q122+R122)/2</f>
        <v>60</v>
      </c>
      <c r="T122" s="24" t="n">
        <f aca="false">IF(S122&lt;65,65-S122,0)</f>
        <v>5</v>
      </c>
      <c r="U122" s="24" t="n">
        <f aca="false">+U121+T122</f>
        <v>945</v>
      </c>
      <c r="V122" s="25" t="n">
        <f aca="false">+Q122-R122</f>
        <v>22</v>
      </c>
      <c r="W122" s="17"/>
      <c r="X122" s="38" t="str">
        <f aca="false">[1]Sheet1!AK489</f>
        <v/>
      </c>
      <c r="Y122" s="39" t="str">
        <f aca="false">[1]Sheet1!AL489</f>
        <v/>
      </c>
      <c r="Z122" s="49" t="n">
        <v>3</v>
      </c>
      <c r="AA122" s="50" t="n">
        <f aca="false">Z122</f>
        <v>3</v>
      </c>
      <c r="AB122" s="32" t="str">
        <f aca="false">[2]Sheet1!BO489</f>
        <v/>
      </c>
      <c r="AC122" s="33" t="str">
        <f aca="false">[2]Sheet1!BP489</f>
        <v/>
      </c>
      <c r="AD122" s="51" t="n">
        <v>3</v>
      </c>
      <c r="AE122" s="52" t="n">
        <f aca="false">AD122</f>
        <v>3</v>
      </c>
      <c r="AF122" s="35"/>
      <c r="AG122" s="1"/>
    </row>
    <row r="123" customFormat="false" ht="12.75" hidden="true" customHeight="true" outlineLevel="0" collapsed="false">
      <c r="A123" s="126" t="n">
        <v>36614</v>
      </c>
      <c r="B123" s="21" t="n">
        <v>68</v>
      </c>
      <c r="C123" s="22" t="n">
        <v>46</v>
      </c>
      <c r="D123" s="22"/>
      <c r="E123" s="22"/>
      <c r="F123" s="23" t="n">
        <f aca="false">IF(ISNUMBER(X123),X123,B123+Z123)</f>
        <v>71</v>
      </c>
      <c r="G123" s="23" t="n">
        <f aca="false">IF(ISNUMBER(Y123),Y123,C123+AA123)</f>
        <v>49</v>
      </c>
      <c r="H123" s="24" t="n">
        <f aca="false">+(F123+G123)/2</f>
        <v>60</v>
      </c>
      <c r="I123" s="24" t="n">
        <f aca="false">IF(H123&lt;65,65-H123,0)</f>
        <v>5</v>
      </c>
      <c r="J123" s="24" t="n">
        <f aca="false">+J122+I123</f>
        <v>1065</v>
      </c>
      <c r="K123" s="25" t="n">
        <f aca="false">+F123-G123</f>
        <v>22</v>
      </c>
      <c r="L123" s="26"/>
      <c r="M123" s="27" t="n">
        <f aca="false">B123+AH123</f>
        <v>68</v>
      </c>
      <c r="N123" s="28" t="n">
        <f aca="false">C123+AI123</f>
        <v>46</v>
      </c>
      <c r="O123" s="28"/>
      <c r="P123" s="28"/>
      <c r="Q123" s="23" t="n">
        <f aca="false">IF(ISNUMBER(AB123),AB123,M123+AD123)</f>
        <v>71</v>
      </c>
      <c r="R123" s="23" t="n">
        <f aca="false">IF(ISNUMBER(AC123),AC123,N123+AE123)</f>
        <v>49</v>
      </c>
      <c r="S123" s="24" t="n">
        <f aca="false">+(Q123+R123)/2</f>
        <v>60</v>
      </c>
      <c r="T123" s="24" t="n">
        <f aca="false">IF(S123&lt;65,65-S123,0)</f>
        <v>5</v>
      </c>
      <c r="U123" s="24" t="n">
        <f aca="false">+U122+T123</f>
        <v>950</v>
      </c>
      <c r="V123" s="25" t="n">
        <f aca="false">+Q123-R123</f>
        <v>22</v>
      </c>
      <c r="W123" s="17"/>
      <c r="X123" s="38" t="str">
        <f aca="false">[1]Sheet1!AK490</f>
        <v/>
      </c>
      <c r="Y123" s="39" t="str">
        <f aca="false">[1]Sheet1!AL490</f>
        <v/>
      </c>
      <c r="Z123" s="49" t="n">
        <v>3</v>
      </c>
      <c r="AA123" s="50" t="n">
        <f aca="false">Z123</f>
        <v>3</v>
      </c>
      <c r="AB123" s="32" t="str">
        <f aca="false">[2]Sheet1!BO490</f>
        <v/>
      </c>
      <c r="AC123" s="33" t="str">
        <f aca="false">[2]Sheet1!BP490</f>
        <v/>
      </c>
      <c r="AD123" s="51" t="n">
        <v>3</v>
      </c>
      <c r="AE123" s="52" t="n">
        <f aca="false">AD123</f>
        <v>3</v>
      </c>
      <c r="AF123" s="35"/>
      <c r="AG123" s="1"/>
    </row>
    <row r="124" customFormat="false" ht="12.75" hidden="true" customHeight="true" outlineLevel="0" collapsed="false">
      <c r="A124" s="126" t="n">
        <v>36615</v>
      </c>
      <c r="B124" s="21" t="n">
        <v>68</v>
      </c>
      <c r="C124" s="22" t="n">
        <v>46</v>
      </c>
      <c r="D124" s="22"/>
      <c r="E124" s="22"/>
      <c r="F124" s="23" t="n">
        <f aca="false">IF(ISNUMBER(X124),X124,B124+Z124)</f>
        <v>71</v>
      </c>
      <c r="G124" s="23" t="n">
        <f aca="false">IF(ISNUMBER(Y124),Y124,C124+AA124)</f>
        <v>49</v>
      </c>
      <c r="H124" s="24" t="n">
        <f aca="false">+(F124+G124)/2</f>
        <v>60</v>
      </c>
      <c r="I124" s="24" t="n">
        <f aca="false">IF(H124&lt;65,65-H124,0)</f>
        <v>5</v>
      </c>
      <c r="J124" s="24" t="n">
        <f aca="false">+J123+I124</f>
        <v>1070</v>
      </c>
      <c r="K124" s="25" t="n">
        <f aca="false">+F124-G124</f>
        <v>22</v>
      </c>
      <c r="L124" s="26"/>
      <c r="M124" s="27" t="n">
        <f aca="false">B124+AH124</f>
        <v>68</v>
      </c>
      <c r="N124" s="28" t="n">
        <f aca="false">C124+AI124</f>
        <v>46</v>
      </c>
      <c r="O124" s="28"/>
      <c r="P124" s="28"/>
      <c r="Q124" s="23" t="n">
        <f aca="false">IF(ISNUMBER(AB124),AB124,M124+AD124)</f>
        <v>71</v>
      </c>
      <c r="R124" s="23" t="n">
        <f aca="false">IF(ISNUMBER(AC124),AC124,N124+AE124)</f>
        <v>49</v>
      </c>
      <c r="S124" s="24" t="n">
        <f aca="false">+(Q124+R124)/2</f>
        <v>60</v>
      </c>
      <c r="T124" s="24" t="n">
        <f aca="false">IF(S124&lt;65,65-S124,0)</f>
        <v>5</v>
      </c>
      <c r="U124" s="24" t="n">
        <f aca="false">+U123+T124</f>
        <v>955</v>
      </c>
      <c r="V124" s="25" t="n">
        <f aca="false">+Q124-R124</f>
        <v>22</v>
      </c>
      <c r="W124" s="17"/>
      <c r="X124" s="38" t="str">
        <f aca="false">[1]Sheet1!AK491</f>
        <v/>
      </c>
      <c r="Y124" s="39" t="str">
        <f aca="false">[1]Sheet1!AL491</f>
        <v/>
      </c>
      <c r="Z124" s="49" t="n">
        <v>3</v>
      </c>
      <c r="AA124" s="50" t="n">
        <f aca="false">Z124</f>
        <v>3</v>
      </c>
      <c r="AB124" s="32" t="str">
        <f aca="false">[2]Sheet1!BO491</f>
        <v/>
      </c>
      <c r="AC124" s="33" t="str">
        <f aca="false">[2]Sheet1!BP491</f>
        <v/>
      </c>
      <c r="AD124" s="51" t="n">
        <v>3</v>
      </c>
      <c r="AE124" s="52" t="n">
        <f aca="false">AD124</f>
        <v>3</v>
      </c>
      <c r="AF124" s="35"/>
      <c r="AG124" s="1"/>
    </row>
    <row r="125" customFormat="false" ht="12.75" hidden="true" customHeight="true" outlineLevel="0" collapsed="false">
      <c r="A125" s="126" t="n">
        <v>36616</v>
      </c>
      <c r="B125" s="21" t="n">
        <v>68</v>
      </c>
      <c r="C125" s="22" t="n">
        <v>46</v>
      </c>
      <c r="D125" s="22"/>
      <c r="E125" s="22"/>
      <c r="F125" s="23" t="n">
        <f aca="false">IF(ISNUMBER(X125),X125,B125+Z125)</f>
        <v>71</v>
      </c>
      <c r="G125" s="23" t="n">
        <f aca="false">IF(ISNUMBER(Y125),Y125,C125+AA125)</f>
        <v>49</v>
      </c>
      <c r="H125" s="24" t="n">
        <f aca="false">+(F125+G125)/2</f>
        <v>60</v>
      </c>
      <c r="I125" s="24" t="n">
        <f aca="false">IF(H125&lt;65,65-H125,0)</f>
        <v>5</v>
      </c>
      <c r="J125" s="24" t="n">
        <f aca="false">+J124+I125</f>
        <v>1075</v>
      </c>
      <c r="K125" s="25" t="n">
        <f aca="false">+F125-G125</f>
        <v>22</v>
      </c>
      <c r="L125" s="26"/>
      <c r="M125" s="27" t="n">
        <f aca="false">B125+AH125</f>
        <v>68</v>
      </c>
      <c r="N125" s="28" t="n">
        <f aca="false">C125+AI125</f>
        <v>46</v>
      </c>
      <c r="O125" s="28"/>
      <c r="P125" s="28"/>
      <c r="Q125" s="23" t="n">
        <f aca="false">IF(ISNUMBER(AB125),AB125,M125+AD125)</f>
        <v>71</v>
      </c>
      <c r="R125" s="23" t="n">
        <f aca="false">IF(ISNUMBER(AC125),AC125,N125+AE125)</f>
        <v>49</v>
      </c>
      <c r="S125" s="24" t="n">
        <f aca="false">+(Q125+R125)/2</f>
        <v>60</v>
      </c>
      <c r="T125" s="24" t="n">
        <f aca="false">IF(S125&lt;65,65-S125,0)</f>
        <v>5</v>
      </c>
      <c r="U125" s="24" t="n">
        <f aca="false">+U124+T125</f>
        <v>960</v>
      </c>
      <c r="V125" s="25" t="n">
        <f aca="false">+Q125-R125</f>
        <v>22</v>
      </c>
      <c r="W125" s="17"/>
      <c r="X125" s="38" t="str">
        <f aca="false">[1]Sheet1!AK492</f>
        <v/>
      </c>
      <c r="Y125" s="39" t="str">
        <f aca="false">[1]Sheet1!AL492</f>
        <v/>
      </c>
      <c r="Z125" s="49" t="n">
        <v>3</v>
      </c>
      <c r="AA125" s="50" t="n">
        <f aca="false">Z125</f>
        <v>3</v>
      </c>
      <c r="AB125" s="32" t="str">
        <f aca="false">[2]Sheet1!BO492</f>
        <v/>
      </c>
      <c r="AC125" s="33" t="str">
        <f aca="false">[2]Sheet1!BP492</f>
        <v/>
      </c>
      <c r="AD125" s="51" t="n">
        <v>3</v>
      </c>
      <c r="AE125" s="52" t="n">
        <f aca="false">AD125</f>
        <v>3</v>
      </c>
      <c r="AF125" s="35"/>
      <c r="AG125" s="1"/>
    </row>
    <row r="126" customFormat="false" ht="12.75" hidden="true" customHeight="true" outlineLevel="0" collapsed="false">
      <c r="A126" s="89" t="n">
        <v>36617</v>
      </c>
      <c r="B126" s="41" t="n">
        <v>68</v>
      </c>
      <c r="C126" s="42" t="n">
        <v>46</v>
      </c>
      <c r="D126" s="42"/>
      <c r="E126" s="42"/>
      <c r="F126" s="43" t="n">
        <f aca="false">IF(ISNUMBER(X126),X126,B126+Z126)</f>
        <v>68</v>
      </c>
      <c r="G126" s="43" t="n">
        <f aca="false">IF(ISNUMBER(Y126),Y126,C126+AA126)</f>
        <v>46</v>
      </c>
      <c r="H126" s="44" t="n">
        <f aca="false">+(F126+G126)/2</f>
        <v>57</v>
      </c>
      <c r="I126" s="44" t="n">
        <f aca="false">IF(H126&lt;65,65-H126,0)</f>
        <v>8</v>
      </c>
      <c r="J126" s="44" t="n">
        <f aca="false">+J125+I126</f>
        <v>1083</v>
      </c>
      <c r="K126" s="45" t="n">
        <f aca="false">+F126-G126</f>
        <v>22</v>
      </c>
      <c r="L126" s="46"/>
      <c r="M126" s="47" t="n">
        <f aca="false">B126+AH126</f>
        <v>68</v>
      </c>
      <c r="N126" s="48" t="n">
        <f aca="false">C126+AI126</f>
        <v>46</v>
      </c>
      <c r="O126" s="48"/>
      <c r="P126" s="48"/>
      <c r="Q126" s="43" t="n">
        <f aca="false">IF(ISNUMBER(AB126),AB126,M126+AD126)</f>
        <v>68</v>
      </c>
      <c r="R126" s="43" t="n">
        <f aca="false">IF(ISNUMBER(AC126),AC126,N126+AE126)</f>
        <v>46</v>
      </c>
      <c r="S126" s="44" t="n">
        <f aca="false">+(Q126+R126)/2</f>
        <v>57</v>
      </c>
      <c r="T126" s="44" t="n">
        <f aca="false">IF(S126&lt;65,65-S126,0)</f>
        <v>8</v>
      </c>
      <c r="U126" s="44" t="n">
        <f aca="false">+U125+T126</f>
        <v>968</v>
      </c>
      <c r="V126" s="45" t="n">
        <f aca="false">+Q126-R126</f>
        <v>22</v>
      </c>
      <c r="W126" s="17"/>
      <c r="X126" s="38"/>
      <c r="Y126" s="39"/>
      <c r="Z126" s="49"/>
      <c r="AA126" s="50"/>
      <c r="AB126" s="32"/>
      <c r="AC126" s="33"/>
      <c r="AD126" s="51"/>
      <c r="AE126" s="52"/>
      <c r="AF126" s="35"/>
      <c r="AG126" s="1"/>
    </row>
    <row r="127" customFormat="false" ht="12.75" hidden="true" customHeight="true" outlineLevel="0" collapsed="false">
      <c r="A127" s="89" t="n">
        <v>36618</v>
      </c>
      <c r="B127" s="41" t="n">
        <v>68</v>
      </c>
      <c r="C127" s="42" t="n">
        <v>46</v>
      </c>
      <c r="D127" s="42"/>
      <c r="E127" s="42"/>
      <c r="F127" s="43" t="n">
        <f aca="false">IF(ISNUMBER(X127),X127,B127+Z127)</f>
        <v>68</v>
      </c>
      <c r="G127" s="43" t="n">
        <f aca="false">IF(ISNUMBER(Y127),Y127,C127+AA127)</f>
        <v>46</v>
      </c>
      <c r="H127" s="44" t="n">
        <f aca="false">+(F127+G127)/2</f>
        <v>57</v>
      </c>
      <c r="I127" s="44" t="n">
        <f aca="false">IF(H127&lt;65,65-H127,0)</f>
        <v>8</v>
      </c>
      <c r="J127" s="44" t="n">
        <f aca="false">+J126+I127</f>
        <v>1091</v>
      </c>
      <c r="K127" s="45" t="n">
        <f aca="false">+F127-G127</f>
        <v>22</v>
      </c>
      <c r="L127" s="46"/>
      <c r="M127" s="47" t="n">
        <f aca="false">B127+AH127</f>
        <v>68</v>
      </c>
      <c r="N127" s="48" t="n">
        <f aca="false">C127+AI127</f>
        <v>46</v>
      </c>
      <c r="O127" s="48"/>
      <c r="P127" s="48"/>
      <c r="Q127" s="43" t="n">
        <f aca="false">IF(ISNUMBER(AB127),AB127,M127+AD127)</f>
        <v>68</v>
      </c>
      <c r="R127" s="43" t="n">
        <f aca="false">IF(ISNUMBER(AC127),AC127,N127+AE127)</f>
        <v>46</v>
      </c>
      <c r="S127" s="44" t="n">
        <f aca="false">+(Q127+R127)/2</f>
        <v>57</v>
      </c>
      <c r="T127" s="44" t="n">
        <f aca="false">IF(S127&lt;65,65-S127,0)</f>
        <v>8</v>
      </c>
      <c r="U127" s="44" t="n">
        <f aca="false">+U126+T127</f>
        <v>976</v>
      </c>
      <c r="V127" s="45" t="n">
        <f aca="false">+Q127-R127</f>
        <v>22</v>
      </c>
      <c r="W127" s="17"/>
      <c r="X127" s="38"/>
      <c r="Y127" s="39"/>
      <c r="Z127" s="49"/>
      <c r="AA127" s="50"/>
      <c r="AB127" s="32"/>
      <c r="AC127" s="33"/>
      <c r="AD127" s="51"/>
      <c r="AE127" s="52"/>
      <c r="AF127" s="35"/>
      <c r="AG127" s="1"/>
    </row>
    <row r="128" customFormat="false" ht="12.75" hidden="true" customHeight="true" outlineLevel="0" collapsed="false">
      <c r="A128" s="89" t="n">
        <v>36619</v>
      </c>
      <c r="B128" s="41" t="n">
        <v>68</v>
      </c>
      <c r="C128" s="42" t="n">
        <v>46</v>
      </c>
      <c r="D128" s="42"/>
      <c r="E128" s="42"/>
      <c r="F128" s="43" t="n">
        <f aca="false">IF(ISNUMBER(X128),X128,B128+Z128)</f>
        <v>68</v>
      </c>
      <c r="G128" s="43" t="n">
        <f aca="false">IF(ISNUMBER(Y128),Y128,C128+AA128)</f>
        <v>46</v>
      </c>
      <c r="H128" s="44" t="n">
        <f aca="false">+(F128+G128)/2</f>
        <v>57</v>
      </c>
      <c r="I128" s="44" t="n">
        <f aca="false">IF(H128&lt;65,65-H128,0)</f>
        <v>8</v>
      </c>
      <c r="J128" s="44" t="n">
        <f aca="false">+J127+I128</f>
        <v>1099</v>
      </c>
      <c r="K128" s="45" t="n">
        <f aca="false">+F128-G128</f>
        <v>22</v>
      </c>
      <c r="L128" s="46"/>
      <c r="M128" s="47" t="n">
        <f aca="false">B128+AH128</f>
        <v>68</v>
      </c>
      <c r="N128" s="48" t="n">
        <f aca="false">C128+AI128</f>
        <v>46</v>
      </c>
      <c r="O128" s="48"/>
      <c r="P128" s="48"/>
      <c r="Q128" s="43" t="n">
        <f aca="false">IF(ISNUMBER(AB128),AB128,M128+AD128)</f>
        <v>68</v>
      </c>
      <c r="R128" s="43" t="n">
        <f aca="false">IF(ISNUMBER(AC128),AC128,N128+AE128)</f>
        <v>46</v>
      </c>
      <c r="S128" s="44" t="n">
        <f aca="false">+(Q128+R128)/2</f>
        <v>57</v>
      </c>
      <c r="T128" s="44" t="n">
        <f aca="false">IF(S128&lt;65,65-S128,0)</f>
        <v>8</v>
      </c>
      <c r="U128" s="44" t="n">
        <f aca="false">+U127+T128</f>
        <v>984</v>
      </c>
      <c r="V128" s="45" t="n">
        <f aca="false">+Q128-R128</f>
        <v>22</v>
      </c>
      <c r="W128" s="17"/>
      <c r="X128" s="38"/>
      <c r="Y128" s="39"/>
      <c r="Z128" s="49"/>
      <c r="AA128" s="50"/>
      <c r="AB128" s="32"/>
      <c r="AC128" s="33"/>
      <c r="AD128" s="51"/>
      <c r="AE128" s="52"/>
      <c r="AF128" s="35"/>
      <c r="AG128" s="1"/>
    </row>
    <row r="129" customFormat="false" ht="12.75" hidden="true" customHeight="true" outlineLevel="0" collapsed="false">
      <c r="A129" s="89" t="n">
        <v>36620</v>
      </c>
      <c r="B129" s="41" t="n">
        <v>68</v>
      </c>
      <c r="C129" s="42" t="n">
        <v>46</v>
      </c>
      <c r="D129" s="42"/>
      <c r="E129" s="42"/>
      <c r="F129" s="43" t="n">
        <f aca="false">IF(ISNUMBER(X129),X129,B129+Z129)</f>
        <v>68</v>
      </c>
      <c r="G129" s="43" t="n">
        <f aca="false">IF(ISNUMBER(Y129),Y129,C129+AA129)</f>
        <v>46</v>
      </c>
      <c r="H129" s="44" t="n">
        <f aca="false">+(F129+G129)/2</f>
        <v>57</v>
      </c>
      <c r="I129" s="44" t="n">
        <f aca="false">IF(H129&lt;65,65-H129,0)</f>
        <v>8</v>
      </c>
      <c r="J129" s="44" t="n">
        <f aca="false">+J128+I129</f>
        <v>1107</v>
      </c>
      <c r="K129" s="45" t="n">
        <f aca="false">+F129-G129</f>
        <v>22</v>
      </c>
      <c r="L129" s="46"/>
      <c r="M129" s="47" t="n">
        <f aca="false">B129+AH129</f>
        <v>68</v>
      </c>
      <c r="N129" s="48" t="n">
        <f aca="false">C129+AI129</f>
        <v>46</v>
      </c>
      <c r="O129" s="48"/>
      <c r="P129" s="48"/>
      <c r="Q129" s="43" t="n">
        <f aca="false">IF(ISNUMBER(AB129),AB129,M129+AD129)</f>
        <v>68</v>
      </c>
      <c r="R129" s="43" t="n">
        <f aca="false">IF(ISNUMBER(AC129),AC129,N129+AE129)</f>
        <v>46</v>
      </c>
      <c r="S129" s="44" t="n">
        <f aca="false">+(Q129+R129)/2</f>
        <v>57</v>
      </c>
      <c r="T129" s="44" t="n">
        <f aca="false">IF(S129&lt;65,65-S129,0)</f>
        <v>8</v>
      </c>
      <c r="U129" s="44" t="n">
        <f aca="false">+U128+T129</f>
        <v>992</v>
      </c>
      <c r="V129" s="45" t="n">
        <f aca="false">+Q129-R129</f>
        <v>22</v>
      </c>
      <c r="W129" s="17"/>
      <c r="X129" s="38"/>
      <c r="Y129" s="39"/>
      <c r="Z129" s="49"/>
      <c r="AA129" s="50"/>
      <c r="AB129" s="32"/>
      <c r="AC129" s="33"/>
      <c r="AD129" s="51"/>
      <c r="AE129" s="52"/>
      <c r="AF129" s="35"/>
      <c r="AG129" s="1"/>
    </row>
    <row r="130" customFormat="false" ht="12.75" hidden="true" customHeight="true" outlineLevel="0" collapsed="false">
      <c r="A130" s="89" t="n">
        <v>36621</v>
      </c>
      <c r="B130" s="41" t="n">
        <v>68</v>
      </c>
      <c r="C130" s="42" t="n">
        <v>46</v>
      </c>
      <c r="D130" s="42"/>
      <c r="E130" s="42"/>
      <c r="F130" s="43" t="n">
        <f aca="false">IF(ISNUMBER(X130),X130,B130+Z130)</f>
        <v>68</v>
      </c>
      <c r="G130" s="43" t="n">
        <f aca="false">IF(ISNUMBER(Y130),Y130,C130+AA130)</f>
        <v>46</v>
      </c>
      <c r="H130" s="44" t="n">
        <f aca="false">+(F130+G130)/2</f>
        <v>57</v>
      </c>
      <c r="I130" s="44" t="n">
        <f aca="false">IF(H130&lt;65,65-H130,0)</f>
        <v>8</v>
      </c>
      <c r="J130" s="44" t="n">
        <f aca="false">+J129+I130</f>
        <v>1115</v>
      </c>
      <c r="K130" s="45" t="n">
        <f aca="false">+F130-G130</f>
        <v>22</v>
      </c>
      <c r="L130" s="46"/>
      <c r="M130" s="47" t="n">
        <f aca="false">B130+AH130</f>
        <v>68</v>
      </c>
      <c r="N130" s="48" t="n">
        <f aca="false">C130+AI130</f>
        <v>46</v>
      </c>
      <c r="O130" s="48"/>
      <c r="P130" s="48"/>
      <c r="Q130" s="43" t="n">
        <f aca="false">IF(ISNUMBER(AB130),AB130,M130+AD130)</f>
        <v>68</v>
      </c>
      <c r="R130" s="43" t="n">
        <f aca="false">IF(ISNUMBER(AC130),AC130,N130+AE130)</f>
        <v>46</v>
      </c>
      <c r="S130" s="44" t="n">
        <f aca="false">+(Q130+R130)/2</f>
        <v>57</v>
      </c>
      <c r="T130" s="44" t="n">
        <f aca="false">IF(S130&lt;65,65-S130,0)</f>
        <v>8</v>
      </c>
      <c r="U130" s="44" t="n">
        <f aca="false">+U129+T130</f>
        <v>1000</v>
      </c>
      <c r="V130" s="45" t="n">
        <f aca="false">+Q130-R130</f>
        <v>22</v>
      </c>
      <c r="W130" s="17"/>
      <c r="X130" s="38"/>
      <c r="Y130" s="39"/>
      <c r="Z130" s="49"/>
      <c r="AA130" s="50"/>
      <c r="AB130" s="32"/>
      <c r="AC130" s="33"/>
      <c r="AD130" s="51"/>
      <c r="AE130" s="52"/>
      <c r="AF130" s="35"/>
      <c r="AG130" s="1"/>
    </row>
    <row r="131" customFormat="false" ht="12.75" hidden="true" customHeight="true" outlineLevel="0" collapsed="false">
      <c r="A131" s="89" t="n">
        <v>36622</v>
      </c>
      <c r="B131" s="41" t="n">
        <v>68</v>
      </c>
      <c r="C131" s="42" t="n">
        <v>46</v>
      </c>
      <c r="D131" s="42"/>
      <c r="E131" s="42"/>
      <c r="F131" s="43" t="n">
        <f aca="false">IF(ISNUMBER(X131),X131,B131+Z131)</f>
        <v>68</v>
      </c>
      <c r="G131" s="43" t="n">
        <f aca="false">IF(ISNUMBER(Y131),Y131,C131+AA131)</f>
        <v>46</v>
      </c>
      <c r="H131" s="44" t="n">
        <f aca="false">+(F131+G131)/2</f>
        <v>57</v>
      </c>
      <c r="I131" s="44" t="n">
        <f aca="false">IF(H131&lt;65,65-H131,0)</f>
        <v>8</v>
      </c>
      <c r="J131" s="44" t="n">
        <f aca="false">+J130+I131</f>
        <v>1123</v>
      </c>
      <c r="K131" s="45" t="n">
        <f aca="false">+F131-G131</f>
        <v>22</v>
      </c>
      <c r="L131" s="46"/>
      <c r="M131" s="47" t="n">
        <f aca="false">B131+AH131</f>
        <v>68</v>
      </c>
      <c r="N131" s="48" t="n">
        <f aca="false">C131+AI131</f>
        <v>46</v>
      </c>
      <c r="O131" s="48"/>
      <c r="P131" s="48"/>
      <c r="Q131" s="43" t="n">
        <f aca="false">IF(ISNUMBER(AB131),AB131,M131+AD131)</f>
        <v>68</v>
      </c>
      <c r="R131" s="43" t="n">
        <f aca="false">IF(ISNUMBER(AC131),AC131,N131+AE131)</f>
        <v>46</v>
      </c>
      <c r="S131" s="44" t="n">
        <f aca="false">+(Q131+R131)/2</f>
        <v>57</v>
      </c>
      <c r="T131" s="44" t="n">
        <f aca="false">IF(S131&lt;65,65-S131,0)</f>
        <v>8</v>
      </c>
      <c r="U131" s="44" t="n">
        <f aca="false">+U130+T131</f>
        <v>1008</v>
      </c>
      <c r="V131" s="45" t="n">
        <f aca="false">+Q131-R131</f>
        <v>22</v>
      </c>
      <c r="W131" s="17"/>
      <c r="X131" s="38"/>
      <c r="Y131" s="39"/>
      <c r="Z131" s="49"/>
      <c r="AA131" s="50"/>
      <c r="AB131" s="32"/>
      <c r="AC131" s="33"/>
      <c r="AD131" s="51"/>
      <c r="AE131" s="52"/>
      <c r="AF131" s="35"/>
      <c r="AG131" s="1"/>
    </row>
    <row r="132" customFormat="false" ht="12.75" hidden="true" customHeight="true" outlineLevel="0" collapsed="false">
      <c r="A132" s="89" t="n">
        <v>36623</v>
      </c>
      <c r="B132" s="41" t="n">
        <v>68</v>
      </c>
      <c r="C132" s="42" t="n">
        <v>46</v>
      </c>
      <c r="D132" s="42"/>
      <c r="E132" s="42"/>
      <c r="F132" s="43" t="n">
        <f aca="false">IF(ISNUMBER(X132),X132,B132+Z132)</f>
        <v>68</v>
      </c>
      <c r="G132" s="43" t="n">
        <f aca="false">IF(ISNUMBER(Y132),Y132,C132+AA132)</f>
        <v>46</v>
      </c>
      <c r="H132" s="44" t="n">
        <f aca="false">+(F132+G132)/2</f>
        <v>57</v>
      </c>
      <c r="I132" s="44" t="n">
        <f aca="false">IF(H132&lt;65,65-H132,0)</f>
        <v>8</v>
      </c>
      <c r="J132" s="44" t="n">
        <f aca="false">+J131+I132</f>
        <v>1131</v>
      </c>
      <c r="K132" s="45" t="n">
        <f aca="false">+F132-G132</f>
        <v>22</v>
      </c>
      <c r="L132" s="46"/>
      <c r="M132" s="47" t="n">
        <f aca="false">B132+AH132</f>
        <v>68</v>
      </c>
      <c r="N132" s="48" t="n">
        <f aca="false">C132+AI132</f>
        <v>46</v>
      </c>
      <c r="O132" s="48"/>
      <c r="P132" s="48"/>
      <c r="Q132" s="43" t="n">
        <f aca="false">IF(ISNUMBER(AB132),AB132,M132+AD132)</f>
        <v>68</v>
      </c>
      <c r="R132" s="43" t="n">
        <f aca="false">IF(ISNUMBER(AC132),AC132,N132+AE132)</f>
        <v>46</v>
      </c>
      <c r="S132" s="44" t="n">
        <f aca="false">+(Q132+R132)/2</f>
        <v>57</v>
      </c>
      <c r="T132" s="44" t="n">
        <f aca="false">IF(S132&lt;65,65-S132,0)</f>
        <v>8</v>
      </c>
      <c r="U132" s="44" t="n">
        <f aca="false">+U131+T132</f>
        <v>1016</v>
      </c>
      <c r="V132" s="45" t="n">
        <f aca="false">+Q132-R132</f>
        <v>22</v>
      </c>
      <c r="W132" s="17"/>
      <c r="X132" s="38"/>
      <c r="Y132" s="39"/>
      <c r="Z132" s="49"/>
      <c r="AA132" s="50"/>
      <c r="AB132" s="32"/>
      <c r="AC132" s="33"/>
      <c r="AD132" s="51"/>
      <c r="AE132" s="52"/>
      <c r="AF132" s="35"/>
      <c r="AG132" s="1"/>
    </row>
    <row r="133" customFormat="false" ht="12.75" hidden="true" customHeight="true" outlineLevel="0" collapsed="false">
      <c r="A133" s="89" t="n">
        <v>36624</v>
      </c>
      <c r="B133" s="41" t="n">
        <v>68</v>
      </c>
      <c r="C133" s="42" t="n">
        <v>46</v>
      </c>
      <c r="D133" s="42"/>
      <c r="E133" s="42"/>
      <c r="F133" s="43" t="n">
        <f aca="false">IF(ISNUMBER(X133),X133,B133+Z133)</f>
        <v>68</v>
      </c>
      <c r="G133" s="43" t="n">
        <f aca="false">IF(ISNUMBER(Y133),Y133,C133+AA133)</f>
        <v>46</v>
      </c>
      <c r="H133" s="44" t="n">
        <f aca="false">+(F133+G133)/2</f>
        <v>57</v>
      </c>
      <c r="I133" s="44" t="n">
        <f aca="false">IF(H133&lt;65,65-H133,0)</f>
        <v>8</v>
      </c>
      <c r="J133" s="44" t="n">
        <f aca="false">+J132+I133</f>
        <v>1139</v>
      </c>
      <c r="K133" s="45" t="n">
        <f aca="false">+F133-G133</f>
        <v>22</v>
      </c>
      <c r="L133" s="46"/>
      <c r="M133" s="47" t="n">
        <f aca="false">B133+AH133</f>
        <v>68</v>
      </c>
      <c r="N133" s="48" t="n">
        <f aca="false">C133+AI133</f>
        <v>46</v>
      </c>
      <c r="O133" s="48"/>
      <c r="P133" s="48"/>
      <c r="Q133" s="43" t="n">
        <f aca="false">IF(ISNUMBER(AB133),AB133,M133+AD133)</f>
        <v>68</v>
      </c>
      <c r="R133" s="43" t="n">
        <f aca="false">IF(ISNUMBER(AC133),AC133,N133+AE133)</f>
        <v>46</v>
      </c>
      <c r="S133" s="44" t="n">
        <f aca="false">+(Q133+R133)/2</f>
        <v>57</v>
      </c>
      <c r="T133" s="44" t="n">
        <f aca="false">IF(S133&lt;65,65-S133,0)</f>
        <v>8</v>
      </c>
      <c r="U133" s="44" t="n">
        <f aca="false">+U132+T133</f>
        <v>1024</v>
      </c>
      <c r="V133" s="45" t="n">
        <f aca="false">+Q133-R133</f>
        <v>22</v>
      </c>
      <c r="W133" s="17"/>
      <c r="X133" s="38"/>
      <c r="Y133" s="39"/>
      <c r="Z133" s="49"/>
      <c r="AA133" s="50"/>
      <c r="AB133" s="32"/>
      <c r="AC133" s="33"/>
      <c r="AD133" s="51"/>
      <c r="AE133" s="52"/>
      <c r="AF133" s="35"/>
      <c r="AG133" s="1"/>
    </row>
    <row r="134" customFormat="false" ht="12.75" hidden="true" customHeight="true" outlineLevel="0" collapsed="false">
      <c r="A134" s="89" t="n">
        <v>36625</v>
      </c>
      <c r="B134" s="41" t="n">
        <v>68</v>
      </c>
      <c r="C134" s="42" t="n">
        <v>46</v>
      </c>
      <c r="D134" s="42"/>
      <c r="E134" s="42"/>
      <c r="F134" s="43" t="n">
        <f aca="false">IF(ISNUMBER(X134),X134,B134+Z134)</f>
        <v>68</v>
      </c>
      <c r="G134" s="43" t="n">
        <f aca="false">IF(ISNUMBER(Y134),Y134,C134+AA134)</f>
        <v>46</v>
      </c>
      <c r="H134" s="44" t="n">
        <f aca="false">+(F134+G134)/2</f>
        <v>57</v>
      </c>
      <c r="I134" s="44" t="n">
        <f aca="false">IF(H134&lt;65,65-H134,0)</f>
        <v>8</v>
      </c>
      <c r="J134" s="44" t="n">
        <f aca="false">+J133+I134</f>
        <v>1147</v>
      </c>
      <c r="K134" s="45" t="n">
        <f aca="false">+F134-G134</f>
        <v>22</v>
      </c>
      <c r="L134" s="46"/>
      <c r="M134" s="47" t="n">
        <f aca="false">B134+AH134</f>
        <v>68</v>
      </c>
      <c r="N134" s="48" t="n">
        <f aca="false">C134+AI134</f>
        <v>46</v>
      </c>
      <c r="O134" s="48"/>
      <c r="P134" s="48"/>
      <c r="Q134" s="43" t="n">
        <f aca="false">IF(ISNUMBER(AB134),AB134,M134+AD134)</f>
        <v>68</v>
      </c>
      <c r="R134" s="43" t="n">
        <f aca="false">IF(ISNUMBER(AC134),AC134,N134+AE134)</f>
        <v>46</v>
      </c>
      <c r="S134" s="44" t="n">
        <f aca="false">+(Q134+R134)/2</f>
        <v>57</v>
      </c>
      <c r="T134" s="44" t="n">
        <f aca="false">IF(S134&lt;65,65-S134,0)</f>
        <v>8</v>
      </c>
      <c r="U134" s="44" t="n">
        <f aca="false">+U133+T134</f>
        <v>1032</v>
      </c>
      <c r="V134" s="45" t="n">
        <f aca="false">+Q134-R134</f>
        <v>22</v>
      </c>
      <c r="W134" s="17"/>
      <c r="X134" s="38"/>
      <c r="Y134" s="39"/>
      <c r="Z134" s="49"/>
      <c r="AA134" s="50"/>
      <c r="AB134" s="32"/>
      <c r="AC134" s="33"/>
      <c r="AD134" s="51"/>
      <c r="AE134" s="52"/>
      <c r="AF134" s="35"/>
      <c r="AG134" s="1"/>
    </row>
    <row r="135" customFormat="false" ht="12.75" hidden="true" customHeight="true" outlineLevel="0" collapsed="false">
      <c r="A135" s="89" t="n">
        <v>36626</v>
      </c>
      <c r="B135" s="41" t="n">
        <v>68</v>
      </c>
      <c r="C135" s="42" t="n">
        <v>46</v>
      </c>
      <c r="D135" s="42"/>
      <c r="E135" s="42"/>
      <c r="F135" s="43" t="n">
        <f aca="false">IF(ISNUMBER(X135),X135,B135+Z135)</f>
        <v>68</v>
      </c>
      <c r="G135" s="43" t="n">
        <f aca="false">IF(ISNUMBER(Y135),Y135,C135+AA135)</f>
        <v>46</v>
      </c>
      <c r="H135" s="44" t="n">
        <f aca="false">+(F135+G135)/2</f>
        <v>57</v>
      </c>
      <c r="I135" s="44" t="n">
        <f aca="false">IF(H135&lt;65,65-H135,0)</f>
        <v>8</v>
      </c>
      <c r="J135" s="44" t="n">
        <f aca="false">+J134+I135</f>
        <v>1155</v>
      </c>
      <c r="K135" s="45" t="n">
        <f aca="false">+F135-G135</f>
        <v>22</v>
      </c>
      <c r="L135" s="46"/>
      <c r="M135" s="47" t="n">
        <f aca="false">B135+AH135</f>
        <v>68</v>
      </c>
      <c r="N135" s="48" t="n">
        <f aca="false">C135+AI135</f>
        <v>46</v>
      </c>
      <c r="O135" s="48"/>
      <c r="P135" s="48"/>
      <c r="Q135" s="43" t="n">
        <f aca="false">IF(ISNUMBER(AB135),AB135,M135+AD135)</f>
        <v>68</v>
      </c>
      <c r="R135" s="43" t="n">
        <f aca="false">IF(ISNUMBER(AC135),AC135,N135+AE135)</f>
        <v>46</v>
      </c>
      <c r="S135" s="44" t="n">
        <f aca="false">+(Q135+R135)/2</f>
        <v>57</v>
      </c>
      <c r="T135" s="44" t="n">
        <f aca="false">IF(S135&lt;65,65-S135,0)</f>
        <v>8</v>
      </c>
      <c r="U135" s="44" t="n">
        <f aca="false">+U134+T135</f>
        <v>1040</v>
      </c>
      <c r="V135" s="45" t="n">
        <f aca="false">+Q135-R135</f>
        <v>22</v>
      </c>
      <c r="W135" s="17"/>
      <c r="X135" s="38"/>
      <c r="Y135" s="39"/>
      <c r="Z135" s="49"/>
      <c r="AA135" s="50"/>
      <c r="AB135" s="32"/>
      <c r="AC135" s="33"/>
      <c r="AD135" s="51"/>
      <c r="AE135" s="52"/>
      <c r="AF135" s="35"/>
      <c r="AG135" s="1"/>
    </row>
    <row r="136" customFormat="false" ht="12.75" hidden="true" customHeight="true" outlineLevel="0" collapsed="false">
      <c r="A136" s="89" t="n">
        <v>36627</v>
      </c>
      <c r="B136" s="41" t="n">
        <v>68</v>
      </c>
      <c r="C136" s="42" t="n">
        <v>46</v>
      </c>
      <c r="D136" s="42"/>
      <c r="E136" s="42"/>
      <c r="F136" s="43" t="n">
        <f aca="false">IF(ISNUMBER(X136),X136,B136+Z136)</f>
        <v>68</v>
      </c>
      <c r="G136" s="43" t="n">
        <f aca="false">IF(ISNUMBER(Y136),Y136,C136+AA136)</f>
        <v>46</v>
      </c>
      <c r="H136" s="44" t="n">
        <f aca="false">+(F136+G136)/2</f>
        <v>57</v>
      </c>
      <c r="I136" s="44" t="n">
        <f aca="false">IF(H136&lt;65,65-H136,0)</f>
        <v>8</v>
      </c>
      <c r="J136" s="44" t="n">
        <f aca="false">+J135+I136</f>
        <v>1163</v>
      </c>
      <c r="K136" s="45" t="n">
        <f aca="false">+F136-G136</f>
        <v>22</v>
      </c>
      <c r="L136" s="46"/>
      <c r="M136" s="47" t="n">
        <f aca="false">B136+AH136</f>
        <v>68</v>
      </c>
      <c r="N136" s="48" t="n">
        <f aca="false">C136+AI136</f>
        <v>46</v>
      </c>
      <c r="O136" s="48"/>
      <c r="P136" s="48"/>
      <c r="Q136" s="43" t="n">
        <f aca="false">IF(ISNUMBER(AB136),AB136,M136+AD136)</f>
        <v>68</v>
      </c>
      <c r="R136" s="43" t="n">
        <f aca="false">IF(ISNUMBER(AC136),AC136,N136+AE136)</f>
        <v>46</v>
      </c>
      <c r="S136" s="44" t="n">
        <f aca="false">+(Q136+R136)/2</f>
        <v>57</v>
      </c>
      <c r="T136" s="44" t="n">
        <f aca="false">IF(S136&lt;65,65-S136,0)</f>
        <v>8</v>
      </c>
      <c r="U136" s="44" t="n">
        <f aca="false">+U135+T136</f>
        <v>1048</v>
      </c>
      <c r="V136" s="45" t="n">
        <f aca="false">+Q136-R136</f>
        <v>22</v>
      </c>
      <c r="W136" s="17"/>
      <c r="X136" s="38"/>
      <c r="Y136" s="39"/>
      <c r="Z136" s="49"/>
      <c r="AA136" s="50"/>
      <c r="AB136" s="32"/>
      <c r="AC136" s="33"/>
      <c r="AD136" s="51"/>
      <c r="AE136" s="52"/>
      <c r="AF136" s="35"/>
      <c r="AG136" s="1"/>
    </row>
    <row r="137" customFormat="false" ht="12.75" hidden="true" customHeight="true" outlineLevel="0" collapsed="false">
      <c r="A137" s="89" t="n">
        <v>36628</v>
      </c>
      <c r="B137" s="41" t="n">
        <v>68</v>
      </c>
      <c r="C137" s="42" t="n">
        <v>46</v>
      </c>
      <c r="D137" s="42"/>
      <c r="E137" s="42"/>
      <c r="F137" s="43" t="n">
        <f aca="false">IF(ISNUMBER(X137),X137,B137+Z137)</f>
        <v>68</v>
      </c>
      <c r="G137" s="43" t="n">
        <f aca="false">IF(ISNUMBER(Y137),Y137,C137+AA137)</f>
        <v>46</v>
      </c>
      <c r="H137" s="44" t="n">
        <f aca="false">+(F137+G137)/2</f>
        <v>57</v>
      </c>
      <c r="I137" s="44" t="n">
        <f aca="false">IF(H137&lt;65,65-H137,0)</f>
        <v>8</v>
      </c>
      <c r="J137" s="44" t="n">
        <f aca="false">+J136+I137</f>
        <v>1171</v>
      </c>
      <c r="K137" s="45" t="n">
        <f aca="false">+F137-G137</f>
        <v>22</v>
      </c>
      <c r="L137" s="46"/>
      <c r="M137" s="47" t="n">
        <f aca="false">B137+AH137</f>
        <v>68</v>
      </c>
      <c r="N137" s="48" t="n">
        <f aca="false">C137+AI137</f>
        <v>46</v>
      </c>
      <c r="O137" s="48"/>
      <c r="P137" s="48"/>
      <c r="Q137" s="43" t="n">
        <f aca="false">IF(ISNUMBER(AB137),AB137,M137+AD137)</f>
        <v>68</v>
      </c>
      <c r="R137" s="43" t="n">
        <f aca="false">IF(ISNUMBER(AC137),AC137,N137+AE137)</f>
        <v>46</v>
      </c>
      <c r="S137" s="44" t="n">
        <f aca="false">+(Q137+R137)/2</f>
        <v>57</v>
      </c>
      <c r="T137" s="44" t="n">
        <f aca="false">IF(S137&lt;65,65-S137,0)</f>
        <v>8</v>
      </c>
      <c r="U137" s="44" t="n">
        <f aca="false">+U136+T137</f>
        <v>1056</v>
      </c>
      <c r="V137" s="45" t="n">
        <f aca="false">+Q137-R137</f>
        <v>22</v>
      </c>
      <c r="W137" s="17"/>
      <c r="X137" s="38"/>
      <c r="Y137" s="39"/>
      <c r="Z137" s="49"/>
      <c r="AA137" s="50"/>
      <c r="AB137" s="32"/>
      <c r="AC137" s="33"/>
      <c r="AD137" s="51"/>
      <c r="AE137" s="52"/>
      <c r="AF137" s="35"/>
      <c r="AG137" s="1"/>
    </row>
    <row r="138" customFormat="false" ht="12.75" hidden="true" customHeight="true" outlineLevel="0" collapsed="false">
      <c r="A138" s="89" t="n">
        <v>36629</v>
      </c>
      <c r="B138" s="41" t="n">
        <v>68</v>
      </c>
      <c r="C138" s="42" t="n">
        <v>46</v>
      </c>
      <c r="D138" s="42"/>
      <c r="E138" s="42"/>
      <c r="F138" s="43" t="n">
        <f aca="false">IF(ISNUMBER(X138),X138,B138+Z138)</f>
        <v>68</v>
      </c>
      <c r="G138" s="43" t="n">
        <f aca="false">IF(ISNUMBER(Y138),Y138,C138+AA138)</f>
        <v>46</v>
      </c>
      <c r="H138" s="44" t="n">
        <f aca="false">+(F138+G138)/2</f>
        <v>57</v>
      </c>
      <c r="I138" s="44" t="n">
        <f aca="false">IF(H138&lt;65,65-H138,0)</f>
        <v>8</v>
      </c>
      <c r="J138" s="44" t="n">
        <f aca="false">+J137+I138</f>
        <v>1179</v>
      </c>
      <c r="K138" s="45" t="n">
        <f aca="false">+F138-G138</f>
        <v>22</v>
      </c>
      <c r="L138" s="46"/>
      <c r="M138" s="47" t="n">
        <f aca="false">B138+AH138</f>
        <v>68</v>
      </c>
      <c r="N138" s="48" t="n">
        <f aca="false">C138+AI138</f>
        <v>46</v>
      </c>
      <c r="O138" s="48"/>
      <c r="P138" s="48"/>
      <c r="Q138" s="43" t="n">
        <f aca="false">IF(ISNUMBER(AB138),AB138,M138+AD138)</f>
        <v>68</v>
      </c>
      <c r="R138" s="43" t="n">
        <f aca="false">IF(ISNUMBER(AC138),AC138,N138+AE138)</f>
        <v>46</v>
      </c>
      <c r="S138" s="44" t="n">
        <f aca="false">+(Q138+R138)/2</f>
        <v>57</v>
      </c>
      <c r="T138" s="44" t="n">
        <f aca="false">IF(S138&lt;65,65-S138,0)</f>
        <v>8</v>
      </c>
      <c r="U138" s="44" t="n">
        <f aca="false">+U137+T138</f>
        <v>1064</v>
      </c>
      <c r="V138" s="45" t="n">
        <f aca="false">+Q138-R138</f>
        <v>22</v>
      </c>
      <c r="W138" s="17"/>
      <c r="X138" s="38"/>
      <c r="Y138" s="39"/>
      <c r="Z138" s="49"/>
      <c r="AA138" s="50"/>
      <c r="AB138" s="32"/>
      <c r="AC138" s="33"/>
      <c r="AD138" s="51"/>
      <c r="AE138" s="52"/>
      <c r="AF138" s="35"/>
      <c r="AG138" s="1"/>
    </row>
    <row r="139" customFormat="false" ht="12.75" hidden="true" customHeight="true" outlineLevel="0" collapsed="false">
      <c r="A139" s="89" t="n">
        <v>36630</v>
      </c>
      <c r="B139" s="41" t="n">
        <v>68</v>
      </c>
      <c r="C139" s="42" t="n">
        <v>46</v>
      </c>
      <c r="D139" s="42"/>
      <c r="E139" s="42"/>
      <c r="F139" s="43" t="n">
        <f aca="false">IF(ISNUMBER(X139),X139,B139+Z139)</f>
        <v>68</v>
      </c>
      <c r="G139" s="43" t="n">
        <f aca="false">IF(ISNUMBER(Y139),Y139,C139+AA139)</f>
        <v>46</v>
      </c>
      <c r="H139" s="44" t="n">
        <f aca="false">+(F139+G139)/2</f>
        <v>57</v>
      </c>
      <c r="I139" s="44" t="n">
        <f aca="false">IF(H139&lt;65,65-H139,0)</f>
        <v>8</v>
      </c>
      <c r="J139" s="44" t="n">
        <f aca="false">+J138+I139</f>
        <v>1187</v>
      </c>
      <c r="K139" s="45" t="n">
        <f aca="false">+F139-G139</f>
        <v>22</v>
      </c>
      <c r="L139" s="46"/>
      <c r="M139" s="47" t="n">
        <f aca="false">B139+AH139</f>
        <v>68</v>
      </c>
      <c r="N139" s="48" t="n">
        <f aca="false">C139+AI139</f>
        <v>46</v>
      </c>
      <c r="O139" s="48"/>
      <c r="P139" s="48"/>
      <c r="Q139" s="43" t="n">
        <f aca="false">IF(ISNUMBER(AB139),AB139,M139+AD139)</f>
        <v>68</v>
      </c>
      <c r="R139" s="43" t="n">
        <f aca="false">IF(ISNUMBER(AC139),AC139,N139+AE139)</f>
        <v>46</v>
      </c>
      <c r="S139" s="44" t="n">
        <f aca="false">+(Q139+R139)/2</f>
        <v>57</v>
      </c>
      <c r="T139" s="44" t="n">
        <f aca="false">IF(S139&lt;65,65-S139,0)</f>
        <v>8</v>
      </c>
      <c r="U139" s="44" t="n">
        <f aca="false">+U138+T139</f>
        <v>1072</v>
      </c>
      <c r="V139" s="45" t="n">
        <f aca="false">+Q139-R139</f>
        <v>22</v>
      </c>
      <c r="W139" s="17"/>
      <c r="X139" s="38"/>
      <c r="Y139" s="39"/>
      <c r="Z139" s="49"/>
      <c r="AA139" s="50"/>
      <c r="AB139" s="32"/>
      <c r="AC139" s="33"/>
      <c r="AD139" s="51"/>
      <c r="AE139" s="52"/>
      <c r="AF139" s="35"/>
      <c r="AG139" s="1"/>
    </row>
    <row r="140" customFormat="false" ht="12.75" hidden="true" customHeight="true" outlineLevel="0" collapsed="false">
      <c r="A140" s="89" t="n">
        <v>36631</v>
      </c>
      <c r="B140" s="41" t="n">
        <v>68</v>
      </c>
      <c r="C140" s="42" t="n">
        <v>46</v>
      </c>
      <c r="D140" s="42"/>
      <c r="E140" s="42"/>
      <c r="F140" s="43" t="n">
        <f aca="false">IF(ISNUMBER(X140),X140,B140+Z140)</f>
        <v>68</v>
      </c>
      <c r="G140" s="43" t="n">
        <f aca="false">IF(ISNUMBER(Y140),Y140,C140+AA140)</f>
        <v>46</v>
      </c>
      <c r="H140" s="44" t="n">
        <f aca="false">+(F140+G140)/2</f>
        <v>57</v>
      </c>
      <c r="I140" s="44" t="n">
        <f aca="false">IF(H140&lt;65,65-H140,0)</f>
        <v>8</v>
      </c>
      <c r="J140" s="44" t="n">
        <f aca="false">+J139+I140</f>
        <v>1195</v>
      </c>
      <c r="K140" s="45" t="n">
        <f aca="false">+F140-G140</f>
        <v>22</v>
      </c>
      <c r="L140" s="46"/>
      <c r="M140" s="47" t="n">
        <f aca="false">B140+AH140</f>
        <v>68</v>
      </c>
      <c r="N140" s="48" t="n">
        <f aca="false">C140+AI140</f>
        <v>46</v>
      </c>
      <c r="O140" s="48"/>
      <c r="P140" s="48"/>
      <c r="Q140" s="43" t="n">
        <f aca="false">IF(ISNUMBER(AB140),AB140,M140+AD140)</f>
        <v>68</v>
      </c>
      <c r="R140" s="43" t="n">
        <f aca="false">IF(ISNUMBER(AC140),AC140,N140+AE140)</f>
        <v>46</v>
      </c>
      <c r="S140" s="44" t="n">
        <f aca="false">+(Q140+R140)/2</f>
        <v>57</v>
      </c>
      <c r="T140" s="44" t="n">
        <f aca="false">IF(S140&lt;65,65-S140,0)</f>
        <v>8</v>
      </c>
      <c r="U140" s="44" t="n">
        <f aca="false">+U139+T140</f>
        <v>1080</v>
      </c>
      <c r="V140" s="45" t="n">
        <f aca="false">+Q140-R140</f>
        <v>22</v>
      </c>
      <c r="W140" s="17"/>
      <c r="X140" s="38"/>
      <c r="Y140" s="39"/>
      <c r="Z140" s="49"/>
      <c r="AA140" s="50"/>
      <c r="AB140" s="32"/>
      <c r="AC140" s="33"/>
      <c r="AD140" s="51"/>
      <c r="AE140" s="52"/>
      <c r="AF140" s="35"/>
      <c r="AG140" s="1"/>
    </row>
    <row r="141" customFormat="false" ht="12.75" hidden="true" customHeight="true" outlineLevel="0" collapsed="false">
      <c r="A141" s="89" t="n">
        <v>36632</v>
      </c>
      <c r="B141" s="41" t="n">
        <v>68</v>
      </c>
      <c r="C141" s="42" t="n">
        <v>46</v>
      </c>
      <c r="D141" s="42"/>
      <c r="E141" s="42"/>
      <c r="F141" s="43" t="n">
        <f aca="false">IF(ISNUMBER(X141),X141,B141+Z141)</f>
        <v>68</v>
      </c>
      <c r="G141" s="43" t="n">
        <f aca="false">IF(ISNUMBER(Y141),Y141,C141+AA141)</f>
        <v>46</v>
      </c>
      <c r="H141" s="44" t="n">
        <f aca="false">+(F141+G141)/2</f>
        <v>57</v>
      </c>
      <c r="I141" s="44" t="n">
        <f aca="false">IF(H141&lt;65,65-H141,0)</f>
        <v>8</v>
      </c>
      <c r="J141" s="44" t="n">
        <f aca="false">+J140+I141</f>
        <v>1203</v>
      </c>
      <c r="K141" s="45" t="n">
        <f aca="false">+F141-G141</f>
        <v>22</v>
      </c>
      <c r="L141" s="46"/>
      <c r="M141" s="47" t="n">
        <f aca="false">B141+AH141</f>
        <v>68</v>
      </c>
      <c r="N141" s="48" t="n">
        <f aca="false">C141+AI141</f>
        <v>46</v>
      </c>
      <c r="O141" s="48"/>
      <c r="P141" s="48"/>
      <c r="Q141" s="43" t="n">
        <f aca="false">IF(ISNUMBER(AB141),AB141,M141+AD141)</f>
        <v>68</v>
      </c>
      <c r="R141" s="43" t="n">
        <f aca="false">IF(ISNUMBER(AC141),AC141,N141+AE141)</f>
        <v>46</v>
      </c>
      <c r="S141" s="44" t="n">
        <f aca="false">+(Q141+R141)/2</f>
        <v>57</v>
      </c>
      <c r="T141" s="44" t="n">
        <f aca="false">IF(S141&lt;65,65-S141,0)</f>
        <v>8</v>
      </c>
      <c r="U141" s="44" t="n">
        <f aca="false">+U140+T141</f>
        <v>1088</v>
      </c>
      <c r="V141" s="45" t="n">
        <f aca="false">+Q141-R141</f>
        <v>22</v>
      </c>
      <c r="W141" s="17"/>
      <c r="X141" s="38"/>
      <c r="Y141" s="39"/>
      <c r="Z141" s="49"/>
      <c r="AA141" s="50"/>
      <c r="AB141" s="32"/>
      <c r="AC141" s="33"/>
      <c r="AD141" s="51"/>
      <c r="AE141" s="52"/>
      <c r="AF141" s="35"/>
      <c r="AG141" s="1"/>
    </row>
    <row r="142" customFormat="false" ht="12.75" hidden="true" customHeight="true" outlineLevel="0" collapsed="false">
      <c r="A142" s="89" t="n">
        <v>36633</v>
      </c>
      <c r="B142" s="41" t="n">
        <v>68</v>
      </c>
      <c r="C142" s="42" t="n">
        <v>46</v>
      </c>
      <c r="D142" s="42"/>
      <c r="E142" s="42"/>
      <c r="F142" s="43" t="n">
        <f aca="false">IF(ISNUMBER(X142),X142,B142+Z142)</f>
        <v>68</v>
      </c>
      <c r="G142" s="43" t="n">
        <f aca="false">IF(ISNUMBER(Y142),Y142,C142+AA142)</f>
        <v>46</v>
      </c>
      <c r="H142" s="44" t="n">
        <f aca="false">+(F142+G142)/2</f>
        <v>57</v>
      </c>
      <c r="I142" s="44" t="n">
        <f aca="false">IF(H142&lt;65,65-H142,0)</f>
        <v>8</v>
      </c>
      <c r="J142" s="44" t="n">
        <f aca="false">+J141+I142</f>
        <v>1211</v>
      </c>
      <c r="K142" s="45" t="n">
        <f aca="false">+F142-G142</f>
        <v>22</v>
      </c>
      <c r="L142" s="46"/>
      <c r="M142" s="47" t="n">
        <f aca="false">B142+AH142</f>
        <v>68</v>
      </c>
      <c r="N142" s="48" t="n">
        <f aca="false">C142+AI142</f>
        <v>46</v>
      </c>
      <c r="O142" s="48"/>
      <c r="P142" s="48"/>
      <c r="Q142" s="43" t="n">
        <f aca="false">IF(ISNUMBER(AB142),AB142,M142+AD142)</f>
        <v>68</v>
      </c>
      <c r="R142" s="43" t="n">
        <f aca="false">IF(ISNUMBER(AC142),AC142,N142+AE142)</f>
        <v>46</v>
      </c>
      <c r="S142" s="44" t="n">
        <f aca="false">+(Q142+R142)/2</f>
        <v>57</v>
      </c>
      <c r="T142" s="44" t="n">
        <f aca="false">IF(S142&lt;65,65-S142,0)</f>
        <v>8</v>
      </c>
      <c r="U142" s="44" t="n">
        <f aca="false">+U141+T142</f>
        <v>1096</v>
      </c>
      <c r="V142" s="45" t="n">
        <f aca="false">+Q142-R142</f>
        <v>22</v>
      </c>
      <c r="W142" s="17"/>
      <c r="X142" s="38"/>
      <c r="Y142" s="39"/>
      <c r="Z142" s="49"/>
      <c r="AA142" s="50"/>
      <c r="AB142" s="32"/>
      <c r="AC142" s="33"/>
      <c r="AD142" s="51"/>
      <c r="AE142" s="52"/>
      <c r="AF142" s="35"/>
      <c r="AG142" s="1"/>
    </row>
    <row r="143" customFormat="false" ht="12.75" hidden="true" customHeight="true" outlineLevel="0" collapsed="false">
      <c r="A143" s="89" t="n">
        <v>36634</v>
      </c>
      <c r="B143" s="41" t="n">
        <v>68</v>
      </c>
      <c r="C143" s="42" t="n">
        <v>46</v>
      </c>
      <c r="D143" s="42"/>
      <c r="E143" s="42"/>
      <c r="F143" s="43" t="n">
        <f aca="false">IF(ISNUMBER(X143),X143,B143+Z143)</f>
        <v>68</v>
      </c>
      <c r="G143" s="43" t="n">
        <f aca="false">IF(ISNUMBER(Y143),Y143,C143+AA143)</f>
        <v>46</v>
      </c>
      <c r="H143" s="44" t="n">
        <f aca="false">+(F143+G143)/2</f>
        <v>57</v>
      </c>
      <c r="I143" s="44" t="n">
        <f aca="false">IF(H143&lt;65,65-H143,0)</f>
        <v>8</v>
      </c>
      <c r="J143" s="44" t="n">
        <f aca="false">+J142+I143</f>
        <v>1219</v>
      </c>
      <c r="K143" s="45" t="n">
        <f aca="false">+F143-G143</f>
        <v>22</v>
      </c>
      <c r="L143" s="46"/>
      <c r="M143" s="47" t="n">
        <f aca="false">B143+AH143</f>
        <v>68</v>
      </c>
      <c r="N143" s="48" t="n">
        <f aca="false">C143+AI143</f>
        <v>46</v>
      </c>
      <c r="O143" s="48"/>
      <c r="P143" s="48"/>
      <c r="Q143" s="43" t="n">
        <f aca="false">IF(ISNUMBER(AB143),AB143,M143+AD143)</f>
        <v>68</v>
      </c>
      <c r="R143" s="43" t="n">
        <f aca="false">IF(ISNUMBER(AC143),AC143,N143+AE143)</f>
        <v>46</v>
      </c>
      <c r="S143" s="44" t="n">
        <f aca="false">+(Q143+R143)/2</f>
        <v>57</v>
      </c>
      <c r="T143" s="44" t="n">
        <f aca="false">IF(S143&lt;65,65-S143,0)</f>
        <v>8</v>
      </c>
      <c r="U143" s="44" t="n">
        <f aca="false">+U142+T143</f>
        <v>1104</v>
      </c>
      <c r="V143" s="45" t="n">
        <f aca="false">+Q143-R143</f>
        <v>22</v>
      </c>
      <c r="W143" s="17"/>
      <c r="X143" s="38"/>
      <c r="Y143" s="39"/>
      <c r="Z143" s="49"/>
      <c r="AA143" s="50"/>
      <c r="AB143" s="32"/>
      <c r="AC143" s="33"/>
      <c r="AD143" s="51"/>
      <c r="AE143" s="52"/>
      <c r="AF143" s="35"/>
      <c r="AG143" s="1"/>
    </row>
    <row r="144" customFormat="false" ht="12.75" hidden="true" customHeight="true" outlineLevel="0" collapsed="false">
      <c r="A144" s="89" t="n">
        <v>36635</v>
      </c>
      <c r="B144" s="41" t="n">
        <v>68</v>
      </c>
      <c r="C144" s="42" t="n">
        <v>46</v>
      </c>
      <c r="D144" s="42"/>
      <c r="E144" s="42"/>
      <c r="F144" s="43" t="n">
        <f aca="false">IF(ISNUMBER(X144),X144,B144+Z144)</f>
        <v>68</v>
      </c>
      <c r="G144" s="43" t="n">
        <f aca="false">IF(ISNUMBER(Y144),Y144,C144+AA144)</f>
        <v>46</v>
      </c>
      <c r="H144" s="44" t="n">
        <f aca="false">+(F144+G144)/2</f>
        <v>57</v>
      </c>
      <c r="I144" s="44" t="n">
        <f aca="false">IF(H144&lt;65,65-H144,0)</f>
        <v>8</v>
      </c>
      <c r="J144" s="44" t="n">
        <f aca="false">+J143+I144</f>
        <v>1227</v>
      </c>
      <c r="K144" s="45" t="n">
        <f aca="false">+F144-G144</f>
        <v>22</v>
      </c>
      <c r="L144" s="46"/>
      <c r="M144" s="47" t="n">
        <f aca="false">B144+AH144</f>
        <v>68</v>
      </c>
      <c r="N144" s="48" t="n">
        <f aca="false">C144+AI144</f>
        <v>46</v>
      </c>
      <c r="O144" s="48"/>
      <c r="P144" s="48"/>
      <c r="Q144" s="43" t="n">
        <f aca="false">IF(ISNUMBER(AB144),AB144,M144+AD144)</f>
        <v>68</v>
      </c>
      <c r="R144" s="43" t="n">
        <f aca="false">IF(ISNUMBER(AC144),AC144,N144+AE144)</f>
        <v>46</v>
      </c>
      <c r="S144" s="44" t="n">
        <f aca="false">+(Q144+R144)/2</f>
        <v>57</v>
      </c>
      <c r="T144" s="44" t="n">
        <f aca="false">IF(S144&lt;65,65-S144,0)</f>
        <v>8</v>
      </c>
      <c r="U144" s="44" t="n">
        <f aca="false">+U143+T144</f>
        <v>1112</v>
      </c>
      <c r="V144" s="45" t="n">
        <f aca="false">+Q144-R144</f>
        <v>22</v>
      </c>
      <c r="W144" s="17"/>
      <c r="X144" s="38"/>
      <c r="Y144" s="39"/>
      <c r="Z144" s="49"/>
      <c r="AA144" s="50"/>
      <c r="AB144" s="32"/>
      <c r="AC144" s="33"/>
      <c r="AD144" s="51"/>
      <c r="AE144" s="52"/>
      <c r="AF144" s="35"/>
      <c r="AG144" s="1"/>
    </row>
    <row r="145" customFormat="false" ht="12.75" hidden="true" customHeight="true" outlineLevel="0" collapsed="false">
      <c r="A145" s="89" t="n">
        <v>36636</v>
      </c>
      <c r="B145" s="41" t="n">
        <v>68</v>
      </c>
      <c r="C145" s="42" t="n">
        <v>46</v>
      </c>
      <c r="D145" s="42"/>
      <c r="E145" s="42"/>
      <c r="F145" s="43" t="n">
        <f aca="false">IF(ISNUMBER(X145),X145,B145+Z145)</f>
        <v>68</v>
      </c>
      <c r="G145" s="43" t="n">
        <f aca="false">IF(ISNUMBER(Y145),Y145,C145+AA145)</f>
        <v>46</v>
      </c>
      <c r="H145" s="44" t="n">
        <f aca="false">+(F145+G145)/2</f>
        <v>57</v>
      </c>
      <c r="I145" s="44" t="n">
        <f aca="false">IF(H145&lt;65,65-H145,0)</f>
        <v>8</v>
      </c>
      <c r="J145" s="44" t="n">
        <f aca="false">+J144+I145</f>
        <v>1235</v>
      </c>
      <c r="K145" s="45" t="n">
        <f aca="false">+F145-G145</f>
        <v>22</v>
      </c>
      <c r="L145" s="46"/>
      <c r="M145" s="47" t="n">
        <f aca="false">B145+AH145</f>
        <v>68</v>
      </c>
      <c r="N145" s="48" t="n">
        <f aca="false">C145+AI145</f>
        <v>46</v>
      </c>
      <c r="O145" s="48"/>
      <c r="P145" s="48"/>
      <c r="Q145" s="43" t="n">
        <f aca="false">IF(ISNUMBER(AB145),AB145,M145+AD145)</f>
        <v>68</v>
      </c>
      <c r="R145" s="43" t="n">
        <f aca="false">IF(ISNUMBER(AC145),AC145,N145+AE145)</f>
        <v>46</v>
      </c>
      <c r="S145" s="44" t="n">
        <f aca="false">+(Q145+R145)/2</f>
        <v>57</v>
      </c>
      <c r="T145" s="44" t="n">
        <f aca="false">IF(S145&lt;65,65-S145,0)</f>
        <v>8</v>
      </c>
      <c r="U145" s="44" t="n">
        <f aca="false">+U144+T145</f>
        <v>1120</v>
      </c>
      <c r="V145" s="45" t="n">
        <f aca="false">+Q145-R145</f>
        <v>22</v>
      </c>
      <c r="W145" s="17"/>
      <c r="X145" s="38"/>
      <c r="Y145" s="39"/>
      <c r="Z145" s="49"/>
      <c r="AA145" s="50"/>
      <c r="AB145" s="32"/>
      <c r="AC145" s="33"/>
      <c r="AD145" s="51"/>
      <c r="AE145" s="52"/>
      <c r="AF145" s="35"/>
      <c r="AG145" s="1"/>
    </row>
    <row r="146" customFormat="false" ht="12.75" hidden="true" customHeight="true" outlineLevel="0" collapsed="false">
      <c r="A146" s="89" t="n">
        <v>36637</v>
      </c>
      <c r="B146" s="41" t="n">
        <v>68</v>
      </c>
      <c r="C146" s="42" t="n">
        <v>46</v>
      </c>
      <c r="D146" s="42"/>
      <c r="E146" s="42"/>
      <c r="F146" s="43" t="n">
        <f aca="false">IF(ISNUMBER(X146),X146,B146+Z146)</f>
        <v>68</v>
      </c>
      <c r="G146" s="43" t="n">
        <f aca="false">IF(ISNUMBER(Y146),Y146,C146+AA146)</f>
        <v>46</v>
      </c>
      <c r="H146" s="44" t="n">
        <f aca="false">+(F146+G146)/2</f>
        <v>57</v>
      </c>
      <c r="I146" s="44" t="n">
        <f aca="false">IF(H146&lt;65,65-H146,0)</f>
        <v>8</v>
      </c>
      <c r="J146" s="44" t="n">
        <f aca="false">+J145+I146</f>
        <v>1243</v>
      </c>
      <c r="K146" s="45" t="n">
        <f aca="false">+F146-G146</f>
        <v>22</v>
      </c>
      <c r="L146" s="46"/>
      <c r="M146" s="47" t="n">
        <f aca="false">B146+AH146</f>
        <v>68</v>
      </c>
      <c r="N146" s="48" t="n">
        <f aca="false">C146+AI146</f>
        <v>46</v>
      </c>
      <c r="O146" s="48"/>
      <c r="P146" s="48"/>
      <c r="Q146" s="43" t="n">
        <f aca="false">IF(ISNUMBER(AB146),AB146,M146+AD146)</f>
        <v>68</v>
      </c>
      <c r="R146" s="43" t="n">
        <f aca="false">IF(ISNUMBER(AC146),AC146,N146+AE146)</f>
        <v>46</v>
      </c>
      <c r="S146" s="44" t="n">
        <f aca="false">+(Q146+R146)/2</f>
        <v>57</v>
      </c>
      <c r="T146" s="44" t="n">
        <f aca="false">IF(S146&lt;65,65-S146,0)</f>
        <v>8</v>
      </c>
      <c r="U146" s="44" t="n">
        <f aca="false">+U145+T146</f>
        <v>1128</v>
      </c>
      <c r="V146" s="45" t="n">
        <f aca="false">+Q146-R146</f>
        <v>22</v>
      </c>
      <c r="W146" s="17"/>
      <c r="X146" s="38"/>
      <c r="Y146" s="39"/>
      <c r="Z146" s="49"/>
      <c r="AA146" s="50"/>
      <c r="AB146" s="32"/>
      <c r="AC146" s="33"/>
      <c r="AD146" s="51"/>
      <c r="AE146" s="52"/>
      <c r="AF146" s="35"/>
      <c r="AG146" s="1"/>
    </row>
    <row r="147" customFormat="false" ht="12.75" hidden="true" customHeight="true" outlineLevel="0" collapsed="false">
      <c r="A147" s="89" t="n">
        <v>36638</v>
      </c>
      <c r="B147" s="41" t="n">
        <v>68</v>
      </c>
      <c r="C147" s="42" t="n">
        <v>46</v>
      </c>
      <c r="D147" s="42"/>
      <c r="E147" s="42"/>
      <c r="F147" s="43" t="n">
        <f aca="false">IF(ISNUMBER(X147),X147,B147+Z147)</f>
        <v>68</v>
      </c>
      <c r="G147" s="43" t="n">
        <f aca="false">IF(ISNUMBER(Y147),Y147,C147+AA147)</f>
        <v>46</v>
      </c>
      <c r="H147" s="44" t="n">
        <f aca="false">+(F147+G147)/2</f>
        <v>57</v>
      </c>
      <c r="I147" s="44" t="n">
        <f aca="false">IF(H147&lt;65,65-H147,0)</f>
        <v>8</v>
      </c>
      <c r="J147" s="44" t="n">
        <f aca="false">+J146+I147</f>
        <v>1251</v>
      </c>
      <c r="K147" s="45" t="n">
        <f aca="false">+F147-G147</f>
        <v>22</v>
      </c>
      <c r="L147" s="46"/>
      <c r="M147" s="47" t="n">
        <f aca="false">B147+AH147</f>
        <v>68</v>
      </c>
      <c r="N147" s="48" t="n">
        <f aca="false">C147+AI147</f>
        <v>46</v>
      </c>
      <c r="O147" s="48"/>
      <c r="P147" s="48"/>
      <c r="Q147" s="43" t="n">
        <f aca="false">IF(ISNUMBER(AB147),AB147,M147+AD147)</f>
        <v>68</v>
      </c>
      <c r="R147" s="43" t="n">
        <f aca="false">IF(ISNUMBER(AC147),AC147,N147+AE147)</f>
        <v>46</v>
      </c>
      <c r="S147" s="44" t="n">
        <f aca="false">+(Q147+R147)/2</f>
        <v>57</v>
      </c>
      <c r="T147" s="44" t="n">
        <f aca="false">IF(S147&lt;65,65-S147,0)</f>
        <v>8</v>
      </c>
      <c r="U147" s="44" t="n">
        <f aca="false">+U146+T147</f>
        <v>1136</v>
      </c>
      <c r="V147" s="45" t="n">
        <f aca="false">+Q147-R147</f>
        <v>22</v>
      </c>
      <c r="W147" s="17"/>
      <c r="X147" s="38"/>
      <c r="Y147" s="39"/>
      <c r="Z147" s="49"/>
      <c r="AA147" s="50"/>
      <c r="AB147" s="32"/>
      <c r="AC147" s="33"/>
      <c r="AD147" s="51"/>
      <c r="AE147" s="52"/>
      <c r="AF147" s="35"/>
      <c r="AG147" s="1"/>
    </row>
    <row r="148" customFormat="false" ht="12.75" hidden="true" customHeight="true" outlineLevel="0" collapsed="false">
      <c r="A148" s="89" t="n">
        <v>36639</v>
      </c>
      <c r="B148" s="41" t="n">
        <v>68</v>
      </c>
      <c r="C148" s="42" t="n">
        <v>46</v>
      </c>
      <c r="D148" s="42"/>
      <c r="E148" s="42"/>
      <c r="F148" s="43" t="n">
        <f aca="false">IF(ISNUMBER(X148),X148,B148+Z148)</f>
        <v>68</v>
      </c>
      <c r="G148" s="43" t="n">
        <f aca="false">IF(ISNUMBER(Y148),Y148,C148+AA148)</f>
        <v>46</v>
      </c>
      <c r="H148" s="44" t="n">
        <f aca="false">+(F148+G148)/2</f>
        <v>57</v>
      </c>
      <c r="I148" s="44" t="n">
        <f aca="false">IF(H148&lt;65,65-H148,0)</f>
        <v>8</v>
      </c>
      <c r="J148" s="44" t="n">
        <f aca="false">+J147+I148</f>
        <v>1259</v>
      </c>
      <c r="K148" s="45" t="n">
        <f aca="false">+F148-G148</f>
        <v>22</v>
      </c>
      <c r="L148" s="46"/>
      <c r="M148" s="47" t="n">
        <f aca="false">B148+AH148</f>
        <v>68</v>
      </c>
      <c r="N148" s="48" t="n">
        <f aca="false">C148+AI148</f>
        <v>46</v>
      </c>
      <c r="O148" s="48"/>
      <c r="P148" s="48"/>
      <c r="Q148" s="43" t="n">
        <f aca="false">IF(ISNUMBER(AB148),AB148,M148+AD148)</f>
        <v>68</v>
      </c>
      <c r="R148" s="43" t="n">
        <f aca="false">IF(ISNUMBER(AC148),AC148,N148+AE148)</f>
        <v>46</v>
      </c>
      <c r="S148" s="44" t="n">
        <f aca="false">+(Q148+R148)/2</f>
        <v>57</v>
      </c>
      <c r="T148" s="44" t="n">
        <f aca="false">IF(S148&lt;65,65-S148,0)</f>
        <v>8</v>
      </c>
      <c r="U148" s="44" t="n">
        <f aca="false">+U147+T148</f>
        <v>1144</v>
      </c>
      <c r="V148" s="45" t="n">
        <f aca="false">+Q148-R148</f>
        <v>22</v>
      </c>
      <c r="W148" s="17"/>
      <c r="X148" s="38"/>
      <c r="Y148" s="39"/>
      <c r="Z148" s="49"/>
      <c r="AA148" s="50"/>
      <c r="AB148" s="32"/>
      <c r="AC148" s="33"/>
      <c r="AD148" s="51"/>
      <c r="AE148" s="52"/>
      <c r="AF148" s="35"/>
      <c r="AG148" s="1"/>
    </row>
    <row r="149" customFormat="false" ht="12.75" hidden="true" customHeight="true" outlineLevel="0" collapsed="false">
      <c r="A149" s="89" t="n">
        <v>36640</v>
      </c>
      <c r="B149" s="41" t="n">
        <v>68</v>
      </c>
      <c r="C149" s="42" t="n">
        <v>46</v>
      </c>
      <c r="D149" s="42"/>
      <c r="E149" s="42"/>
      <c r="F149" s="43" t="n">
        <f aca="false">IF(ISNUMBER(X149),X149,B149+Z149)</f>
        <v>68</v>
      </c>
      <c r="G149" s="43" t="n">
        <f aca="false">IF(ISNUMBER(Y149),Y149,C149+AA149)</f>
        <v>46</v>
      </c>
      <c r="H149" s="44" t="n">
        <f aca="false">+(F149+G149)/2</f>
        <v>57</v>
      </c>
      <c r="I149" s="44" t="n">
        <f aca="false">IF(H149&lt;65,65-H149,0)</f>
        <v>8</v>
      </c>
      <c r="J149" s="44" t="n">
        <f aca="false">+J148+I149</f>
        <v>1267</v>
      </c>
      <c r="K149" s="45" t="n">
        <f aca="false">+F149-G149</f>
        <v>22</v>
      </c>
      <c r="L149" s="46"/>
      <c r="M149" s="47" t="n">
        <f aca="false">B149+AH149</f>
        <v>68</v>
      </c>
      <c r="N149" s="48" t="n">
        <f aca="false">C149+AI149</f>
        <v>46</v>
      </c>
      <c r="O149" s="48"/>
      <c r="P149" s="48"/>
      <c r="Q149" s="43" t="n">
        <f aca="false">IF(ISNUMBER(AB149),AB149,M149+AD149)</f>
        <v>68</v>
      </c>
      <c r="R149" s="43" t="n">
        <f aca="false">IF(ISNUMBER(AC149),AC149,N149+AE149)</f>
        <v>46</v>
      </c>
      <c r="S149" s="44" t="n">
        <f aca="false">+(Q149+R149)/2</f>
        <v>57</v>
      </c>
      <c r="T149" s="44" t="n">
        <f aca="false">IF(S149&lt;65,65-S149,0)</f>
        <v>8</v>
      </c>
      <c r="U149" s="44" t="n">
        <f aca="false">+U148+T149</f>
        <v>1152</v>
      </c>
      <c r="V149" s="45" t="n">
        <f aca="false">+Q149-R149</f>
        <v>22</v>
      </c>
      <c r="W149" s="17"/>
      <c r="X149" s="38"/>
      <c r="Y149" s="39"/>
      <c r="Z149" s="49"/>
      <c r="AA149" s="50"/>
      <c r="AB149" s="32"/>
      <c r="AC149" s="33"/>
      <c r="AD149" s="51"/>
      <c r="AE149" s="52"/>
      <c r="AF149" s="35"/>
      <c r="AG149" s="1"/>
    </row>
    <row r="150" customFormat="false" ht="12.75" hidden="true" customHeight="true" outlineLevel="0" collapsed="false">
      <c r="A150" s="89" t="n">
        <v>36641</v>
      </c>
      <c r="B150" s="41" t="n">
        <v>68</v>
      </c>
      <c r="C150" s="42" t="n">
        <v>46</v>
      </c>
      <c r="D150" s="42"/>
      <c r="E150" s="42"/>
      <c r="F150" s="43" t="n">
        <f aca="false">IF(ISNUMBER(X150),X150,B150+Z150)</f>
        <v>68</v>
      </c>
      <c r="G150" s="43" t="n">
        <f aca="false">IF(ISNUMBER(Y150),Y150,C150+AA150)</f>
        <v>46</v>
      </c>
      <c r="H150" s="44" t="n">
        <f aca="false">+(F150+G150)/2</f>
        <v>57</v>
      </c>
      <c r="I150" s="44" t="n">
        <f aca="false">IF(H150&lt;65,65-H150,0)</f>
        <v>8</v>
      </c>
      <c r="J150" s="44" t="n">
        <f aca="false">+J149+I150</f>
        <v>1275</v>
      </c>
      <c r="K150" s="45" t="n">
        <f aca="false">+F150-G150</f>
        <v>22</v>
      </c>
      <c r="L150" s="46"/>
      <c r="M150" s="47" t="n">
        <f aca="false">B150+AH150</f>
        <v>68</v>
      </c>
      <c r="N150" s="48" t="n">
        <f aca="false">C150+AI150</f>
        <v>46</v>
      </c>
      <c r="O150" s="48"/>
      <c r="P150" s="48"/>
      <c r="Q150" s="43" t="n">
        <f aca="false">IF(ISNUMBER(AB150),AB150,M150+AD150)</f>
        <v>68</v>
      </c>
      <c r="R150" s="43" t="n">
        <f aca="false">IF(ISNUMBER(AC150),AC150,N150+AE150)</f>
        <v>46</v>
      </c>
      <c r="S150" s="44" t="n">
        <f aca="false">+(Q150+R150)/2</f>
        <v>57</v>
      </c>
      <c r="T150" s="44" t="n">
        <f aca="false">IF(S150&lt;65,65-S150,0)</f>
        <v>8</v>
      </c>
      <c r="U150" s="44" t="n">
        <f aca="false">+U149+T150</f>
        <v>1160</v>
      </c>
      <c r="V150" s="45" t="n">
        <f aca="false">+Q150-R150</f>
        <v>22</v>
      </c>
      <c r="W150" s="17"/>
      <c r="X150" s="38"/>
      <c r="Y150" s="39"/>
      <c r="Z150" s="49"/>
      <c r="AA150" s="50"/>
      <c r="AB150" s="32"/>
      <c r="AC150" s="33"/>
      <c r="AD150" s="51"/>
      <c r="AE150" s="52"/>
      <c r="AF150" s="35"/>
      <c r="AG150" s="1"/>
    </row>
    <row r="151" customFormat="false" ht="12.75" hidden="true" customHeight="true" outlineLevel="0" collapsed="false">
      <c r="A151" s="89" t="n">
        <v>36642</v>
      </c>
      <c r="B151" s="41" t="n">
        <v>68</v>
      </c>
      <c r="C151" s="42" t="n">
        <v>46</v>
      </c>
      <c r="D151" s="42"/>
      <c r="E151" s="42"/>
      <c r="F151" s="43" t="n">
        <f aca="false">IF(ISNUMBER(X151),X151,B151+Z151)</f>
        <v>68</v>
      </c>
      <c r="G151" s="43" t="n">
        <f aca="false">IF(ISNUMBER(Y151),Y151,C151+AA151)</f>
        <v>46</v>
      </c>
      <c r="H151" s="44" t="n">
        <f aca="false">+(F151+G151)/2</f>
        <v>57</v>
      </c>
      <c r="I151" s="44" t="n">
        <f aca="false">IF(H151&lt;65,65-H151,0)</f>
        <v>8</v>
      </c>
      <c r="J151" s="44" t="n">
        <f aca="false">+J150+I151</f>
        <v>1283</v>
      </c>
      <c r="K151" s="45" t="n">
        <f aca="false">+F151-G151</f>
        <v>22</v>
      </c>
      <c r="L151" s="46"/>
      <c r="M151" s="47" t="n">
        <f aca="false">B151+AH151</f>
        <v>68</v>
      </c>
      <c r="N151" s="48" t="n">
        <f aca="false">C151+AI151</f>
        <v>46</v>
      </c>
      <c r="O151" s="48"/>
      <c r="P151" s="48"/>
      <c r="Q151" s="43" t="n">
        <f aca="false">IF(ISNUMBER(AB151),AB151,M151+AD151)</f>
        <v>68</v>
      </c>
      <c r="R151" s="43" t="n">
        <f aca="false">IF(ISNUMBER(AC151),AC151,N151+AE151)</f>
        <v>46</v>
      </c>
      <c r="S151" s="44" t="n">
        <f aca="false">+(Q151+R151)/2</f>
        <v>57</v>
      </c>
      <c r="T151" s="44" t="n">
        <f aca="false">IF(S151&lt;65,65-S151,0)</f>
        <v>8</v>
      </c>
      <c r="U151" s="44" t="n">
        <f aca="false">+U150+T151</f>
        <v>1168</v>
      </c>
      <c r="V151" s="45" t="n">
        <f aca="false">+Q151-R151</f>
        <v>22</v>
      </c>
      <c r="W151" s="17"/>
      <c r="X151" s="38"/>
      <c r="Y151" s="39"/>
      <c r="Z151" s="49"/>
      <c r="AA151" s="50"/>
      <c r="AB151" s="32"/>
      <c r="AC151" s="33"/>
      <c r="AD151" s="51"/>
      <c r="AE151" s="52"/>
      <c r="AF151" s="35"/>
      <c r="AG151" s="1"/>
    </row>
    <row r="152" customFormat="false" ht="12.75" hidden="true" customHeight="true" outlineLevel="0" collapsed="false">
      <c r="A152" s="89" t="n">
        <v>36643</v>
      </c>
      <c r="B152" s="41" t="n">
        <v>68</v>
      </c>
      <c r="C152" s="42" t="n">
        <v>46</v>
      </c>
      <c r="D152" s="42"/>
      <c r="E152" s="42"/>
      <c r="F152" s="43" t="n">
        <f aca="false">IF(ISNUMBER(X152),X152,B152+Z152)</f>
        <v>68</v>
      </c>
      <c r="G152" s="43" t="n">
        <f aca="false">IF(ISNUMBER(Y152),Y152,C152+AA152)</f>
        <v>46</v>
      </c>
      <c r="H152" s="44" t="n">
        <f aca="false">+(F152+G152)/2</f>
        <v>57</v>
      </c>
      <c r="I152" s="44" t="n">
        <f aca="false">IF(H152&lt;65,65-H152,0)</f>
        <v>8</v>
      </c>
      <c r="J152" s="44" t="n">
        <f aca="false">+J151+I152</f>
        <v>1291</v>
      </c>
      <c r="K152" s="45" t="n">
        <f aca="false">+F152-G152</f>
        <v>22</v>
      </c>
      <c r="L152" s="46"/>
      <c r="M152" s="47" t="n">
        <f aca="false">B152+AH152</f>
        <v>68</v>
      </c>
      <c r="N152" s="48" t="n">
        <f aca="false">C152+AI152</f>
        <v>46</v>
      </c>
      <c r="O152" s="48"/>
      <c r="P152" s="48"/>
      <c r="Q152" s="43" t="n">
        <f aca="false">IF(ISNUMBER(AB152),AB152,M152+AD152)</f>
        <v>68</v>
      </c>
      <c r="R152" s="43" t="n">
        <f aca="false">IF(ISNUMBER(AC152),AC152,N152+AE152)</f>
        <v>46</v>
      </c>
      <c r="S152" s="44" t="n">
        <f aca="false">+(Q152+R152)/2</f>
        <v>57</v>
      </c>
      <c r="T152" s="44" t="n">
        <f aca="false">IF(S152&lt;65,65-S152,0)</f>
        <v>8</v>
      </c>
      <c r="U152" s="44" t="n">
        <f aca="false">+U151+T152</f>
        <v>1176</v>
      </c>
      <c r="V152" s="45" t="n">
        <f aca="false">+Q152-R152</f>
        <v>22</v>
      </c>
      <c r="W152" s="17"/>
      <c r="X152" s="38"/>
      <c r="Y152" s="39"/>
      <c r="Z152" s="49"/>
      <c r="AA152" s="50"/>
      <c r="AB152" s="32"/>
      <c r="AC152" s="33"/>
      <c r="AD152" s="51"/>
      <c r="AE152" s="52"/>
      <c r="AF152" s="35"/>
      <c r="AG152" s="1"/>
    </row>
    <row r="153" customFormat="false" ht="12.75" hidden="true" customHeight="true" outlineLevel="0" collapsed="false">
      <c r="A153" s="89" t="n">
        <v>36644</v>
      </c>
      <c r="B153" s="41" t="n">
        <v>68</v>
      </c>
      <c r="C153" s="42" t="n">
        <v>46</v>
      </c>
      <c r="D153" s="42"/>
      <c r="E153" s="42"/>
      <c r="F153" s="43" t="n">
        <f aca="false">IF(ISNUMBER(X153),X153,B153+Z153)</f>
        <v>68</v>
      </c>
      <c r="G153" s="43" t="n">
        <f aca="false">IF(ISNUMBER(Y153),Y153,C153+AA153)</f>
        <v>46</v>
      </c>
      <c r="H153" s="44" t="n">
        <f aca="false">+(F153+G153)/2</f>
        <v>57</v>
      </c>
      <c r="I153" s="44" t="n">
        <f aca="false">IF(H153&lt;65,65-H153,0)</f>
        <v>8</v>
      </c>
      <c r="J153" s="44" t="n">
        <f aca="false">+J152+I153</f>
        <v>1299</v>
      </c>
      <c r="K153" s="45" t="n">
        <f aca="false">+F153-G153</f>
        <v>22</v>
      </c>
      <c r="L153" s="46"/>
      <c r="M153" s="47" t="n">
        <f aca="false">B153+AH153</f>
        <v>68</v>
      </c>
      <c r="N153" s="48" t="n">
        <f aca="false">C153+AI153</f>
        <v>46</v>
      </c>
      <c r="O153" s="48"/>
      <c r="P153" s="48"/>
      <c r="Q153" s="43" t="n">
        <f aca="false">IF(ISNUMBER(AB153),AB153,M153+AD153)</f>
        <v>68</v>
      </c>
      <c r="R153" s="43" t="n">
        <f aca="false">IF(ISNUMBER(AC153),AC153,N153+AE153)</f>
        <v>46</v>
      </c>
      <c r="S153" s="44" t="n">
        <f aca="false">+(Q153+R153)/2</f>
        <v>57</v>
      </c>
      <c r="T153" s="44" t="n">
        <f aca="false">IF(S153&lt;65,65-S153,0)</f>
        <v>8</v>
      </c>
      <c r="U153" s="44" t="n">
        <f aca="false">+U152+T153</f>
        <v>1184</v>
      </c>
      <c r="V153" s="45" t="n">
        <f aca="false">+Q153-R153</f>
        <v>22</v>
      </c>
      <c r="W153" s="17"/>
      <c r="X153" s="38"/>
      <c r="Y153" s="39"/>
      <c r="Z153" s="49"/>
      <c r="AA153" s="50"/>
      <c r="AB153" s="32"/>
      <c r="AC153" s="33"/>
      <c r="AD153" s="51"/>
      <c r="AE153" s="52"/>
      <c r="AF153" s="35"/>
      <c r="AG153" s="1"/>
    </row>
    <row r="154" customFormat="false" ht="12.75" hidden="true" customHeight="true" outlineLevel="0" collapsed="false">
      <c r="A154" s="89" t="n">
        <v>36645</v>
      </c>
      <c r="B154" s="41" t="n">
        <v>68</v>
      </c>
      <c r="C154" s="42" t="n">
        <v>46</v>
      </c>
      <c r="D154" s="42"/>
      <c r="E154" s="42"/>
      <c r="F154" s="43" t="n">
        <f aca="false">IF(ISNUMBER(X154),X154,B154+Z154)</f>
        <v>68</v>
      </c>
      <c r="G154" s="43" t="n">
        <f aca="false">IF(ISNUMBER(Y154),Y154,C154+AA154)</f>
        <v>46</v>
      </c>
      <c r="H154" s="44" t="n">
        <f aca="false">+(F154+G154)/2</f>
        <v>57</v>
      </c>
      <c r="I154" s="44" t="n">
        <f aca="false">IF(H154&lt;65,65-H154,0)</f>
        <v>8</v>
      </c>
      <c r="J154" s="44" t="n">
        <f aca="false">+J153+I154</f>
        <v>1307</v>
      </c>
      <c r="K154" s="45" t="n">
        <f aca="false">+F154-G154</f>
        <v>22</v>
      </c>
      <c r="L154" s="46"/>
      <c r="M154" s="47" t="n">
        <f aca="false">B154+AH154</f>
        <v>68</v>
      </c>
      <c r="N154" s="48" t="n">
        <f aca="false">C154+AI154</f>
        <v>46</v>
      </c>
      <c r="O154" s="48"/>
      <c r="P154" s="48"/>
      <c r="Q154" s="43" t="n">
        <f aca="false">IF(ISNUMBER(AB154),AB154,M154+AD154)</f>
        <v>68</v>
      </c>
      <c r="R154" s="43" t="n">
        <f aca="false">IF(ISNUMBER(AC154),AC154,N154+AE154)</f>
        <v>46</v>
      </c>
      <c r="S154" s="44" t="n">
        <f aca="false">+(Q154+R154)/2</f>
        <v>57</v>
      </c>
      <c r="T154" s="44" t="n">
        <f aca="false">IF(S154&lt;65,65-S154,0)</f>
        <v>8</v>
      </c>
      <c r="U154" s="44" t="n">
        <f aca="false">+U153+T154</f>
        <v>1192</v>
      </c>
      <c r="V154" s="45" t="n">
        <f aca="false">+Q154-R154</f>
        <v>22</v>
      </c>
      <c r="W154" s="17"/>
      <c r="X154" s="38"/>
      <c r="Y154" s="39"/>
      <c r="Z154" s="49"/>
      <c r="AA154" s="50"/>
      <c r="AB154" s="32"/>
      <c r="AC154" s="33"/>
      <c r="AD154" s="51"/>
      <c r="AE154" s="52"/>
      <c r="AF154" s="35"/>
      <c r="AG154" s="1"/>
    </row>
    <row r="155" customFormat="false" ht="13.5" hidden="true" customHeight="true" outlineLevel="0" collapsed="false">
      <c r="A155" s="89" t="n">
        <v>36646</v>
      </c>
      <c r="B155" s="53" t="n">
        <v>68</v>
      </c>
      <c r="C155" s="54" t="n">
        <v>46</v>
      </c>
      <c r="D155" s="54"/>
      <c r="E155" s="54"/>
      <c r="F155" s="55" t="n">
        <f aca="false">IF(ISNUMBER(X155),X155,B155+Z155)</f>
        <v>68</v>
      </c>
      <c r="G155" s="55" t="n">
        <f aca="false">IF(ISNUMBER(Y155),Y155,C155+AA155)</f>
        <v>46</v>
      </c>
      <c r="H155" s="56" t="n">
        <f aca="false">+(F155+G155)/2</f>
        <v>57</v>
      </c>
      <c r="I155" s="56" t="n">
        <f aca="false">IF(H155&lt;65,65-H155,0)</f>
        <v>8</v>
      </c>
      <c r="J155" s="56" t="n">
        <f aca="false">+J154+I155</f>
        <v>1315</v>
      </c>
      <c r="K155" s="57" t="n">
        <f aca="false">+F155-G155</f>
        <v>22</v>
      </c>
      <c r="L155" s="46"/>
      <c r="M155" s="58" t="n">
        <f aca="false">B155+AH155</f>
        <v>68</v>
      </c>
      <c r="N155" s="59" t="n">
        <f aca="false">C155+AI155</f>
        <v>46</v>
      </c>
      <c r="O155" s="59"/>
      <c r="P155" s="59"/>
      <c r="Q155" s="55" t="n">
        <f aca="false">IF(ISNUMBER(AB155),AB155,M155+AD155)</f>
        <v>68</v>
      </c>
      <c r="R155" s="55" t="n">
        <f aca="false">IF(ISNUMBER(AC155),AC155,N155+AE155)</f>
        <v>46</v>
      </c>
      <c r="S155" s="56" t="n">
        <f aca="false">+(Q155+R155)/2</f>
        <v>57</v>
      </c>
      <c r="T155" s="56" t="n">
        <f aca="false">IF(S155&lt;65,65-S155,0)</f>
        <v>8</v>
      </c>
      <c r="U155" s="56" t="n">
        <f aca="false">+U154+T155</f>
        <v>1200</v>
      </c>
      <c r="V155" s="57" t="n">
        <f aca="false">+Q155-R155</f>
        <v>22</v>
      </c>
      <c r="W155" s="17"/>
      <c r="X155" s="60"/>
      <c r="Y155" s="61"/>
      <c r="Z155" s="62"/>
      <c r="AA155" s="63"/>
      <c r="AB155" s="32"/>
      <c r="AC155" s="33"/>
      <c r="AD155" s="64"/>
      <c r="AE155" s="65"/>
      <c r="AF155" s="35"/>
      <c r="AG155" s="1"/>
    </row>
    <row r="156" customFormat="false" ht="12.75" hidden="true" customHeight="true" outlineLevel="0" collapsed="false">
      <c r="A156" s="80"/>
      <c r="B156" s="127"/>
      <c r="C156" s="127"/>
      <c r="D156" s="127"/>
      <c r="E156" s="127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9"/>
      <c r="W156" s="17"/>
      <c r="X156" s="17"/>
      <c r="Y156" s="17"/>
      <c r="Z156" s="17"/>
      <c r="AA156" s="17"/>
      <c r="AB156" s="17"/>
      <c r="AC156" s="17"/>
      <c r="AD156" s="17"/>
      <c r="AE156" s="17"/>
      <c r="AF156" s="35"/>
      <c r="AG156" s="1"/>
    </row>
    <row r="157" customFormat="false" ht="12.75" hidden="true" customHeight="true" outlineLevel="0" collapsed="false">
      <c r="A157" s="130"/>
      <c r="B157" s="131"/>
      <c r="C157" s="131"/>
      <c r="D157" s="131"/>
      <c r="E157" s="131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3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</row>
    <row r="158" customFormat="false" ht="12.75" hidden="true" customHeight="true" outlineLevel="0" collapsed="false">
      <c r="A158" s="130"/>
      <c r="B158" s="131"/>
      <c r="C158" s="131"/>
      <c r="D158" s="131"/>
      <c r="E158" s="131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3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</row>
    <row r="159" customFormat="false" ht="12.75" hidden="true" customHeight="true" outlineLevel="0" collapsed="false">
      <c r="A159" s="130"/>
      <c r="B159" s="131"/>
      <c r="C159" s="131"/>
      <c r="D159" s="131"/>
      <c r="E159" s="131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3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</row>
    <row r="160" customFormat="false" ht="12.75" hidden="true" customHeight="true" outlineLevel="0" collapsed="false">
      <c r="A160" s="130"/>
      <c r="B160" s="131"/>
      <c r="C160" s="131"/>
      <c r="D160" s="131"/>
      <c r="E160" s="131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3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</row>
    <row r="161" customFormat="false" ht="12.75" hidden="true" customHeight="true" outlineLevel="0" collapsed="false">
      <c r="A161" s="130"/>
      <c r="B161" s="131"/>
      <c r="C161" s="131"/>
      <c r="D161" s="131"/>
      <c r="E161" s="131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3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</row>
    <row r="162" customFormat="false" ht="12.75" hidden="true" customHeight="true" outlineLevel="0" collapsed="false">
      <c r="A162" s="130"/>
      <c r="B162" s="131"/>
      <c r="C162" s="131"/>
      <c r="D162" s="131"/>
      <c r="E162" s="131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3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</row>
    <row r="163" customFormat="false" ht="12.75" hidden="true" customHeight="true" outlineLevel="0" collapsed="false">
      <c r="A163" s="130"/>
      <c r="B163" s="131"/>
      <c r="C163" s="131"/>
      <c r="D163" s="131"/>
      <c r="E163" s="131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3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</row>
    <row r="164" customFormat="false" ht="12.75" hidden="true" customHeight="true" outlineLevel="0" collapsed="false">
      <c r="A164" s="130"/>
      <c r="B164" s="131"/>
      <c r="C164" s="131"/>
      <c r="D164" s="131"/>
      <c r="E164" s="131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3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</row>
    <row r="165" customFormat="false" ht="13.5" hidden="false" customHeight="false" outlineLevel="0" collapsed="false">
      <c r="A165" s="109"/>
      <c r="B165" s="110" t="n">
        <f aca="false">AVERAGE(B4:B34)</f>
        <v>64.5161290322581</v>
      </c>
      <c r="C165" s="111" t="n">
        <f aca="false">AVERAGE(C4:C34)</f>
        <v>42.1612903225807</v>
      </c>
      <c r="D165" s="111" t="n">
        <f aca="false">AVERAGE(D4:D34)</f>
        <v>53.3387096774194</v>
      </c>
      <c r="E165" s="111" t="n">
        <f aca="false">SUM(E4:E34)</f>
        <v>361.5</v>
      </c>
      <c r="F165" s="112" t="n">
        <f aca="false">AVERAGE(F4:F34)</f>
        <v>67.1290322580645</v>
      </c>
      <c r="G165" s="112" t="n">
        <f aca="false">AVERAGE(G4:G34)</f>
        <v>40.2903225806452</v>
      </c>
      <c r="H165" s="112" t="n">
        <f aca="false">AVERAGE(H4:H34)</f>
        <v>53.7096774193548</v>
      </c>
      <c r="I165" s="112" t="n">
        <f aca="false">SUM(I4:I34)</f>
        <v>359.5</v>
      </c>
      <c r="J165" s="112"/>
      <c r="K165" s="113"/>
      <c r="L165" s="114"/>
      <c r="M165" s="115" t="n">
        <f aca="false">AVERAGE(M4:M34)</f>
        <v>64.4838709677419</v>
      </c>
      <c r="N165" s="116" t="n">
        <f aca="false">AVERAGE(N4:N34)</f>
        <v>46.6295525494277</v>
      </c>
      <c r="O165" s="116" t="n">
        <f aca="false">AVERAGE(O4:O34)</f>
        <v>55.5567117585848</v>
      </c>
      <c r="P165" s="116" t="n">
        <f aca="false">SUM(P4:P34)</f>
        <v>292.741935483871</v>
      </c>
      <c r="Q165" s="117" t="n">
        <f aca="false">AVERAGE(Q4:Q34)</f>
        <v>67.0967741935484</v>
      </c>
      <c r="R165" s="117" t="n">
        <f aca="false">AVERAGE(R4:R34)</f>
        <v>44.7741935483871</v>
      </c>
      <c r="S165" s="117" t="n">
        <f aca="false">AVERAGE(S4:S34)</f>
        <v>55.9354838709677</v>
      </c>
      <c r="T165" s="117" t="n">
        <f aca="false">SUM(T4:T34)</f>
        <v>295</v>
      </c>
      <c r="U165" s="117"/>
      <c r="V165" s="118"/>
      <c r="W165" s="66"/>
      <c r="X165" s="29"/>
      <c r="Y165" s="30"/>
      <c r="Z165" s="134"/>
      <c r="AA165" s="134"/>
      <c r="AB165" s="32"/>
      <c r="AC165" s="33"/>
      <c r="AD165" s="135"/>
      <c r="AE165" s="135"/>
      <c r="AF165" s="35"/>
      <c r="AG165" s="1"/>
      <c r="AH165" s="36"/>
      <c r="AI165" s="36"/>
      <c r="AJ165" s="71"/>
      <c r="AK165" s="71"/>
    </row>
    <row r="166" customFormat="false" ht="12.75" hidden="false" customHeight="false" outlineLevel="0" collapsed="false">
      <c r="A166" s="119"/>
      <c r="B166" s="72"/>
      <c r="C166" s="72"/>
      <c r="D166" s="72"/>
      <c r="E166" s="72"/>
    </row>
    <row r="167" customFormat="false" ht="12.75" hidden="false" customHeight="false" outlineLevel="0" collapsed="false">
      <c r="A167" s="119"/>
      <c r="B167" s="72"/>
      <c r="C167" s="72"/>
      <c r="D167" s="72"/>
      <c r="E167" s="72"/>
    </row>
    <row r="168" customFormat="false" ht="12.75" hidden="false" customHeight="false" outlineLevel="0" collapsed="false">
      <c r="A168" s="119"/>
      <c r="B168" s="72"/>
      <c r="C168" s="72"/>
      <c r="D168" s="72"/>
      <c r="E168" s="72"/>
    </row>
    <row r="169" customFormat="false" ht="12.75" hidden="false" customHeight="false" outlineLevel="0" collapsed="false">
      <c r="A169" s="119"/>
      <c r="B169" s="72"/>
      <c r="C169" s="72"/>
      <c r="D169" s="72"/>
      <c r="E169" s="72"/>
    </row>
    <row r="170" customFormat="false" ht="12.75" hidden="false" customHeight="false" outlineLevel="0" collapsed="false">
      <c r="A170" s="119"/>
      <c r="B170" s="72"/>
      <c r="C170" s="72"/>
      <c r="D170" s="72"/>
      <c r="E170" s="72"/>
    </row>
    <row r="171" customFormat="false" ht="12.75" hidden="false" customHeight="false" outlineLevel="0" collapsed="false">
      <c r="A171" s="119"/>
      <c r="B171" s="72"/>
      <c r="C171" s="72"/>
      <c r="D171" s="72"/>
      <c r="E171" s="72"/>
    </row>
    <row r="172" customFormat="false" ht="12.75" hidden="false" customHeight="false" outlineLevel="0" collapsed="false">
      <c r="A172" s="119"/>
      <c r="B172" s="72"/>
      <c r="C172" s="72"/>
      <c r="D172" s="72"/>
      <c r="E172" s="72"/>
    </row>
    <row r="173" customFormat="false" ht="12.75" hidden="false" customHeight="false" outlineLevel="0" collapsed="false">
      <c r="A173" s="119"/>
      <c r="B173" s="72"/>
      <c r="C173" s="72"/>
      <c r="D173" s="72"/>
      <c r="E173" s="72"/>
    </row>
    <row r="174" customFormat="false" ht="12.75" hidden="false" customHeight="false" outlineLevel="0" collapsed="false">
      <c r="A174" s="119"/>
      <c r="B174" s="72"/>
      <c r="C174" s="72"/>
      <c r="D174" s="72"/>
      <c r="E174" s="72"/>
    </row>
    <row r="175" customFormat="false" ht="12.75" hidden="false" customHeight="false" outlineLevel="0" collapsed="false">
      <c r="A175" s="119"/>
      <c r="B175" s="72"/>
      <c r="C175" s="72"/>
      <c r="D175" s="72"/>
      <c r="E175" s="72"/>
    </row>
    <row r="176" customFormat="false" ht="12.75" hidden="false" customHeight="false" outlineLevel="0" collapsed="false">
      <c r="A176" s="119"/>
      <c r="B176" s="72"/>
      <c r="C176" s="72"/>
      <c r="D176" s="72"/>
      <c r="E176" s="72"/>
    </row>
    <row r="177" customFormat="false" ht="12.75" hidden="false" customHeight="false" outlineLevel="0" collapsed="false">
      <c r="A177" s="119"/>
      <c r="B177" s="72"/>
      <c r="C177" s="72"/>
      <c r="D177" s="72"/>
      <c r="E177" s="72"/>
    </row>
    <row r="178" customFormat="false" ht="12.75" hidden="false" customHeight="false" outlineLevel="0" collapsed="false">
      <c r="A178" s="119"/>
      <c r="B178" s="72"/>
      <c r="C178" s="72"/>
      <c r="D178" s="72"/>
      <c r="E178" s="72"/>
    </row>
    <row r="179" customFormat="false" ht="12.75" hidden="false" customHeight="false" outlineLevel="0" collapsed="false">
      <c r="A179" s="119"/>
      <c r="B179" s="72"/>
      <c r="C179" s="72"/>
      <c r="D179" s="72"/>
      <c r="E179" s="72"/>
    </row>
    <row r="180" customFormat="false" ht="12.75" hidden="false" customHeight="false" outlineLevel="0" collapsed="false">
      <c r="A180" s="119"/>
      <c r="B180" s="72"/>
      <c r="C180" s="72"/>
      <c r="D180" s="72"/>
      <c r="E180" s="72"/>
    </row>
    <row r="181" customFormat="false" ht="12.75" hidden="false" customHeight="false" outlineLevel="0" collapsed="false">
      <c r="A181" s="119"/>
      <c r="B181" s="72"/>
      <c r="C181" s="72"/>
      <c r="D181" s="72"/>
      <c r="E181" s="72"/>
    </row>
    <row r="182" customFormat="false" ht="12.75" hidden="false" customHeight="false" outlineLevel="0" collapsed="false">
      <c r="A182" s="119"/>
      <c r="B182" s="72"/>
      <c r="C182" s="72"/>
      <c r="D182" s="72"/>
      <c r="E182" s="72"/>
    </row>
    <row r="183" customFormat="false" ht="12.75" hidden="false" customHeight="false" outlineLevel="0" collapsed="false">
      <c r="A183" s="119"/>
      <c r="B183" s="72"/>
      <c r="C183" s="72"/>
      <c r="D183" s="72"/>
      <c r="E183" s="72"/>
    </row>
    <row r="184" customFormat="false" ht="12.75" hidden="false" customHeight="false" outlineLevel="0" collapsed="false">
      <c r="A184" s="119"/>
      <c r="B184" s="72"/>
      <c r="C184" s="72"/>
      <c r="D184" s="72"/>
      <c r="E184" s="72"/>
    </row>
    <row r="185" customFormat="false" ht="12.75" hidden="false" customHeight="false" outlineLevel="0" collapsed="false">
      <c r="A185" s="119"/>
      <c r="B185" s="72"/>
      <c r="C185" s="72"/>
      <c r="D185" s="72"/>
      <c r="E185" s="72"/>
    </row>
    <row r="186" customFormat="false" ht="12.75" hidden="false" customHeight="false" outlineLevel="0" collapsed="false">
      <c r="A186" s="119"/>
      <c r="B186" s="72"/>
      <c r="C186" s="72"/>
      <c r="D186" s="72"/>
      <c r="E186" s="72"/>
    </row>
    <row r="187" customFormat="false" ht="12.75" hidden="false" customHeight="false" outlineLevel="0" collapsed="false">
      <c r="A187" s="119"/>
      <c r="B187" s="72"/>
      <c r="C187" s="72"/>
      <c r="D187" s="72"/>
      <c r="E187" s="72"/>
    </row>
    <row r="188" customFormat="false" ht="12.75" hidden="false" customHeight="false" outlineLevel="0" collapsed="false">
      <c r="A188" s="119"/>
      <c r="B188" s="72"/>
      <c r="C188" s="72"/>
      <c r="D188" s="72"/>
      <c r="E188" s="72"/>
    </row>
    <row r="189" customFormat="false" ht="12.75" hidden="false" customHeight="false" outlineLevel="0" collapsed="false">
      <c r="A189" s="119"/>
      <c r="B189" s="72"/>
      <c r="C189" s="72"/>
      <c r="D189" s="72"/>
      <c r="E189" s="72"/>
    </row>
    <row r="190" customFormat="false" ht="12.75" hidden="false" customHeight="false" outlineLevel="0" collapsed="false">
      <c r="A190" s="119"/>
      <c r="B190" s="72"/>
      <c r="C190" s="72"/>
      <c r="D190" s="72"/>
      <c r="E190" s="72"/>
    </row>
    <row r="191" customFormat="false" ht="12.75" hidden="false" customHeight="false" outlineLevel="0" collapsed="false">
      <c r="A191" s="119"/>
    </row>
    <row r="192" customFormat="false" ht="12.75" hidden="false" customHeight="false" outlineLevel="0" collapsed="false">
      <c r="A192" s="119"/>
    </row>
    <row r="193" customFormat="false" ht="12.75" hidden="false" customHeight="false" outlineLevel="0" collapsed="false">
      <c r="A193" s="119"/>
    </row>
    <row r="194" customFormat="false" ht="12.75" hidden="false" customHeight="false" outlineLevel="0" collapsed="false">
      <c r="A194" s="119"/>
    </row>
    <row r="195" customFormat="false" ht="12.75" hidden="false" customHeight="false" outlineLevel="0" collapsed="false">
      <c r="A195" s="119"/>
    </row>
    <row r="196" customFormat="false" ht="12.75" hidden="false" customHeight="false" outlineLevel="0" collapsed="false">
      <c r="A196" s="119"/>
    </row>
    <row r="197" customFormat="false" ht="12.75" hidden="false" customHeight="false" outlineLevel="0" collapsed="false">
      <c r="A197" s="119"/>
    </row>
    <row r="198" customFormat="false" ht="12.75" hidden="false" customHeight="false" outlineLevel="0" collapsed="false">
      <c r="A198" s="119"/>
    </row>
    <row r="199" customFormat="false" ht="12.75" hidden="false" customHeight="false" outlineLevel="0" collapsed="false">
      <c r="A199" s="119"/>
    </row>
    <row r="200" customFormat="false" ht="12.75" hidden="false" customHeight="false" outlineLevel="0" collapsed="false">
      <c r="A200" s="119"/>
    </row>
    <row r="201" customFormat="false" ht="12.75" hidden="false" customHeight="false" outlineLevel="0" collapsed="false">
      <c r="A201" s="119"/>
    </row>
    <row r="202" customFormat="false" ht="12.75" hidden="false" customHeight="false" outlineLevel="0" collapsed="false">
      <c r="A202" s="119"/>
    </row>
    <row r="203" customFormat="false" ht="12.75" hidden="false" customHeight="false" outlineLevel="0" collapsed="false">
      <c r="A203" s="119"/>
    </row>
    <row r="204" customFormat="false" ht="12.75" hidden="false" customHeight="false" outlineLevel="0" collapsed="false">
      <c r="A204" s="119"/>
    </row>
    <row r="205" customFormat="false" ht="12.75" hidden="false" customHeight="false" outlineLevel="0" collapsed="false">
      <c r="A205" s="119"/>
    </row>
    <row r="206" customFormat="false" ht="12.75" hidden="false" customHeight="false" outlineLevel="0" collapsed="false">
      <c r="A206" s="119"/>
    </row>
    <row r="207" customFormat="false" ht="12.75" hidden="false" customHeight="false" outlineLevel="0" collapsed="false">
      <c r="A207" s="119"/>
    </row>
    <row r="208" customFormat="false" ht="12.75" hidden="false" customHeight="false" outlineLevel="0" collapsed="false">
      <c r="A208" s="119"/>
    </row>
    <row r="209" customFormat="false" ht="12.75" hidden="false" customHeight="false" outlineLevel="0" collapsed="false">
      <c r="A209" s="119"/>
    </row>
    <row r="210" customFormat="false" ht="12.75" hidden="false" customHeight="false" outlineLevel="0" collapsed="false">
      <c r="A210" s="119"/>
    </row>
    <row r="211" customFormat="false" ht="12.75" hidden="false" customHeight="false" outlineLevel="0" collapsed="false">
      <c r="A211" s="119"/>
    </row>
    <row r="212" customFormat="false" ht="12.75" hidden="false" customHeight="false" outlineLevel="0" collapsed="false">
      <c r="A212" s="119"/>
    </row>
    <row r="213" customFormat="false" ht="12.75" hidden="false" customHeight="false" outlineLevel="0" collapsed="false">
      <c r="A213" s="119"/>
    </row>
    <row r="214" customFormat="false" ht="12.75" hidden="false" customHeight="false" outlineLevel="0" collapsed="false">
      <c r="A214" s="119"/>
    </row>
    <row r="215" customFormat="false" ht="12.75" hidden="false" customHeight="false" outlineLevel="0" collapsed="false">
      <c r="A215" s="119"/>
    </row>
    <row r="216" customFormat="false" ht="12.75" hidden="false" customHeight="false" outlineLevel="0" collapsed="false">
      <c r="A216" s="119"/>
    </row>
    <row r="217" customFormat="false" ht="12.75" hidden="false" customHeight="false" outlineLevel="0" collapsed="false">
      <c r="A217" s="119"/>
    </row>
    <row r="218" customFormat="false" ht="12.75" hidden="false" customHeight="false" outlineLevel="0" collapsed="false">
      <c r="A218" s="119"/>
    </row>
    <row r="219" customFormat="false" ht="12.75" hidden="false" customHeight="false" outlineLevel="0" collapsed="false">
      <c r="A219" s="119"/>
    </row>
    <row r="220" customFormat="false" ht="12.75" hidden="false" customHeight="false" outlineLevel="0" collapsed="false">
      <c r="A220" s="119"/>
    </row>
    <row r="221" customFormat="false" ht="12.75" hidden="false" customHeight="false" outlineLevel="0" collapsed="false">
      <c r="A221" s="119"/>
    </row>
    <row r="222" customFormat="false" ht="12.75" hidden="false" customHeight="false" outlineLevel="0" collapsed="false">
      <c r="A222" s="119"/>
    </row>
    <row r="223" customFormat="false" ht="12.75" hidden="false" customHeight="false" outlineLevel="0" collapsed="false">
      <c r="A223" s="119"/>
    </row>
    <row r="224" customFormat="false" ht="12.75" hidden="false" customHeight="false" outlineLevel="0" collapsed="false">
      <c r="A224" s="119"/>
    </row>
    <row r="225" customFormat="false" ht="12.75" hidden="false" customHeight="false" outlineLevel="0" collapsed="false">
      <c r="A225" s="119"/>
    </row>
    <row r="226" customFormat="false" ht="12.75" hidden="false" customHeight="false" outlineLevel="0" collapsed="false">
      <c r="A226" s="119"/>
    </row>
    <row r="227" customFormat="false" ht="12.75" hidden="false" customHeight="false" outlineLevel="0" collapsed="false">
      <c r="A227" s="119"/>
    </row>
    <row r="228" customFormat="false" ht="12.75" hidden="false" customHeight="false" outlineLevel="0" collapsed="false">
      <c r="A228" s="119"/>
    </row>
    <row r="229" customFormat="false" ht="12.75" hidden="false" customHeight="false" outlineLevel="0" collapsed="false">
      <c r="A229" s="119"/>
    </row>
    <row r="230" customFormat="false" ht="12.75" hidden="false" customHeight="false" outlineLevel="0" collapsed="false">
      <c r="A230" s="119"/>
    </row>
    <row r="231" customFormat="false" ht="12.75" hidden="false" customHeight="false" outlineLevel="0" collapsed="false">
      <c r="A231" s="119"/>
    </row>
    <row r="232" customFormat="false" ht="12.75" hidden="false" customHeight="false" outlineLevel="0" collapsed="false">
      <c r="A232" s="119"/>
    </row>
    <row r="233" customFormat="false" ht="12.75" hidden="false" customHeight="false" outlineLevel="0" collapsed="false">
      <c r="A233" s="119"/>
    </row>
    <row r="234" customFormat="false" ht="12.75" hidden="false" customHeight="false" outlineLevel="0" collapsed="false">
      <c r="A234" s="119"/>
    </row>
    <row r="235" customFormat="false" ht="12.75" hidden="false" customHeight="false" outlineLevel="0" collapsed="false">
      <c r="A235" s="119"/>
    </row>
    <row r="236" customFormat="false" ht="12.75" hidden="false" customHeight="false" outlineLevel="0" collapsed="false">
      <c r="A236" s="119"/>
    </row>
    <row r="237" customFormat="false" ht="12.75" hidden="false" customHeight="false" outlineLevel="0" collapsed="false">
      <c r="A237" s="119"/>
    </row>
    <row r="238" customFormat="false" ht="12.75" hidden="false" customHeight="false" outlineLevel="0" collapsed="false">
      <c r="A238" s="119"/>
    </row>
    <row r="239" customFormat="false" ht="12.75" hidden="false" customHeight="false" outlineLevel="0" collapsed="false">
      <c r="A239" s="119"/>
    </row>
    <row r="240" customFormat="false" ht="12.75" hidden="false" customHeight="false" outlineLevel="0" collapsed="false">
      <c r="A240" s="119"/>
    </row>
    <row r="241" customFormat="false" ht="12.75" hidden="false" customHeight="false" outlineLevel="0" collapsed="false">
      <c r="A241" s="119"/>
    </row>
    <row r="242" customFormat="false" ht="12.75" hidden="false" customHeight="false" outlineLevel="0" collapsed="false">
      <c r="A242" s="119"/>
    </row>
    <row r="243" customFormat="false" ht="12.75" hidden="false" customHeight="false" outlineLevel="0" collapsed="false">
      <c r="A243" s="119"/>
    </row>
    <row r="244" customFormat="false" ht="12.75" hidden="false" customHeight="false" outlineLevel="0" collapsed="false">
      <c r="A244" s="119"/>
    </row>
    <row r="245" customFormat="false" ht="12.75" hidden="false" customHeight="false" outlineLevel="0" collapsed="false">
      <c r="A245" s="119"/>
    </row>
    <row r="246" customFormat="false" ht="12.75" hidden="false" customHeight="false" outlineLevel="0" collapsed="false">
      <c r="A246" s="119"/>
    </row>
    <row r="247" customFormat="false" ht="12.75" hidden="false" customHeight="false" outlineLevel="0" collapsed="false">
      <c r="A247" s="119"/>
    </row>
    <row r="248" customFormat="false" ht="12.75" hidden="false" customHeight="false" outlineLevel="0" collapsed="false">
      <c r="A248" s="119"/>
    </row>
    <row r="249" customFormat="false" ht="12.75" hidden="false" customHeight="false" outlineLevel="0" collapsed="false">
      <c r="A249" s="119"/>
    </row>
    <row r="250" customFormat="false" ht="12.75" hidden="false" customHeight="false" outlineLevel="0" collapsed="false">
      <c r="A250" s="119"/>
    </row>
    <row r="251" customFormat="false" ht="12.75" hidden="false" customHeight="false" outlineLevel="0" collapsed="false">
      <c r="A251" s="119"/>
    </row>
    <row r="252" customFormat="false" ht="12.75" hidden="false" customHeight="false" outlineLevel="0" collapsed="false">
      <c r="A252" s="119"/>
    </row>
    <row r="253" customFormat="false" ht="12.75" hidden="false" customHeight="false" outlineLevel="0" collapsed="false">
      <c r="A253" s="119"/>
    </row>
    <row r="254" customFormat="false" ht="12.75" hidden="false" customHeight="false" outlineLevel="0" collapsed="false">
      <c r="A254" s="119"/>
    </row>
    <row r="255" customFormat="false" ht="12.75" hidden="false" customHeight="false" outlineLevel="0" collapsed="false">
      <c r="A255" s="119"/>
    </row>
    <row r="256" customFormat="false" ht="12.75" hidden="false" customHeight="false" outlineLevel="0" collapsed="false">
      <c r="A256" s="119"/>
    </row>
    <row r="257" customFormat="false" ht="12.75" hidden="false" customHeight="false" outlineLevel="0" collapsed="false">
      <c r="A257" s="119"/>
    </row>
    <row r="258" customFormat="false" ht="12.75" hidden="false" customHeight="false" outlineLevel="0" collapsed="false">
      <c r="A258" s="119"/>
    </row>
    <row r="259" customFormat="false" ht="12.75" hidden="false" customHeight="false" outlineLevel="0" collapsed="false">
      <c r="A259" s="119"/>
    </row>
    <row r="260" customFormat="false" ht="12.75" hidden="false" customHeight="false" outlineLevel="0" collapsed="false">
      <c r="A260" s="119"/>
    </row>
    <row r="261" customFormat="false" ht="12.75" hidden="false" customHeight="false" outlineLevel="0" collapsed="false">
      <c r="A261" s="119"/>
    </row>
    <row r="262" customFormat="false" ht="12.75" hidden="false" customHeight="false" outlineLevel="0" collapsed="false">
      <c r="A262" s="119"/>
    </row>
    <row r="263" customFormat="false" ht="12.75" hidden="false" customHeight="false" outlineLevel="0" collapsed="false">
      <c r="A263" s="119"/>
    </row>
    <row r="264" customFormat="false" ht="12.75" hidden="false" customHeight="false" outlineLevel="0" collapsed="false">
      <c r="A264" s="119"/>
    </row>
    <row r="265" customFormat="false" ht="12.75" hidden="false" customHeight="false" outlineLevel="0" collapsed="false">
      <c r="A265" s="119"/>
    </row>
    <row r="266" customFormat="false" ht="12.75" hidden="false" customHeight="false" outlineLevel="0" collapsed="false">
      <c r="A266" s="119"/>
    </row>
    <row r="267" customFormat="false" ht="12.75" hidden="false" customHeight="false" outlineLevel="0" collapsed="false">
      <c r="A267" s="119"/>
    </row>
    <row r="268" customFormat="false" ht="12.75" hidden="false" customHeight="false" outlineLevel="0" collapsed="false">
      <c r="A268" s="119"/>
    </row>
    <row r="269" customFormat="false" ht="12.75" hidden="false" customHeight="false" outlineLevel="0" collapsed="false">
      <c r="A269" s="119"/>
    </row>
    <row r="270" customFormat="false" ht="12.75" hidden="false" customHeight="false" outlineLevel="0" collapsed="false">
      <c r="A270" s="119"/>
    </row>
    <row r="271" customFormat="false" ht="12.75" hidden="false" customHeight="false" outlineLevel="0" collapsed="false">
      <c r="A271" s="119"/>
    </row>
    <row r="272" customFormat="false" ht="12.75" hidden="false" customHeight="false" outlineLevel="0" collapsed="false">
      <c r="A272" s="119"/>
    </row>
    <row r="273" customFormat="false" ht="12.75" hidden="false" customHeight="false" outlineLevel="0" collapsed="false">
      <c r="A273" s="119"/>
    </row>
    <row r="274" customFormat="false" ht="12.75" hidden="false" customHeight="false" outlineLevel="0" collapsed="false">
      <c r="A274" s="119"/>
    </row>
    <row r="275" customFormat="false" ht="12.75" hidden="false" customHeight="false" outlineLevel="0" collapsed="false">
      <c r="A275" s="119"/>
    </row>
    <row r="276" customFormat="false" ht="12.75" hidden="false" customHeight="false" outlineLevel="0" collapsed="false">
      <c r="A276" s="119"/>
    </row>
    <row r="277" customFormat="false" ht="12.75" hidden="false" customHeight="false" outlineLevel="0" collapsed="false">
      <c r="A277" s="119"/>
    </row>
    <row r="278" customFormat="false" ht="12.75" hidden="false" customHeight="false" outlineLevel="0" collapsed="false">
      <c r="A278" s="119"/>
    </row>
    <row r="279" customFormat="false" ht="12.75" hidden="false" customHeight="false" outlineLevel="0" collapsed="false">
      <c r="A279" s="119"/>
    </row>
    <row r="280" customFormat="false" ht="12.75" hidden="false" customHeight="false" outlineLevel="0" collapsed="false">
      <c r="A280" s="119"/>
    </row>
    <row r="281" customFormat="false" ht="12.75" hidden="false" customHeight="false" outlineLevel="0" collapsed="false">
      <c r="A281" s="119"/>
    </row>
    <row r="282" customFormat="false" ht="12.75" hidden="false" customHeight="false" outlineLevel="0" collapsed="false">
      <c r="A282" s="119"/>
    </row>
    <row r="283" customFormat="false" ht="12.75" hidden="false" customHeight="false" outlineLevel="0" collapsed="false">
      <c r="A283" s="119"/>
    </row>
    <row r="284" customFormat="false" ht="12.75" hidden="false" customHeight="false" outlineLevel="0" collapsed="false">
      <c r="A284" s="119"/>
    </row>
    <row r="285" customFormat="false" ht="12.75" hidden="false" customHeight="false" outlineLevel="0" collapsed="false">
      <c r="A285" s="119"/>
    </row>
    <row r="286" customFormat="false" ht="12.75" hidden="false" customHeight="false" outlineLevel="0" collapsed="false">
      <c r="A286" s="119"/>
    </row>
    <row r="287" customFormat="false" ht="12.75" hidden="false" customHeight="false" outlineLevel="0" collapsed="false">
      <c r="A287" s="119"/>
    </row>
    <row r="288" customFormat="false" ht="12.75" hidden="false" customHeight="false" outlineLevel="0" collapsed="false">
      <c r="A288" s="119"/>
    </row>
    <row r="289" customFormat="false" ht="12.75" hidden="false" customHeight="false" outlineLevel="0" collapsed="false">
      <c r="A289" s="119"/>
    </row>
    <row r="290" customFormat="false" ht="12.75" hidden="false" customHeight="false" outlineLevel="0" collapsed="false">
      <c r="A290" s="119"/>
    </row>
    <row r="291" customFormat="false" ht="12.75" hidden="false" customHeight="false" outlineLevel="0" collapsed="false">
      <c r="A291" s="119"/>
    </row>
    <row r="292" customFormat="false" ht="12.75" hidden="false" customHeight="false" outlineLevel="0" collapsed="false">
      <c r="A292" s="119"/>
    </row>
    <row r="293" customFormat="false" ht="12.75" hidden="false" customHeight="false" outlineLevel="0" collapsed="false">
      <c r="A293" s="119"/>
    </row>
    <row r="294" customFormat="false" ht="12.75" hidden="false" customHeight="false" outlineLevel="0" collapsed="false">
      <c r="A294" s="119"/>
    </row>
    <row r="295" customFormat="false" ht="12.75" hidden="false" customHeight="false" outlineLevel="0" collapsed="false">
      <c r="A295" s="119"/>
    </row>
    <row r="296" customFormat="false" ht="12.75" hidden="false" customHeight="false" outlineLevel="0" collapsed="false">
      <c r="A296" s="119"/>
    </row>
    <row r="297" customFormat="false" ht="12.75" hidden="false" customHeight="false" outlineLevel="0" collapsed="false">
      <c r="A297" s="119"/>
    </row>
    <row r="298" customFormat="false" ht="12.75" hidden="false" customHeight="false" outlineLevel="0" collapsed="false">
      <c r="A298" s="119"/>
    </row>
    <row r="299" customFormat="false" ht="12.75" hidden="false" customHeight="false" outlineLevel="0" collapsed="false">
      <c r="A299" s="119"/>
    </row>
    <row r="300" customFormat="false" ht="12.75" hidden="false" customHeight="false" outlineLevel="0" collapsed="false">
      <c r="A300" s="119"/>
    </row>
    <row r="301" customFormat="false" ht="12.75" hidden="false" customHeight="false" outlineLevel="0" collapsed="false">
      <c r="A301" s="119"/>
    </row>
    <row r="302" customFormat="false" ht="12.75" hidden="false" customHeight="false" outlineLevel="0" collapsed="false">
      <c r="A302" s="119"/>
    </row>
    <row r="303" customFormat="false" ht="12.75" hidden="false" customHeight="false" outlineLevel="0" collapsed="false">
      <c r="A303" s="119"/>
    </row>
    <row r="304" customFormat="false" ht="12.75" hidden="false" customHeight="false" outlineLevel="0" collapsed="false">
      <c r="A304" s="119"/>
    </row>
    <row r="305" customFormat="false" ht="12.75" hidden="false" customHeight="false" outlineLevel="0" collapsed="false">
      <c r="A305" s="119"/>
    </row>
    <row r="306" customFormat="false" ht="12.75" hidden="false" customHeight="false" outlineLevel="0" collapsed="false">
      <c r="A306" s="119"/>
    </row>
    <row r="307" customFormat="false" ht="12.75" hidden="false" customHeight="false" outlineLevel="0" collapsed="false">
      <c r="A307" s="119"/>
    </row>
    <row r="308" customFormat="false" ht="12.75" hidden="false" customHeight="false" outlineLevel="0" collapsed="false">
      <c r="A308" s="119"/>
    </row>
    <row r="309" customFormat="false" ht="12.75" hidden="false" customHeight="false" outlineLevel="0" collapsed="false">
      <c r="A309" s="119"/>
    </row>
    <row r="310" customFormat="false" ht="12.75" hidden="false" customHeight="false" outlineLevel="0" collapsed="false">
      <c r="A310" s="119"/>
    </row>
    <row r="311" customFormat="false" ht="12.75" hidden="false" customHeight="false" outlineLevel="0" collapsed="false">
      <c r="A311" s="119"/>
    </row>
    <row r="312" customFormat="false" ht="12.75" hidden="false" customHeight="false" outlineLevel="0" collapsed="false">
      <c r="A312" s="119"/>
    </row>
    <row r="313" customFormat="false" ht="12.75" hidden="false" customHeight="false" outlineLevel="0" collapsed="false">
      <c r="A313" s="119"/>
    </row>
    <row r="314" customFormat="false" ht="12.75" hidden="false" customHeight="false" outlineLevel="0" collapsed="false">
      <c r="A314" s="119"/>
    </row>
    <row r="315" customFormat="false" ht="12.75" hidden="false" customHeight="false" outlineLevel="0" collapsed="false">
      <c r="A315" s="119"/>
    </row>
    <row r="316" customFormat="false" ht="12.75" hidden="false" customHeight="false" outlineLevel="0" collapsed="false">
      <c r="A316" s="119"/>
    </row>
    <row r="317" customFormat="false" ht="12.75" hidden="false" customHeight="false" outlineLevel="0" collapsed="false">
      <c r="A317" s="119"/>
    </row>
    <row r="318" customFormat="false" ht="12.75" hidden="false" customHeight="false" outlineLevel="0" collapsed="false">
      <c r="A318" s="119"/>
    </row>
    <row r="319" customFormat="false" ht="12.75" hidden="false" customHeight="false" outlineLevel="0" collapsed="false">
      <c r="A319" s="119"/>
    </row>
    <row r="320" customFormat="false" ht="12.75" hidden="false" customHeight="false" outlineLevel="0" collapsed="false">
      <c r="A320" s="119"/>
    </row>
    <row r="321" customFormat="false" ht="12.75" hidden="false" customHeight="false" outlineLevel="0" collapsed="false">
      <c r="A321" s="119"/>
    </row>
    <row r="322" customFormat="false" ht="12.75" hidden="false" customHeight="false" outlineLevel="0" collapsed="false">
      <c r="A322" s="119"/>
    </row>
    <row r="323" customFormat="false" ht="12.75" hidden="false" customHeight="false" outlineLevel="0" collapsed="false">
      <c r="A323" s="119"/>
    </row>
    <row r="324" customFormat="false" ht="12.75" hidden="false" customHeight="false" outlineLevel="0" collapsed="false">
      <c r="A324" s="119"/>
    </row>
    <row r="325" customFormat="false" ht="12.75" hidden="false" customHeight="false" outlineLevel="0" collapsed="false">
      <c r="A325" s="119"/>
    </row>
    <row r="326" customFormat="false" ht="12.75" hidden="false" customHeight="false" outlineLevel="0" collapsed="false">
      <c r="A326" s="119"/>
    </row>
    <row r="327" customFormat="false" ht="12.75" hidden="false" customHeight="false" outlineLevel="0" collapsed="false">
      <c r="A327" s="119"/>
    </row>
    <row r="328" customFormat="false" ht="12.75" hidden="false" customHeight="false" outlineLevel="0" collapsed="false">
      <c r="A328" s="119"/>
    </row>
    <row r="329" customFormat="false" ht="12.75" hidden="false" customHeight="false" outlineLevel="0" collapsed="false">
      <c r="A329" s="119"/>
    </row>
    <row r="330" customFormat="false" ht="12.75" hidden="false" customHeight="false" outlineLevel="0" collapsed="false">
      <c r="A330" s="119"/>
    </row>
    <row r="331" customFormat="false" ht="12.75" hidden="false" customHeight="false" outlineLevel="0" collapsed="false">
      <c r="A331" s="119"/>
    </row>
    <row r="332" customFormat="false" ht="12.75" hidden="false" customHeight="false" outlineLevel="0" collapsed="false">
      <c r="A332" s="119"/>
    </row>
    <row r="333" customFormat="false" ht="12.75" hidden="false" customHeight="false" outlineLevel="0" collapsed="false">
      <c r="A333" s="119"/>
    </row>
    <row r="334" customFormat="false" ht="12.75" hidden="false" customHeight="false" outlineLevel="0" collapsed="false">
      <c r="A334" s="119"/>
    </row>
    <row r="335" customFormat="false" ht="12.75" hidden="false" customHeight="false" outlineLevel="0" collapsed="false">
      <c r="A335" s="119"/>
    </row>
    <row r="336" customFormat="false" ht="12.75" hidden="false" customHeight="false" outlineLevel="0" collapsed="false">
      <c r="A336" s="119"/>
    </row>
    <row r="337" customFormat="false" ht="12.75" hidden="false" customHeight="false" outlineLevel="0" collapsed="false">
      <c r="A337" s="119"/>
    </row>
    <row r="338" customFormat="false" ht="12.75" hidden="false" customHeight="false" outlineLevel="0" collapsed="false">
      <c r="A338" s="119"/>
    </row>
    <row r="339" customFormat="false" ht="12.75" hidden="false" customHeight="false" outlineLevel="0" collapsed="false">
      <c r="A339" s="119"/>
    </row>
    <row r="340" customFormat="false" ht="12.75" hidden="false" customHeight="false" outlineLevel="0" collapsed="false">
      <c r="A340" s="119"/>
    </row>
    <row r="341" customFormat="false" ht="12.75" hidden="false" customHeight="false" outlineLevel="0" collapsed="false">
      <c r="A341" s="119"/>
    </row>
    <row r="342" customFormat="false" ht="12.75" hidden="false" customHeight="false" outlineLevel="0" collapsed="false">
      <c r="A342" s="119"/>
    </row>
    <row r="343" customFormat="false" ht="12.75" hidden="false" customHeight="false" outlineLevel="0" collapsed="false">
      <c r="A343" s="119"/>
    </row>
    <row r="344" customFormat="false" ht="12.75" hidden="false" customHeight="false" outlineLevel="0" collapsed="false">
      <c r="A344" s="119"/>
    </row>
    <row r="345" customFormat="false" ht="12.75" hidden="false" customHeight="false" outlineLevel="0" collapsed="false">
      <c r="A345" s="119"/>
    </row>
    <row r="346" customFormat="false" ht="12.75" hidden="false" customHeight="false" outlineLevel="0" collapsed="false">
      <c r="A346" s="119"/>
    </row>
    <row r="347" customFormat="false" ht="12.75" hidden="false" customHeight="false" outlineLevel="0" collapsed="false">
      <c r="A347" s="119"/>
    </row>
    <row r="348" customFormat="false" ht="12.75" hidden="false" customHeight="false" outlineLevel="0" collapsed="false">
      <c r="A348" s="119"/>
    </row>
    <row r="349" customFormat="false" ht="12.75" hidden="false" customHeight="false" outlineLevel="0" collapsed="false">
      <c r="A349" s="119"/>
    </row>
    <row r="350" customFormat="false" ht="12.75" hidden="false" customHeight="false" outlineLevel="0" collapsed="false">
      <c r="A350" s="119"/>
    </row>
    <row r="351" customFormat="false" ht="12.75" hidden="false" customHeight="false" outlineLevel="0" collapsed="false">
      <c r="A351" s="119"/>
    </row>
    <row r="352" customFormat="false" ht="12.75" hidden="false" customHeight="false" outlineLevel="0" collapsed="false">
      <c r="A352" s="119"/>
    </row>
    <row r="353" customFormat="false" ht="12.75" hidden="false" customHeight="false" outlineLevel="0" collapsed="false">
      <c r="A353" s="119"/>
    </row>
    <row r="354" customFormat="false" ht="12.75" hidden="false" customHeight="false" outlineLevel="0" collapsed="false">
      <c r="A354" s="119"/>
    </row>
    <row r="355" customFormat="false" ht="12.75" hidden="false" customHeight="false" outlineLevel="0" collapsed="false">
      <c r="A355" s="119"/>
    </row>
    <row r="356" customFormat="false" ht="12.75" hidden="false" customHeight="false" outlineLevel="0" collapsed="false">
      <c r="A356" s="119"/>
    </row>
    <row r="357" customFormat="false" ht="12.75" hidden="false" customHeight="false" outlineLevel="0" collapsed="false">
      <c r="A357" s="119"/>
    </row>
    <row r="358" customFormat="false" ht="12.75" hidden="false" customHeight="false" outlineLevel="0" collapsed="false">
      <c r="A358" s="119"/>
    </row>
    <row r="359" customFormat="false" ht="12.75" hidden="false" customHeight="false" outlineLevel="0" collapsed="false">
      <c r="A359" s="119"/>
    </row>
    <row r="360" customFormat="false" ht="12.75" hidden="false" customHeight="false" outlineLevel="0" collapsed="false">
      <c r="A360" s="119"/>
    </row>
    <row r="361" customFormat="false" ht="12.75" hidden="false" customHeight="false" outlineLevel="0" collapsed="false">
      <c r="A361" s="119"/>
    </row>
    <row r="362" customFormat="false" ht="12.75" hidden="false" customHeight="false" outlineLevel="0" collapsed="false">
      <c r="A362" s="119"/>
    </row>
    <row r="363" customFormat="false" ht="12.75" hidden="false" customHeight="false" outlineLevel="0" collapsed="false">
      <c r="A363" s="119"/>
    </row>
    <row r="364" customFormat="false" ht="12.75" hidden="false" customHeight="false" outlineLevel="0" collapsed="false">
      <c r="A364" s="119"/>
    </row>
    <row r="365" customFormat="false" ht="12.75" hidden="false" customHeight="false" outlineLevel="0" collapsed="false">
      <c r="A365" s="119"/>
    </row>
    <row r="366" customFormat="false" ht="12.75" hidden="false" customHeight="false" outlineLevel="0" collapsed="false">
      <c r="A366" s="119"/>
    </row>
    <row r="367" customFormat="false" ht="12.75" hidden="false" customHeight="false" outlineLevel="0" collapsed="false">
      <c r="A367" s="119"/>
    </row>
    <row r="368" customFormat="false" ht="12.75" hidden="false" customHeight="false" outlineLevel="0" collapsed="false">
      <c r="A368" s="119"/>
    </row>
    <row r="369" customFormat="false" ht="12.75" hidden="false" customHeight="false" outlineLevel="0" collapsed="false">
      <c r="A369" s="119"/>
    </row>
    <row r="370" customFormat="false" ht="12.75" hidden="false" customHeight="false" outlineLevel="0" collapsed="false">
      <c r="A370" s="119"/>
    </row>
    <row r="371" customFormat="false" ht="12.75" hidden="false" customHeight="false" outlineLevel="0" collapsed="false">
      <c r="A371" s="119"/>
    </row>
    <row r="372" customFormat="false" ht="12.75" hidden="false" customHeight="false" outlineLevel="0" collapsed="false">
      <c r="A372" s="119"/>
    </row>
    <row r="373" customFormat="false" ht="12.75" hidden="false" customHeight="false" outlineLevel="0" collapsed="false">
      <c r="A373" s="119"/>
    </row>
    <row r="374" customFormat="false" ht="12.75" hidden="false" customHeight="false" outlineLevel="0" collapsed="false">
      <c r="A374" s="119"/>
    </row>
    <row r="375" customFormat="false" ht="12.75" hidden="false" customHeight="false" outlineLevel="0" collapsed="false">
      <c r="A375" s="119"/>
    </row>
    <row r="376" customFormat="false" ht="12.75" hidden="false" customHeight="false" outlineLevel="0" collapsed="false">
      <c r="A376" s="119"/>
    </row>
    <row r="377" customFormat="false" ht="12.75" hidden="false" customHeight="false" outlineLevel="0" collapsed="false">
      <c r="A377" s="119"/>
    </row>
    <row r="378" customFormat="false" ht="12.75" hidden="false" customHeight="false" outlineLevel="0" collapsed="false">
      <c r="A378" s="119"/>
    </row>
    <row r="379" customFormat="false" ht="12.75" hidden="false" customHeight="false" outlineLevel="0" collapsed="false">
      <c r="A379" s="119"/>
    </row>
    <row r="380" customFormat="false" ht="12.75" hidden="false" customHeight="false" outlineLevel="0" collapsed="false">
      <c r="A380" s="119"/>
    </row>
    <row r="381" customFormat="false" ht="12.75" hidden="false" customHeight="false" outlineLevel="0" collapsed="false">
      <c r="A381" s="119"/>
    </row>
    <row r="382" customFormat="false" ht="12.75" hidden="false" customHeight="false" outlineLevel="0" collapsed="false">
      <c r="A382" s="119"/>
    </row>
    <row r="383" customFormat="false" ht="12.75" hidden="false" customHeight="false" outlineLevel="0" collapsed="false">
      <c r="A383" s="119"/>
    </row>
    <row r="384" customFormat="false" ht="12.75" hidden="false" customHeight="false" outlineLevel="0" collapsed="false">
      <c r="A384" s="119"/>
    </row>
    <row r="385" customFormat="false" ht="12.75" hidden="false" customHeight="false" outlineLevel="0" collapsed="false">
      <c r="A385" s="119"/>
    </row>
    <row r="386" customFormat="false" ht="12.75" hidden="false" customHeight="false" outlineLevel="0" collapsed="false">
      <c r="A386" s="119"/>
    </row>
    <row r="387" customFormat="false" ht="12.75" hidden="false" customHeight="false" outlineLevel="0" collapsed="false">
      <c r="A387" s="119"/>
    </row>
    <row r="388" customFormat="false" ht="12.75" hidden="false" customHeight="false" outlineLevel="0" collapsed="false">
      <c r="A388" s="119"/>
    </row>
    <row r="389" customFormat="false" ht="12.75" hidden="false" customHeight="false" outlineLevel="0" collapsed="false">
      <c r="A389" s="119"/>
    </row>
    <row r="390" customFormat="false" ht="12.75" hidden="false" customHeight="false" outlineLevel="0" collapsed="false">
      <c r="A390" s="119"/>
    </row>
    <row r="391" customFormat="false" ht="12.75" hidden="false" customHeight="false" outlineLevel="0" collapsed="false">
      <c r="A391" s="119"/>
    </row>
    <row r="392" customFormat="false" ht="12.75" hidden="false" customHeight="false" outlineLevel="0" collapsed="false">
      <c r="A392" s="119"/>
    </row>
    <row r="393" customFormat="false" ht="12.75" hidden="false" customHeight="false" outlineLevel="0" collapsed="false">
      <c r="A393" s="119"/>
    </row>
    <row r="394" customFormat="false" ht="12.75" hidden="false" customHeight="false" outlineLevel="0" collapsed="false">
      <c r="A394" s="119"/>
    </row>
    <row r="395" customFormat="false" ht="12.75" hidden="false" customHeight="false" outlineLevel="0" collapsed="false">
      <c r="A395" s="119"/>
    </row>
    <row r="396" customFormat="false" ht="12.75" hidden="false" customHeight="false" outlineLevel="0" collapsed="false">
      <c r="A396" s="119"/>
    </row>
    <row r="397" customFormat="false" ht="12.75" hidden="false" customHeight="false" outlineLevel="0" collapsed="false">
      <c r="A397" s="119"/>
    </row>
    <row r="398" customFormat="false" ht="12.75" hidden="false" customHeight="false" outlineLevel="0" collapsed="false">
      <c r="A398" s="119"/>
    </row>
    <row r="399" customFormat="false" ht="12.75" hidden="false" customHeight="false" outlineLevel="0" collapsed="false">
      <c r="A399" s="119"/>
    </row>
    <row r="400" customFormat="false" ht="12.75" hidden="false" customHeight="false" outlineLevel="0" collapsed="false">
      <c r="A400" s="119"/>
    </row>
    <row r="401" customFormat="false" ht="12.75" hidden="false" customHeight="false" outlineLevel="0" collapsed="false">
      <c r="A401" s="119"/>
    </row>
    <row r="402" customFormat="false" ht="12.75" hidden="false" customHeight="false" outlineLevel="0" collapsed="false">
      <c r="A402" s="119"/>
    </row>
    <row r="403" customFormat="false" ht="12.75" hidden="false" customHeight="false" outlineLevel="0" collapsed="false">
      <c r="A403" s="119"/>
    </row>
    <row r="404" customFormat="false" ht="12.75" hidden="false" customHeight="false" outlineLevel="0" collapsed="false">
      <c r="A404" s="119"/>
    </row>
    <row r="405" customFormat="false" ht="12.75" hidden="false" customHeight="false" outlineLevel="0" collapsed="false">
      <c r="A405" s="119"/>
    </row>
    <row r="406" customFormat="false" ht="12.75" hidden="false" customHeight="false" outlineLevel="0" collapsed="false">
      <c r="A406" s="119"/>
    </row>
    <row r="407" customFormat="false" ht="12.75" hidden="false" customHeight="false" outlineLevel="0" collapsed="false">
      <c r="A407" s="119"/>
    </row>
    <row r="408" customFormat="false" ht="12.75" hidden="false" customHeight="false" outlineLevel="0" collapsed="false">
      <c r="A408" s="119"/>
    </row>
    <row r="409" customFormat="false" ht="12.75" hidden="false" customHeight="false" outlineLevel="0" collapsed="false">
      <c r="A409" s="119"/>
    </row>
    <row r="410" customFormat="false" ht="12.75" hidden="false" customHeight="false" outlineLevel="0" collapsed="false">
      <c r="A410" s="119"/>
    </row>
    <row r="411" customFormat="false" ht="12.75" hidden="false" customHeight="false" outlineLevel="0" collapsed="false">
      <c r="A411" s="119"/>
    </row>
    <row r="412" customFormat="false" ht="12.75" hidden="false" customHeight="false" outlineLevel="0" collapsed="false">
      <c r="A412" s="119"/>
    </row>
    <row r="413" customFormat="false" ht="12.75" hidden="false" customHeight="false" outlineLevel="0" collapsed="false">
      <c r="A413" s="119"/>
    </row>
    <row r="414" customFormat="false" ht="12.75" hidden="false" customHeight="false" outlineLevel="0" collapsed="false">
      <c r="A414" s="119"/>
    </row>
    <row r="415" customFormat="false" ht="12.75" hidden="false" customHeight="false" outlineLevel="0" collapsed="false">
      <c r="A415" s="119"/>
    </row>
    <row r="416" customFormat="false" ht="12.75" hidden="false" customHeight="false" outlineLevel="0" collapsed="false">
      <c r="A416" s="119"/>
    </row>
    <row r="417" customFormat="false" ht="12.75" hidden="false" customHeight="false" outlineLevel="0" collapsed="false">
      <c r="A417" s="119"/>
    </row>
    <row r="418" customFormat="false" ht="12.75" hidden="false" customHeight="false" outlineLevel="0" collapsed="false">
      <c r="A418" s="119"/>
    </row>
    <row r="419" customFormat="false" ht="12.75" hidden="false" customHeight="false" outlineLevel="0" collapsed="false">
      <c r="A419" s="119"/>
    </row>
    <row r="420" customFormat="false" ht="12.75" hidden="false" customHeight="false" outlineLevel="0" collapsed="false">
      <c r="A420" s="119"/>
    </row>
    <row r="421" customFormat="false" ht="12.75" hidden="false" customHeight="false" outlineLevel="0" collapsed="false">
      <c r="A421" s="119"/>
    </row>
    <row r="422" customFormat="false" ht="12.75" hidden="false" customHeight="false" outlineLevel="0" collapsed="false">
      <c r="A422" s="119"/>
    </row>
    <row r="423" customFormat="false" ht="12.75" hidden="false" customHeight="false" outlineLevel="0" collapsed="false">
      <c r="A423" s="119"/>
    </row>
    <row r="424" customFormat="false" ht="12.75" hidden="false" customHeight="false" outlineLevel="0" collapsed="false">
      <c r="A424" s="119"/>
    </row>
    <row r="425" customFormat="false" ht="12.75" hidden="false" customHeight="false" outlineLevel="0" collapsed="false">
      <c r="A425" s="119"/>
    </row>
    <row r="426" customFormat="false" ht="12.75" hidden="false" customHeight="false" outlineLevel="0" collapsed="false">
      <c r="A426" s="119"/>
    </row>
    <row r="427" customFormat="false" ht="12.75" hidden="false" customHeight="false" outlineLevel="0" collapsed="false">
      <c r="A427" s="119"/>
    </row>
    <row r="428" customFormat="false" ht="12.75" hidden="false" customHeight="false" outlineLevel="0" collapsed="false">
      <c r="A428" s="119"/>
    </row>
    <row r="429" customFormat="false" ht="12.75" hidden="false" customHeight="false" outlineLevel="0" collapsed="false">
      <c r="A429" s="119"/>
    </row>
    <row r="430" customFormat="false" ht="12.75" hidden="false" customHeight="false" outlineLevel="0" collapsed="false">
      <c r="A430" s="119"/>
    </row>
    <row r="431" customFormat="false" ht="12.75" hidden="false" customHeight="false" outlineLevel="0" collapsed="false">
      <c r="A431" s="119"/>
    </row>
    <row r="432" customFormat="false" ht="12.75" hidden="false" customHeight="false" outlineLevel="0" collapsed="false">
      <c r="A432" s="119"/>
    </row>
    <row r="433" customFormat="false" ht="12.75" hidden="false" customHeight="false" outlineLevel="0" collapsed="false">
      <c r="A433" s="119"/>
    </row>
    <row r="434" customFormat="false" ht="12.75" hidden="false" customHeight="false" outlineLevel="0" collapsed="false">
      <c r="A434" s="119"/>
    </row>
    <row r="435" customFormat="false" ht="12.75" hidden="false" customHeight="false" outlineLevel="0" collapsed="false">
      <c r="A435" s="119"/>
    </row>
    <row r="436" customFormat="false" ht="12.75" hidden="false" customHeight="false" outlineLevel="0" collapsed="false">
      <c r="A436" s="119"/>
    </row>
    <row r="437" customFormat="false" ht="12.75" hidden="false" customHeight="false" outlineLevel="0" collapsed="false">
      <c r="A437" s="119"/>
    </row>
    <row r="438" customFormat="false" ht="12.75" hidden="false" customHeight="false" outlineLevel="0" collapsed="false">
      <c r="A438" s="119"/>
    </row>
    <row r="439" customFormat="false" ht="12.75" hidden="false" customHeight="false" outlineLevel="0" collapsed="false">
      <c r="A439" s="119"/>
    </row>
    <row r="440" customFormat="false" ht="12.75" hidden="false" customHeight="false" outlineLevel="0" collapsed="false">
      <c r="A440" s="119"/>
    </row>
    <row r="441" customFormat="false" ht="12.75" hidden="false" customHeight="false" outlineLevel="0" collapsed="false">
      <c r="A441" s="119"/>
    </row>
    <row r="442" customFormat="false" ht="12.75" hidden="false" customHeight="false" outlineLevel="0" collapsed="false">
      <c r="A442" s="119"/>
    </row>
    <row r="443" customFormat="false" ht="12.75" hidden="false" customHeight="false" outlineLevel="0" collapsed="false">
      <c r="A443" s="119"/>
    </row>
    <row r="444" customFormat="false" ht="12.75" hidden="false" customHeight="false" outlineLevel="0" collapsed="false">
      <c r="A444" s="119"/>
    </row>
    <row r="445" customFormat="false" ht="12.75" hidden="false" customHeight="false" outlineLevel="0" collapsed="false">
      <c r="A445" s="119"/>
    </row>
    <row r="446" customFormat="false" ht="12.75" hidden="false" customHeight="false" outlineLevel="0" collapsed="false">
      <c r="A446" s="119"/>
    </row>
    <row r="447" customFormat="false" ht="12.75" hidden="false" customHeight="false" outlineLevel="0" collapsed="false">
      <c r="A447" s="119"/>
    </row>
    <row r="448" customFormat="false" ht="12.75" hidden="false" customHeight="false" outlineLevel="0" collapsed="false">
      <c r="A448" s="119"/>
    </row>
    <row r="449" customFormat="false" ht="12.75" hidden="false" customHeight="false" outlineLevel="0" collapsed="false">
      <c r="A449" s="119"/>
    </row>
    <row r="450" customFormat="false" ht="12.75" hidden="false" customHeight="false" outlineLevel="0" collapsed="false">
      <c r="A450" s="119"/>
    </row>
    <row r="451" customFormat="false" ht="12.75" hidden="false" customHeight="false" outlineLevel="0" collapsed="false">
      <c r="A451" s="119"/>
    </row>
    <row r="452" customFormat="false" ht="12.75" hidden="false" customHeight="false" outlineLevel="0" collapsed="false">
      <c r="A452" s="119"/>
    </row>
    <row r="453" customFormat="false" ht="12.75" hidden="false" customHeight="false" outlineLevel="0" collapsed="false">
      <c r="A453" s="119"/>
    </row>
    <row r="454" customFormat="false" ht="12.75" hidden="false" customHeight="false" outlineLevel="0" collapsed="false">
      <c r="A454" s="119"/>
    </row>
    <row r="455" customFormat="false" ht="12.75" hidden="false" customHeight="false" outlineLevel="0" collapsed="false">
      <c r="A455" s="119"/>
    </row>
    <row r="456" customFormat="false" ht="12.75" hidden="false" customHeight="false" outlineLevel="0" collapsed="false">
      <c r="A456" s="119"/>
    </row>
    <row r="457" customFormat="false" ht="12.75" hidden="false" customHeight="false" outlineLevel="0" collapsed="false">
      <c r="A457" s="119"/>
    </row>
    <row r="458" customFormat="false" ht="12.75" hidden="false" customHeight="false" outlineLevel="0" collapsed="false">
      <c r="A458" s="119"/>
    </row>
    <row r="459" customFormat="false" ht="12.75" hidden="false" customHeight="false" outlineLevel="0" collapsed="false">
      <c r="A459" s="119"/>
    </row>
    <row r="460" customFormat="false" ht="12.75" hidden="false" customHeight="false" outlineLevel="0" collapsed="false">
      <c r="A460" s="119"/>
    </row>
    <row r="461" customFormat="false" ht="12.75" hidden="false" customHeight="false" outlineLevel="0" collapsed="false">
      <c r="A461" s="119"/>
    </row>
    <row r="462" customFormat="false" ht="12.75" hidden="false" customHeight="false" outlineLevel="0" collapsed="false">
      <c r="A462" s="119"/>
    </row>
    <row r="463" customFormat="false" ht="12.75" hidden="false" customHeight="false" outlineLevel="0" collapsed="false">
      <c r="A463" s="119"/>
    </row>
    <row r="464" customFormat="false" ht="12.75" hidden="false" customHeight="false" outlineLevel="0" collapsed="false">
      <c r="A464" s="119"/>
    </row>
    <row r="465" customFormat="false" ht="12.75" hidden="false" customHeight="false" outlineLevel="0" collapsed="false">
      <c r="A465" s="119"/>
    </row>
    <row r="466" customFormat="false" ht="12.75" hidden="false" customHeight="false" outlineLevel="0" collapsed="false">
      <c r="A466" s="119"/>
    </row>
    <row r="467" customFormat="false" ht="12.75" hidden="false" customHeight="false" outlineLevel="0" collapsed="false">
      <c r="A467" s="119"/>
    </row>
    <row r="468" customFormat="false" ht="12.75" hidden="false" customHeight="false" outlineLevel="0" collapsed="false">
      <c r="A468" s="119"/>
    </row>
    <row r="469" customFormat="false" ht="12.75" hidden="false" customHeight="false" outlineLevel="0" collapsed="false">
      <c r="A469" s="119"/>
    </row>
    <row r="470" customFormat="false" ht="12.75" hidden="false" customHeight="false" outlineLevel="0" collapsed="false">
      <c r="A470" s="119"/>
    </row>
    <row r="471" customFormat="false" ht="12.75" hidden="false" customHeight="false" outlineLevel="0" collapsed="false">
      <c r="A471" s="119"/>
    </row>
    <row r="472" customFormat="false" ht="12.75" hidden="false" customHeight="false" outlineLevel="0" collapsed="false">
      <c r="A472" s="119"/>
    </row>
    <row r="473" customFormat="false" ht="12.75" hidden="false" customHeight="false" outlineLevel="0" collapsed="false">
      <c r="A473" s="119"/>
    </row>
    <row r="474" customFormat="false" ht="12.75" hidden="false" customHeight="false" outlineLevel="0" collapsed="false">
      <c r="A474" s="119"/>
    </row>
    <row r="475" customFormat="false" ht="12.75" hidden="false" customHeight="false" outlineLevel="0" collapsed="false">
      <c r="A475" s="119"/>
    </row>
    <row r="476" customFormat="false" ht="12.75" hidden="false" customHeight="false" outlineLevel="0" collapsed="false">
      <c r="A476" s="119"/>
    </row>
    <row r="477" customFormat="false" ht="12.75" hidden="false" customHeight="false" outlineLevel="0" collapsed="false">
      <c r="A477" s="119"/>
    </row>
    <row r="478" customFormat="false" ht="12.75" hidden="false" customHeight="false" outlineLevel="0" collapsed="false">
      <c r="A478" s="119"/>
    </row>
    <row r="479" customFormat="false" ht="12.75" hidden="false" customHeight="false" outlineLevel="0" collapsed="false">
      <c r="A479" s="119"/>
    </row>
    <row r="480" customFormat="false" ht="12.75" hidden="false" customHeight="false" outlineLevel="0" collapsed="false">
      <c r="A480" s="119"/>
    </row>
    <row r="481" customFormat="false" ht="12.75" hidden="false" customHeight="false" outlineLevel="0" collapsed="false">
      <c r="A481" s="119"/>
    </row>
    <row r="482" customFormat="false" ht="12.75" hidden="false" customHeight="false" outlineLevel="0" collapsed="false">
      <c r="A482" s="119"/>
    </row>
    <row r="483" customFormat="false" ht="12.75" hidden="false" customHeight="false" outlineLevel="0" collapsed="false">
      <c r="A483" s="119"/>
    </row>
    <row r="484" customFormat="false" ht="12.75" hidden="false" customHeight="false" outlineLevel="0" collapsed="false">
      <c r="A484" s="119"/>
    </row>
    <row r="485" customFormat="false" ht="12.75" hidden="false" customHeight="false" outlineLevel="0" collapsed="false">
      <c r="A485" s="119"/>
    </row>
    <row r="486" customFormat="false" ht="12.75" hidden="false" customHeight="false" outlineLevel="0" collapsed="false">
      <c r="A486" s="119"/>
    </row>
    <row r="487" customFormat="false" ht="12.75" hidden="false" customHeight="false" outlineLevel="0" collapsed="false">
      <c r="A487" s="119"/>
    </row>
    <row r="488" customFormat="false" ht="12.75" hidden="false" customHeight="false" outlineLevel="0" collapsed="false">
      <c r="A488" s="119"/>
    </row>
    <row r="489" customFormat="false" ht="12.75" hidden="false" customHeight="false" outlineLevel="0" collapsed="false">
      <c r="A489" s="119"/>
    </row>
    <row r="490" customFormat="false" ht="12.75" hidden="false" customHeight="false" outlineLevel="0" collapsed="false">
      <c r="A490" s="119"/>
    </row>
    <row r="491" customFormat="false" ht="12.75" hidden="false" customHeight="false" outlineLevel="0" collapsed="false">
      <c r="A491" s="119"/>
    </row>
    <row r="492" customFormat="false" ht="12.75" hidden="false" customHeight="false" outlineLevel="0" collapsed="false">
      <c r="A492" s="119"/>
    </row>
    <row r="493" customFormat="false" ht="12.75" hidden="false" customHeight="false" outlineLevel="0" collapsed="false">
      <c r="A493" s="119"/>
    </row>
    <row r="494" customFormat="false" ht="12.75" hidden="false" customHeight="false" outlineLevel="0" collapsed="false">
      <c r="A494" s="119"/>
    </row>
    <row r="495" customFormat="false" ht="12.75" hidden="false" customHeight="false" outlineLevel="0" collapsed="false">
      <c r="A495" s="119"/>
    </row>
    <row r="496" customFormat="false" ht="12.75" hidden="false" customHeight="false" outlineLevel="0" collapsed="false">
      <c r="A496" s="119"/>
    </row>
    <row r="497" customFormat="false" ht="12.75" hidden="false" customHeight="false" outlineLevel="0" collapsed="false">
      <c r="A497" s="119"/>
    </row>
    <row r="498" customFormat="false" ht="12.75" hidden="false" customHeight="false" outlineLevel="0" collapsed="false">
      <c r="A498" s="119"/>
    </row>
    <row r="499" customFormat="false" ht="12.75" hidden="false" customHeight="false" outlineLevel="0" collapsed="false">
      <c r="A499" s="119"/>
    </row>
    <row r="500" customFormat="false" ht="12.75" hidden="false" customHeight="false" outlineLevel="0" collapsed="false">
      <c r="A500" s="119"/>
    </row>
    <row r="501" customFormat="false" ht="12.75" hidden="false" customHeight="false" outlineLevel="0" collapsed="false">
      <c r="A501" s="119"/>
    </row>
    <row r="502" customFormat="false" ht="12.75" hidden="false" customHeight="false" outlineLevel="0" collapsed="false">
      <c r="A502" s="119"/>
    </row>
    <row r="503" customFormat="false" ht="12.75" hidden="false" customHeight="false" outlineLevel="0" collapsed="false">
      <c r="A503" s="119"/>
    </row>
    <row r="504" customFormat="false" ht="12.75" hidden="false" customHeight="false" outlineLevel="0" collapsed="false">
      <c r="A504" s="119"/>
    </row>
  </sheetData>
  <mergeCells count="11">
    <mergeCell ref="B1:K1"/>
    <mergeCell ref="M1:V1"/>
    <mergeCell ref="W1:AG1"/>
    <mergeCell ref="B2:E2"/>
    <mergeCell ref="F2:I2"/>
    <mergeCell ref="M2:P2"/>
    <mergeCell ref="Q2:T2"/>
    <mergeCell ref="W2:AG2"/>
    <mergeCell ref="X3:AA3"/>
    <mergeCell ref="AB3:AE3"/>
    <mergeCell ref="AF3:AG3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5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34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6" width="13.14"/>
    <col collapsed="false" customWidth="true" hidden="false" outlineLevel="0" max="5" min="2" style="0" width="8.7"/>
    <col collapsed="false" customWidth="true" hidden="false" outlineLevel="0" max="6" min="6" style="0" width="10.41"/>
    <col collapsed="false" customWidth="true" hidden="false" outlineLevel="0" max="7" min="7" style="0" width="11.28"/>
    <col collapsed="false" customWidth="true" hidden="false" outlineLevel="0" max="11" min="8" style="0" width="8.7"/>
    <col collapsed="false" customWidth="true" hidden="false" outlineLevel="0" max="12" min="12" style="0" width="3.28"/>
    <col collapsed="false" customWidth="true" hidden="false" outlineLevel="0" max="22" min="13" style="0" width="8.7"/>
    <col collapsed="false" customWidth="true" hidden="true" outlineLevel="0" max="23" min="23" style="0" width="3.85"/>
    <col collapsed="false" customWidth="false" hidden="true" outlineLevel="0" max="35" min="24" style="0" width="9.06"/>
  </cols>
  <sheetData>
    <row r="1" customFormat="false" ht="13.5" hidden="false" customHeight="false" outlineLevel="0" collapsed="false">
      <c r="A1" s="77" t="s">
        <v>22</v>
      </c>
      <c r="B1" s="136" t="str">
        <f aca="false">X3</f>
        <v>HOUSTON INTERCONTINENTAL (IAH)</v>
      </c>
      <c r="C1" s="136"/>
      <c r="D1" s="136"/>
      <c r="E1" s="136"/>
      <c r="F1" s="136"/>
      <c r="G1" s="136"/>
      <c r="H1" s="136"/>
      <c r="I1" s="136"/>
      <c r="J1" s="136"/>
      <c r="K1" s="136"/>
      <c r="L1" s="78"/>
      <c r="M1" s="79" t="str">
        <f aca="false">AB3</f>
        <v>HOUSTON HOBBY (HOU)</v>
      </c>
      <c r="N1" s="79"/>
      <c r="O1" s="79"/>
      <c r="P1" s="79"/>
      <c r="Q1" s="79"/>
      <c r="R1" s="79"/>
      <c r="S1" s="79"/>
      <c r="T1" s="79"/>
      <c r="U1" s="79"/>
      <c r="V1" s="79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customFormat="false" ht="12.75" hidden="false" customHeight="false" outlineLevel="0" collapsed="false">
      <c r="A2" s="80"/>
      <c r="B2" s="81" t="s">
        <v>4</v>
      </c>
      <c r="C2" s="81"/>
      <c r="D2" s="81"/>
      <c r="E2" s="81"/>
      <c r="F2" s="82" t="s">
        <v>15</v>
      </c>
      <c r="G2" s="82"/>
      <c r="H2" s="82"/>
      <c r="I2" s="82"/>
      <c r="J2" s="83" t="s">
        <v>1</v>
      </c>
      <c r="K2" s="84" t="s">
        <v>2</v>
      </c>
      <c r="L2" s="9"/>
      <c r="M2" s="85" t="s">
        <v>4</v>
      </c>
      <c r="N2" s="85"/>
      <c r="O2" s="85"/>
      <c r="P2" s="85"/>
      <c r="Q2" s="86" t="s">
        <v>15</v>
      </c>
      <c r="R2" s="86"/>
      <c r="S2" s="86"/>
      <c r="T2" s="86"/>
      <c r="U2" s="7" t="s">
        <v>1</v>
      </c>
      <c r="V2" s="8" t="s">
        <v>2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customFormat="false" ht="12.75" hidden="false" customHeight="false" outlineLevel="0" collapsed="false">
      <c r="A3" s="80" t="s">
        <v>3</v>
      </c>
      <c r="B3" s="81" t="s">
        <v>16</v>
      </c>
      <c r="C3" s="87" t="s">
        <v>17</v>
      </c>
      <c r="D3" s="87" t="s">
        <v>6</v>
      </c>
      <c r="E3" s="87" t="s">
        <v>7</v>
      </c>
      <c r="F3" s="83" t="s">
        <v>16</v>
      </c>
      <c r="G3" s="83" t="s">
        <v>17</v>
      </c>
      <c r="H3" s="83" t="s">
        <v>6</v>
      </c>
      <c r="I3" s="83" t="s">
        <v>7</v>
      </c>
      <c r="J3" s="83" t="s">
        <v>7</v>
      </c>
      <c r="K3" s="84" t="s">
        <v>8</v>
      </c>
      <c r="L3" s="9"/>
      <c r="M3" s="16" t="s">
        <v>16</v>
      </c>
      <c r="N3" s="88" t="s">
        <v>17</v>
      </c>
      <c r="O3" s="88" t="s">
        <v>18</v>
      </c>
      <c r="P3" s="88" t="s">
        <v>7</v>
      </c>
      <c r="Q3" s="14" t="s">
        <v>16</v>
      </c>
      <c r="R3" s="14" t="s">
        <v>17</v>
      </c>
      <c r="S3" s="14" t="s">
        <v>6</v>
      </c>
      <c r="T3" s="14" t="s">
        <v>7</v>
      </c>
      <c r="U3" s="14" t="s">
        <v>7</v>
      </c>
      <c r="V3" s="15" t="s">
        <v>8</v>
      </c>
      <c r="W3" s="17"/>
      <c r="X3" s="18" t="s">
        <v>10</v>
      </c>
      <c r="Y3" s="18"/>
      <c r="Z3" s="18"/>
      <c r="AA3" s="18"/>
      <c r="AB3" s="19" t="s">
        <v>11</v>
      </c>
      <c r="AC3" s="19"/>
      <c r="AD3" s="19"/>
      <c r="AE3" s="19"/>
      <c r="AF3" s="11"/>
      <c r="AG3" s="11"/>
    </row>
    <row r="4" customFormat="false" ht="12.75" hidden="false" customHeight="false" outlineLevel="0" collapsed="false">
      <c r="A4" s="89" t="n">
        <v>36465</v>
      </c>
      <c r="B4" s="90" t="n">
        <v>77</v>
      </c>
      <c r="C4" s="91" t="n">
        <v>53</v>
      </c>
      <c r="D4" s="91" t="n">
        <f aca="false">AVERAGE(B4:C4)</f>
        <v>65</v>
      </c>
      <c r="E4" s="91" t="n">
        <f aca="false">IF(AVERAGE(B4:C4)&lt;65,65-AVERAGE(B4:C4),0)</f>
        <v>0</v>
      </c>
      <c r="F4" s="92" t="n">
        <f aca="false">IF(ISNUMBER(X4),X4,B4+Z4)</f>
        <v>72</v>
      </c>
      <c r="G4" s="92" t="n">
        <f aca="false">IF(ISNUMBER(Y4),Y4,C4+AA4)</f>
        <v>49</v>
      </c>
      <c r="H4" s="92" t="n">
        <f aca="false">+(F4+G4)/2</f>
        <v>60.5</v>
      </c>
      <c r="I4" s="92" t="n">
        <f aca="false">IF(H4&lt;65,65-H4,0)</f>
        <v>4.5</v>
      </c>
      <c r="J4" s="92" t="n">
        <f aca="false">+I4</f>
        <v>4.5</v>
      </c>
      <c r="K4" s="93" t="n">
        <f aca="false">+F4-G4</f>
        <v>23</v>
      </c>
      <c r="L4" s="94" t="n">
        <v>1</v>
      </c>
      <c r="M4" s="95" t="n">
        <v>77</v>
      </c>
      <c r="N4" s="96" t="n">
        <v>56</v>
      </c>
      <c r="O4" s="96" t="n">
        <f aca="false">AVERAGE(M4:N4)</f>
        <v>66.5</v>
      </c>
      <c r="P4" s="96" t="n">
        <f aca="false">IF(AVERAGE(M4:N4)&lt;65,65-AVERAGE(M4:N4),0)</f>
        <v>0</v>
      </c>
      <c r="Q4" s="97" t="n">
        <f aca="false">IF(ISNUMBER(AB4),AB4,M4+AD4)</f>
        <v>73</v>
      </c>
      <c r="R4" s="97" t="n">
        <f aca="false">IF(ISNUMBER(AC4),AC4,N4+AE4)</f>
        <v>51</v>
      </c>
      <c r="S4" s="97" t="n">
        <f aca="false">+(Q4+R4)/2</f>
        <v>62</v>
      </c>
      <c r="T4" s="97" t="n">
        <f aca="false">IF(S4&lt;65,65-S4,0)</f>
        <v>3</v>
      </c>
      <c r="U4" s="97" t="n">
        <f aca="false">+T4</f>
        <v>3</v>
      </c>
      <c r="V4" s="98" t="n">
        <f aca="false">+Q4-R4</f>
        <v>22</v>
      </c>
      <c r="W4" s="99"/>
      <c r="X4" s="100" t="n">
        <f aca="false">[1]Sheet1!AK341</f>
        <v>72</v>
      </c>
      <c r="Y4" s="101" t="n">
        <f aca="false">[1]Sheet1!AL341</f>
        <v>49</v>
      </c>
      <c r="Z4" s="31" t="n">
        <f aca="false">F4-B4</f>
        <v>-5</v>
      </c>
      <c r="AA4" s="31" t="n">
        <f aca="false">G4-C4</f>
        <v>-4</v>
      </c>
      <c r="AB4" s="102" t="n">
        <f aca="false">[2]Sheet1!BO341</f>
        <v>73</v>
      </c>
      <c r="AC4" s="103" t="n">
        <f aca="false">[2]Sheet1!BP341</f>
        <v>51</v>
      </c>
      <c r="AD4" s="34" t="n">
        <f aca="false">Q4-M4</f>
        <v>-4</v>
      </c>
      <c r="AE4" s="34" t="n">
        <f aca="false">R4-N4</f>
        <v>-5</v>
      </c>
      <c r="AF4" s="104"/>
      <c r="AG4" s="105"/>
      <c r="AH4" s="106" t="n">
        <f aca="false">(SUM(Q4:Q33)-SUM(F4:F33))/30</f>
        <v>-0.666666666666667</v>
      </c>
      <c r="AI4" s="106" t="n">
        <f aca="false">(SUM(R4:R33)-SUM(G4:G33))/30</f>
        <v>5.3</v>
      </c>
    </row>
    <row r="5" customFormat="false" ht="12.75" hidden="false" customHeight="false" outlineLevel="0" collapsed="false">
      <c r="A5" s="89" t="n">
        <v>36466</v>
      </c>
      <c r="B5" s="90" t="n">
        <v>76</v>
      </c>
      <c r="C5" s="91" t="n">
        <v>53</v>
      </c>
      <c r="D5" s="91" t="n">
        <f aca="false">AVERAGE(B5:C5)</f>
        <v>64.5</v>
      </c>
      <c r="E5" s="91" t="n">
        <f aca="false">IF(AVERAGE(B5:C5)&lt;65,65-AVERAGE(B5:C5),0)</f>
        <v>0.5</v>
      </c>
      <c r="F5" s="92" t="n">
        <f aca="false">IF(ISNUMBER(X5),X5,B5+Z5)</f>
        <v>68</v>
      </c>
      <c r="G5" s="92" t="n">
        <f aca="false">IF(ISNUMBER(Y5),Y5,C5+AA5)</f>
        <v>40</v>
      </c>
      <c r="H5" s="92" t="n">
        <f aca="false">+(F5+G5)/2</f>
        <v>54</v>
      </c>
      <c r="I5" s="92" t="n">
        <f aca="false">IF(H5&lt;65,65-H5,0)</f>
        <v>11</v>
      </c>
      <c r="J5" s="92" t="n">
        <f aca="false">+J4+I5</f>
        <v>15.5</v>
      </c>
      <c r="K5" s="93" t="n">
        <f aca="false">+F5-G5</f>
        <v>28</v>
      </c>
      <c r="L5" s="94" t="n">
        <v>2</v>
      </c>
      <c r="M5" s="95" t="n">
        <v>76</v>
      </c>
      <c r="N5" s="96" t="n">
        <v>56</v>
      </c>
      <c r="O5" s="96" t="n">
        <f aca="false">AVERAGE(M5:N5)</f>
        <v>66</v>
      </c>
      <c r="P5" s="96" t="n">
        <f aca="false">IF(AVERAGE(M5:N5)&lt;65,65-AVERAGE(M5:N5),0)</f>
        <v>0</v>
      </c>
      <c r="Q5" s="97" t="n">
        <f aca="false">IF(ISNUMBER(AB5),AB5,M5+AD5)</f>
        <v>68</v>
      </c>
      <c r="R5" s="97" t="n">
        <f aca="false">IF(ISNUMBER(AC5),AC5,N5+AE5)</f>
        <v>51</v>
      </c>
      <c r="S5" s="97" t="n">
        <f aca="false">+(Q5+R5)/2</f>
        <v>59.5</v>
      </c>
      <c r="T5" s="97" t="n">
        <f aca="false">IF(S5&lt;65,65-S5,0)</f>
        <v>5.5</v>
      </c>
      <c r="U5" s="97" t="n">
        <f aca="false">+U4+T5</f>
        <v>8.5</v>
      </c>
      <c r="V5" s="98" t="n">
        <f aca="false">+Q5-R5</f>
        <v>17</v>
      </c>
      <c r="W5" s="99"/>
      <c r="X5" s="100" t="n">
        <f aca="false">[1]Sheet1!AK342</f>
        <v>68</v>
      </c>
      <c r="Y5" s="101" t="n">
        <f aca="false">[1]Sheet1!AL342</f>
        <v>40</v>
      </c>
      <c r="Z5" s="31" t="n">
        <f aca="false">F5-B5</f>
        <v>-8</v>
      </c>
      <c r="AA5" s="31" t="n">
        <f aca="false">G5-C5</f>
        <v>-13</v>
      </c>
      <c r="AB5" s="102" t="n">
        <f aca="false">[2]Sheet1!BO342</f>
        <v>68</v>
      </c>
      <c r="AC5" s="103" t="n">
        <f aca="false">[2]Sheet1!BP342</f>
        <v>51</v>
      </c>
      <c r="AD5" s="34" t="n">
        <f aca="false">Q5-M5</f>
        <v>-8</v>
      </c>
      <c r="AE5" s="34" t="n">
        <f aca="false">R5-N5</f>
        <v>-5</v>
      </c>
      <c r="AF5" s="104"/>
      <c r="AG5" s="105"/>
      <c r="AH5" s="106" t="n">
        <f aca="false">AH4</f>
        <v>-0.666666666666667</v>
      </c>
      <c r="AI5" s="106" t="n">
        <f aca="false">AI4</f>
        <v>5.3</v>
      </c>
    </row>
    <row r="6" customFormat="false" ht="12.75" hidden="false" customHeight="false" outlineLevel="0" collapsed="false">
      <c r="A6" s="89" t="n">
        <v>36467</v>
      </c>
      <c r="B6" s="90" t="n">
        <v>75.5</v>
      </c>
      <c r="C6" s="91" t="n">
        <v>52.5</v>
      </c>
      <c r="D6" s="91" t="n">
        <f aca="false">AVERAGE(B6:C6)</f>
        <v>64</v>
      </c>
      <c r="E6" s="91" t="n">
        <f aca="false">IF(AVERAGE(B6:C6)&lt;65,65-AVERAGE(B6:C6),0)</f>
        <v>1</v>
      </c>
      <c r="F6" s="92" t="n">
        <f aca="false">IF(ISNUMBER(X6),X6,B6+Z6)</f>
        <v>68</v>
      </c>
      <c r="G6" s="92" t="n">
        <f aca="false">IF(ISNUMBER(Y6),Y6,C6+AA6)</f>
        <v>30</v>
      </c>
      <c r="H6" s="92" t="n">
        <f aca="false">+(F6+G6)/2</f>
        <v>49</v>
      </c>
      <c r="I6" s="92" t="n">
        <f aca="false">IF(H6&lt;65,65-H6,0)</f>
        <v>16</v>
      </c>
      <c r="J6" s="92" t="n">
        <f aca="false">+J5+I6</f>
        <v>31.5</v>
      </c>
      <c r="K6" s="93" t="n">
        <f aca="false">+F6-G6</f>
        <v>38</v>
      </c>
      <c r="L6" s="94" t="n">
        <v>3</v>
      </c>
      <c r="M6" s="95" t="n">
        <v>76</v>
      </c>
      <c r="N6" s="96" t="n">
        <v>56</v>
      </c>
      <c r="O6" s="96" t="n">
        <f aca="false">AVERAGE(M6:N6)</f>
        <v>66</v>
      </c>
      <c r="P6" s="96" t="n">
        <f aca="false">IF(AVERAGE(M6:N6)&lt;65,65-AVERAGE(M6:N6),0)</f>
        <v>0</v>
      </c>
      <c r="Q6" s="97" t="n">
        <f aca="false">IF(ISNUMBER(AB6),AB6,M6+AD6)</f>
        <v>68</v>
      </c>
      <c r="R6" s="97" t="n">
        <f aca="false">IF(ISNUMBER(AC6),AC6,N6+AE6)</f>
        <v>36</v>
      </c>
      <c r="S6" s="97" t="n">
        <f aca="false">+(Q6+R6)/2</f>
        <v>52</v>
      </c>
      <c r="T6" s="97" t="n">
        <f aca="false">IF(S6&lt;65,65-S6,0)</f>
        <v>13</v>
      </c>
      <c r="U6" s="97" t="n">
        <f aca="false">+U5+T6</f>
        <v>21.5</v>
      </c>
      <c r="V6" s="98" t="n">
        <f aca="false">+Q6-R6</f>
        <v>32</v>
      </c>
      <c r="W6" s="99"/>
      <c r="X6" s="100" t="n">
        <f aca="false">[1]Sheet1!AK343</f>
        <v>68</v>
      </c>
      <c r="Y6" s="101" t="n">
        <f aca="false">[1]Sheet1!AL343</f>
        <v>30</v>
      </c>
      <c r="Z6" s="31" t="n">
        <f aca="false">F6-B6</f>
        <v>-7.5</v>
      </c>
      <c r="AA6" s="31" t="n">
        <f aca="false">G6-C6</f>
        <v>-22.5</v>
      </c>
      <c r="AB6" s="102" t="n">
        <f aca="false">[2]Sheet1!BO343</f>
        <v>68</v>
      </c>
      <c r="AC6" s="103" t="n">
        <f aca="false">[2]Sheet1!BP343</f>
        <v>36</v>
      </c>
      <c r="AD6" s="34" t="n">
        <f aca="false">Q6-M6</f>
        <v>-8</v>
      </c>
      <c r="AE6" s="34" t="n">
        <f aca="false">R6-N6</f>
        <v>-20</v>
      </c>
      <c r="AF6" s="104"/>
      <c r="AG6" s="105"/>
      <c r="AH6" s="106" t="n">
        <f aca="false">AH5</f>
        <v>-0.666666666666667</v>
      </c>
      <c r="AI6" s="106" t="n">
        <f aca="false">AI5</f>
        <v>5.3</v>
      </c>
    </row>
    <row r="7" customFormat="false" ht="12.75" hidden="false" customHeight="false" outlineLevel="0" collapsed="false">
      <c r="A7" s="89" t="n">
        <v>36468</v>
      </c>
      <c r="B7" s="90" t="n">
        <v>75</v>
      </c>
      <c r="C7" s="91" t="n">
        <v>52</v>
      </c>
      <c r="D7" s="91" t="n">
        <f aca="false">AVERAGE(B7:C7)</f>
        <v>63.5</v>
      </c>
      <c r="E7" s="91" t="n">
        <f aca="false">IF(AVERAGE(B7:C7)&lt;65,65-AVERAGE(B7:C7),0)</f>
        <v>1.5</v>
      </c>
      <c r="F7" s="92" t="n">
        <f aca="false">IF(ISNUMBER(X7),X7,B7+Z7)</f>
        <v>80</v>
      </c>
      <c r="G7" s="92" t="n">
        <f aca="false">IF(ISNUMBER(Y7),Y7,C7+AA7)</f>
        <v>47</v>
      </c>
      <c r="H7" s="92" t="n">
        <f aca="false">+(F7+G7)/2</f>
        <v>63.5</v>
      </c>
      <c r="I7" s="92" t="n">
        <f aca="false">IF(H7&lt;65,65-H7,0)</f>
        <v>1.5</v>
      </c>
      <c r="J7" s="92" t="n">
        <f aca="false">+J6+I7</f>
        <v>33</v>
      </c>
      <c r="K7" s="93" t="n">
        <f aca="false">+F7-G7</f>
        <v>33</v>
      </c>
      <c r="L7" s="94" t="n">
        <v>4</v>
      </c>
      <c r="M7" s="95" t="n">
        <v>76</v>
      </c>
      <c r="N7" s="96" t="n">
        <v>56</v>
      </c>
      <c r="O7" s="96" t="n">
        <f aca="false">AVERAGE(M7:N7)</f>
        <v>66</v>
      </c>
      <c r="P7" s="96" t="n">
        <f aca="false">IF(AVERAGE(M7:N7)&lt;65,65-AVERAGE(M7:N7),0)</f>
        <v>0</v>
      </c>
      <c r="Q7" s="97" t="n">
        <f aca="false">IF(ISNUMBER(AB7),AB7,M7+AD7)</f>
        <v>79</v>
      </c>
      <c r="R7" s="97" t="n">
        <f aca="false">IF(ISNUMBER(AC7),AC7,N7+AE7)</f>
        <v>54</v>
      </c>
      <c r="S7" s="97" t="n">
        <f aca="false">+(Q7+R7)/2</f>
        <v>66.5</v>
      </c>
      <c r="T7" s="97" t="n">
        <f aca="false">IF(S7&lt;65,65-S7,0)</f>
        <v>0</v>
      </c>
      <c r="U7" s="97" t="n">
        <f aca="false">+U6+T7</f>
        <v>21.5</v>
      </c>
      <c r="V7" s="98" t="n">
        <f aca="false">+Q7-R7</f>
        <v>25</v>
      </c>
      <c r="W7" s="99"/>
      <c r="X7" s="100" t="n">
        <f aca="false">[1]Sheet1!AK344</f>
        <v>80</v>
      </c>
      <c r="Y7" s="101" t="n">
        <f aca="false">[1]Sheet1!AL344</f>
        <v>47</v>
      </c>
      <c r="Z7" s="31" t="n">
        <f aca="false">F7-B7</f>
        <v>5</v>
      </c>
      <c r="AA7" s="31" t="n">
        <f aca="false">G7-C7</f>
        <v>-5</v>
      </c>
      <c r="AB7" s="102" t="n">
        <f aca="false">[2]Sheet1!BO344</f>
        <v>79</v>
      </c>
      <c r="AC7" s="103" t="n">
        <f aca="false">[2]Sheet1!BP344</f>
        <v>54</v>
      </c>
      <c r="AD7" s="34" t="n">
        <f aca="false">Q7-M7</f>
        <v>3</v>
      </c>
      <c r="AE7" s="34" t="n">
        <f aca="false">R7-N7</f>
        <v>-2</v>
      </c>
      <c r="AF7" s="104"/>
      <c r="AG7" s="105"/>
      <c r="AH7" s="106" t="n">
        <f aca="false">AH6</f>
        <v>-0.666666666666667</v>
      </c>
      <c r="AI7" s="106" t="n">
        <f aca="false">AI6</f>
        <v>5.3</v>
      </c>
    </row>
    <row r="8" customFormat="false" ht="12.75" hidden="false" customHeight="false" outlineLevel="0" collapsed="false">
      <c r="A8" s="89" t="n">
        <v>36469</v>
      </c>
      <c r="B8" s="90" t="n">
        <v>75</v>
      </c>
      <c r="C8" s="91" t="n">
        <v>52</v>
      </c>
      <c r="D8" s="91" t="n">
        <f aca="false">AVERAGE(B8:C8)</f>
        <v>63.5</v>
      </c>
      <c r="E8" s="91" t="n">
        <f aca="false">IF(AVERAGE(B8:C8)&lt;65,65-AVERAGE(B8:C8),0)</f>
        <v>1.5</v>
      </c>
      <c r="F8" s="92" t="n">
        <f aca="false">IF(ISNUMBER(X8),X8,B8+Z8)</f>
        <v>81</v>
      </c>
      <c r="G8" s="92" t="n">
        <f aca="false">IF(ISNUMBER(Y8),Y8,C8+AA8)</f>
        <v>57</v>
      </c>
      <c r="H8" s="92" t="n">
        <f aca="false">+(F8+G8)/2</f>
        <v>69</v>
      </c>
      <c r="I8" s="92" t="n">
        <f aca="false">IF(H8&lt;65,65-H8,0)</f>
        <v>0</v>
      </c>
      <c r="J8" s="92" t="n">
        <f aca="false">+J7+I8</f>
        <v>33</v>
      </c>
      <c r="K8" s="93" t="n">
        <f aca="false">+F8-G8</f>
        <v>24</v>
      </c>
      <c r="L8" s="94" t="n">
        <v>5</v>
      </c>
      <c r="M8" s="95" t="n">
        <v>76</v>
      </c>
      <c r="N8" s="96" t="n">
        <v>56</v>
      </c>
      <c r="O8" s="96" t="n">
        <f aca="false">AVERAGE(M8:N8)</f>
        <v>66</v>
      </c>
      <c r="P8" s="96" t="n">
        <f aca="false">IF(AVERAGE(M8:N8)&lt;65,65-AVERAGE(M8:N8),0)</f>
        <v>0</v>
      </c>
      <c r="Q8" s="97" t="n">
        <f aca="false">IF(ISNUMBER(AB8),AB8,M8+AD8)</f>
        <v>81</v>
      </c>
      <c r="R8" s="97" t="n">
        <f aca="false">IF(ISNUMBER(AC8),AC8,N8+AE8)</f>
        <v>65</v>
      </c>
      <c r="S8" s="97" t="n">
        <f aca="false">+(Q8+R8)/2</f>
        <v>73</v>
      </c>
      <c r="T8" s="97" t="n">
        <f aca="false">IF(S8&lt;65,65-S8,0)</f>
        <v>0</v>
      </c>
      <c r="U8" s="97" t="n">
        <f aca="false">+U7+T8</f>
        <v>21.5</v>
      </c>
      <c r="V8" s="98" t="n">
        <f aca="false">+Q8-R8</f>
        <v>16</v>
      </c>
      <c r="W8" s="99"/>
      <c r="X8" s="100" t="n">
        <f aca="false">[1]Sheet1!AK345</f>
        <v>81</v>
      </c>
      <c r="Y8" s="101" t="n">
        <f aca="false">[1]Sheet1!AL345</f>
        <v>57</v>
      </c>
      <c r="Z8" s="31" t="n">
        <f aca="false">F8-B8</f>
        <v>6</v>
      </c>
      <c r="AA8" s="31" t="n">
        <f aca="false">G8-C8</f>
        <v>5</v>
      </c>
      <c r="AB8" s="102" t="n">
        <f aca="false">[2]Sheet1!BO345</f>
        <v>81</v>
      </c>
      <c r="AC8" s="103" t="n">
        <f aca="false">[2]Sheet1!BP345</f>
        <v>65</v>
      </c>
      <c r="AD8" s="34" t="n">
        <f aca="false">Q8-M8</f>
        <v>5</v>
      </c>
      <c r="AE8" s="34" t="n">
        <f aca="false">R8-N8</f>
        <v>9</v>
      </c>
      <c r="AF8" s="104"/>
      <c r="AG8" s="105"/>
      <c r="AH8" s="106" t="n">
        <f aca="false">AH7</f>
        <v>-0.666666666666667</v>
      </c>
      <c r="AI8" s="106" t="n">
        <f aca="false">AI7</f>
        <v>5.3</v>
      </c>
    </row>
    <row r="9" customFormat="false" ht="12.75" hidden="false" customHeight="false" outlineLevel="0" collapsed="false">
      <c r="A9" s="89" t="n">
        <v>36470</v>
      </c>
      <c r="B9" s="90" t="n">
        <v>75</v>
      </c>
      <c r="C9" s="91" t="n">
        <v>52</v>
      </c>
      <c r="D9" s="91" t="n">
        <f aca="false">AVERAGE(B9:C9)</f>
        <v>63.5</v>
      </c>
      <c r="E9" s="91" t="n">
        <f aca="false">IF(AVERAGE(B9:C9)&lt;65,65-AVERAGE(B9:C9),0)</f>
        <v>1.5</v>
      </c>
      <c r="F9" s="92" t="n">
        <f aca="false">IF(ISNUMBER(X9),X9,B9+Z9)</f>
        <v>80</v>
      </c>
      <c r="G9" s="92" t="n">
        <f aca="false">IF(ISNUMBER(Y9),Y9,C9+AA9)</f>
        <v>52</v>
      </c>
      <c r="H9" s="92" t="n">
        <f aca="false">+(F9+G9)/2</f>
        <v>66</v>
      </c>
      <c r="I9" s="92" t="n">
        <f aca="false">IF(H9&lt;65,65-H9,0)</f>
        <v>0</v>
      </c>
      <c r="J9" s="92" t="n">
        <f aca="false">+J8+I9</f>
        <v>33</v>
      </c>
      <c r="K9" s="93" t="n">
        <f aca="false">+F9-G9</f>
        <v>28</v>
      </c>
      <c r="L9" s="94" t="n">
        <v>6</v>
      </c>
      <c r="M9" s="95" t="n">
        <v>75</v>
      </c>
      <c r="N9" s="96" t="n">
        <v>55</v>
      </c>
      <c r="O9" s="96" t="n">
        <f aca="false">AVERAGE(M9:N9)</f>
        <v>65</v>
      </c>
      <c r="P9" s="96" t="n">
        <f aca="false">IF(AVERAGE(M9:N9)&lt;65,65-AVERAGE(M9:N9),0)</f>
        <v>0</v>
      </c>
      <c r="Q9" s="97" t="n">
        <f aca="false">IF(ISNUMBER(AB9),AB9,M9+AD9)</f>
        <v>79</v>
      </c>
      <c r="R9" s="97" t="n">
        <f aca="false">IF(ISNUMBER(AC9),AC9,N9+AE9)</f>
        <v>56</v>
      </c>
      <c r="S9" s="97" t="n">
        <f aca="false">+(Q9+R9)/2</f>
        <v>67.5</v>
      </c>
      <c r="T9" s="97" t="n">
        <f aca="false">IF(S9&lt;65,65-S9,0)</f>
        <v>0</v>
      </c>
      <c r="U9" s="97" t="n">
        <f aca="false">+U8+T9</f>
        <v>21.5</v>
      </c>
      <c r="V9" s="98" t="n">
        <f aca="false">+Q9-R9</f>
        <v>23</v>
      </c>
      <c r="W9" s="99"/>
      <c r="X9" s="100" t="n">
        <f aca="false">[1]Sheet1!AK346</f>
        <v>80</v>
      </c>
      <c r="Y9" s="101" t="n">
        <f aca="false">[1]Sheet1!AL346</f>
        <v>52</v>
      </c>
      <c r="Z9" s="31" t="n">
        <f aca="false">F9-B9</f>
        <v>5</v>
      </c>
      <c r="AA9" s="31" t="n">
        <f aca="false">G9-C9</f>
        <v>0</v>
      </c>
      <c r="AB9" s="102" t="n">
        <f aca="false">[2]Sheet1!BO346</f>
        <v>79</v>
      </c>
      <c r="AC9" s="103" t="n">
        <f aca="false">[2]Sheet1!BP346</f>
        <v>56</v>
      </c>
      <c r="AD9" s="34" t="n">
        <f aca="false">Q9-M9</f>
        <v>4</v>
      </c>
      <c r="AE9" s="34" t="n">
        <f aca="false">R9-N9</f>
        <v>1</v>
      </c>
      <c r="AF9" s="104"/>
      <c r="AG9" s="105"/>
      <c r="AH9" s="106" t="n">
        <f aca="false">AH8</f>
        <v>-0.666666666666667</v>
      </c>
      <c r="AI9" s="106" t="n">
        <f aca="false">AI8</f>
        <v>5.3</v>
      </c>
    </row>
    <row r="10" customFormat="false" ht="12.75" hidden="false" customHeight="false" outlineLevel="0" collapsed="false">
      <c r="A10" s="89" t="n">
        <v>36471</v>
      </c>
      <c r="B10" s="90" t="n">
        <v>75</v>
      </c>
      <c r="C10" s="91" t="n">
        <v>52</v>
      </c>
      <c r="D10" s="91" t="n">
        <f aca="false">AVERAGE(B10:C10)</f>
        <v>63.5</v>
      </c>
      <c r="E10" s="91" t="n">
        <f aca="false">IF(AVERAGE(B10:C10)&lt;65,65-AVERAGE(B10:C10),0)</f>
        <v>1.5</v>
      </c>
      <c r="F10" s="92" t="n">
        <f aca="false">IF(ISNUMBER(X10),X10,B10+Z10)</f>
        <v>79</v>
      </c>
      <c r="G10" s="92" t="n">
        <f aca="false">IF(ISNUMBER(Y10),Y10,C10+AA10)</f>
        <v>46</v>
      </c>
      <c r="H10" s="92" t="n">
        <f aca="false">+(F10+G10)/2</f>
        <v>62.5</v>
      </c>
      <c r="I10" s="92" t="n">
        <f aca="false">IF(H10&lt;65,65-H10,0)</f>
        <v>2.5</v>
      </c>
      <c r="J10" s="92" t="n">
        <f aca="false">+J9+I10</f>
        <v>35.5</v>
      </c>
      <c r="K10" s="93" t="n">
        <f aca="false">+F10-G10</f>
        <v>33</v>
      </c>
      <c r="L10" s="94" t="n">
        <v>7</v>
      </c>
      <c r="M10" s="95" t="n">
        <v>75</v>
      </c>
      <c r="N10" s="96" t="n">
        <v>55</v>
      </c>
      <c r="O10" s="96" t="n">
        <f aca="false">AVERAGE(M10:N10)</f>
        <v>65</v>
      </c>
      <c r="P10" s="96" t="n">
        <f aca="false">IF(AVERAGE(M10:N10)&lt;65,65-AVERAGE(M10:N10),0)</f>
        <v>0</v>
      </c>
      <c r="Q10" s="97" t="n">
        <f aca="false">IF(ISNUMBER(AB10),AB10,M10+AD10)</f>
        <v>79</v>
      </c>
      <c r="R10" s="97" t="n">
        <f aca="false">IF(ISNUMBER(AC10),AC10,N10+AE10)</f>
        <v>46</v>
      </c>
      <c r="S10" s="97" t="n">
        <f aca="false">+(Q10+R10)/2</f>
        <v>62.5</v>
      </c>
      <c r="T10" s="97" t="n">
        <f aca="false">IF(S10&lt;65,65-S10,0)</f>
        <v>2.5</v>
      </c>
      <c r="U10" s="97" t="n">
        <f aca="false">+U9+T10</f>
        <v>24</v>
      </c>
      <c r="V10" s="98" t="n">
        <f aca="false">+Q10-R10</f>
        <v>33</v>
      </c>
      <c r="W10" s="99"/>
      <c r="X10" s="100" t="n">
        <f aca="false">[1]Sheet1!AK347</f>
        <v>79</v>
      </c>
      <c r="Y10" s="101" t="n">
        <f aca="false">[1]Sheet1!AL347</f>
        <v>46</v>
      </c>
      <c r="Z10" s="31" t="n">
        <f aca="false">F10-B10</f>
        <v>4</v>
      </c>
      <c r="AA10" s="31" t="n">
        <f aca="false">G10-C10</f>
        <v>-6</v>
      </c>
      <c r="AB10" s="102" t="n">
        <f aca="false">[2]Sheet1!BO347</f>
        <v>79</v>
      </c>
      <c r="AC10" s="103" t="n">
        <f aca="false">[2]Sheet1!BP347</f>
        <v>46</v>
      </c>
      <c r="AD10" s="34" t="n">
        <f aca="false">Q10-M10</f>
        <v>4</v>
      </c>
      <c r="AE10" s="34" t="n">
        <f aca="false">R10-N10</f>
        <v>-9</v>
      </c>
      <c r="AF10" s="104"/>
      <c r="AG10" s="105"/>
      <c r="AH10" s="106" t="n">
        <f aca="false">AH9</f>
        <v>-0.666666666666667</v>
      </c>
      <c r="AI10" s="106" t="n">
        <f aca="false">AI9</f>
        <v>5.3</v>
      </c>
    </row>
    <row r="11" customFormat="false" ht="12.75" hidden="false" customHeight="false" outlineLevel="0" collapsed="false">
      <c r="A11" s="89" t="n">
        <v>36472</v>
      </c>
      <c r="B11" s="90" t="n">
        <v>74</v>
      </c>
      <c r="C11" s="91" t="n">
        <v>51</v>
      </c>
      <c r="D11" s="91" t="n">
        <f aca="false">AVERAGE(B11:C11)</f>
        <v>62.5</v>
      </c>
      <c r="E11" s="91" t="n">
        <f aca="false">IF(AVERAGE(B11:C11)&lt;65,65-AVERAGE(B11:C11),0)</f>
        <v>2.5</v>
      </c>
      <c r="F11" s="92" t="n">
        <f aca="false">IF(ISNUMBER(X11),X11,B11+Z11)</f>
        <v>79</v>
      </c>
      <c r="G11" s="92" t="n">
        <f aca="false">IF(ISNUMBER(Y11),Y11,C11+AA11)</f>
        <v>45</v>
      </c>
      <c r="H11" s="92" t="n">
        <f aca="false">+(F11+G11)/2</f>
        <v>62</v>
      </c>
      <c r="I11" s="92" t="n">
        <f aca="false">IF(H11&lt;65,65-H11,0)</f>
        <v>3</v>
      </c>
      <c r="J11" s="92" t="n">
        <f aca="false">+J10+I11</f>
        <v>38.5</v>
      </c>
      <c r="K11" s="93" t="n">
        <f aca="false">+F11-G11</f>
        <v>34</v>
      </c>
      <c r="L11" s="94" t="n">
        <v>8</v>
      </c>
      <c r="M11" s="95" t="n">
        <v>75</v>
      </c>
      <c r="N11" s="96" t="n">
        <v>55</v>
      </c>
      <c r="O11" s="96" t="n">
        <f aca="false">AVERAGE(M11:N11)</f>
        <v>65</v>
      </c>
      <c r="P11" s="96" t="n">
        <f aca="false">IF(AVERAGE(M11:N11)&lt;65,65-AVERAGE(M11:N11),0)</f>
        <v>0</v>
      </c>
      <c r="Q11" s="97" t="n">
        <f aca="false">IF(ISNUMBER(AB11),AB11,M11+AD11)</f>
        <v>78</v>
      </c>
      <c r="R11" s="97" t="n">
        <f aca="false">IF(ISNUMBER(AC11),AC11,N11+AE11)</f>
        <v>50</v>
      </c>
      <c r="S11" s="97" t="n">
        <f aca="false">+(Q11+R11)/2</f>
        <v>64</v>
      </c>
      <c r="T11" s="97" t="n">
        <f aca="false">IF(S11&lt;65,65-S11,0)</f>
        <v>1</v>
      </c>
      <c r="U11" s="97" t="n">
        <f aca="false">+U10+T11</f>
        <v>25</v>
      </c>
      <c r="V11" s="98" t="n">
        <f aca="false">+Q11-R11</f>
        <v>28</v>
      </c>
      <c r="W11" s="99"/>
      <c r="X11" s="100" t="n">
        <f aca="false">[1]Sheet1!AK348</f>
        <v>79</v>
      </c>
      <c r="Y11" s="101" t="n">
        <f aca="false">[1]Sheet1!AL348</f>
        <v>45</v>
      </c>
      <c r="Z11" s="31" t="n">
        <f aca="false">F11-B11</f>
        <v>5</v>
      </c>
      <c r="AA11" s="31" t="n">
        <f aca="false">G11-C11</f>
        <v>-6</v>
      </c>
      <c r="AB11" s="102" t="n">
        <f aca="false">[2]Sheet1!BO348</f>
        <v>78</v>
      </c>
      <c r="AC11" s="103" t="n">
        <f aca="false">[2]Sheet1!BP348</f>
        <v>50</v>
      </c>
      <c r="AD11" s="34" t="n">
        <f aca="false">Q11-M11</f>
        <v>3</v>
      </c>
      <c r="AE11" s="34" t="n">
        <f aca="false">R11-N11</f>
        <v>-5</v>
      </c>
      <c r="AF11" s="104"/>
      <c r="AG11" s="105"/>
      <c r="AH11" s="106" t="n">
        <f aca="false">AH10</f>
        <v>-0.666666666666667</v>
      </c>
      <c r="AI11" s="106" t="n">
        <f aca="false">AI10</f>
        <v>5.3</v>
      </c>
    </row>
    <row r="12" customFormat="false" ht="12.75" hidden="false" customHeight="false" outlineLevel="0" collapsed="false">
      <c r="A12" s="89" t="n">
        <v>36473</v>
      </c>
      <c r="B12" s="90" t="n">
        <v>74</v>
      </c>
      <c r="C12" s="91" t="n">
        <v>51</v>
      </c>
      <c r="D12" s="91" t="n">
        <f aca="false">AVERAGE(B12:C12)</f>
        <v>62.5</v>
      </c>
      <c r="E12" s="91" t="n">
        <f aca="false">IF(AVERAGE(B12:C12)&lt;65,65-AVERAGE(B12:C12),0)</f>
        <v>2.5</v>
      </c>
      <c r="F12" s="92" t="n">
        <f aca="false">IF(ISNUMBER(X12),X12,B12+Z12)</f>
        <v>80</v>
      </c>
      <c r="G12" s="92" t="n">
        <f aca="false">IF(ISNUMBER(Y12),Y12,C12+AA12)</f>
        <v>44</v>
      </c>
      <c r="H12" s="92" t="n">
        <f aca="false">+(F12+G12)/2</f>
        <v>62</v>
      </c>
      <c r="I12" s="92" t="n">
        <f aca="false">IF(H12&lt;65,65-H12,0)</f>
        <v>3</v>
      </c>
      <c r="J12" s="92" t="n">
        <f aca="false">+J11+I12</f>
        <v>41.5</v>
      </c>
      <c r="K12" s="93" t="n">
        <f aca="false">+F12-G12</f>
        <v>36</v>
      </c>
      <c r="L12" s="94" t="n">
        <v>9</v>
      </c>
      <c r="M12" s="95" t="n">
        <v>74</v>
      </c>
      <c r="N12" s="96" t="n">
        <v>55</v>
      </c>
      <c r="O12" s="96" t="n">
        <f aca="false">AVERAGE(M12:N12)</f>
        <v>64.5</v>
      </c>
      <c r="P12" s="96" t="n">
        <f aca="false">IF(AVERAGE(M12:N12)&lt;65,65-AVERAGE(M12:N12),0)</f>
        <v>0.5</v>
      </c>
      <c r="Q12" s="97" t="n">
        <f aca="false">IF(ISNUMBER(AB12),AB12,M12+AD12)</f>
        <v>78</v>
      </c>
      <c r="R12" s="97" t="n">
        <f aca="false">IF(ISNUMBER(AC12),AC12,N12+AE12)</f>
        <v>51</v>
      </c>
      <c r="S12" s="97" t="n">
        <f aca="false">+(Q12+R12)/2</f>
        <v>64.5</v>
      </c>
      <c r="T12" s="97" t="n">
        <f aca="false">IF(S12&lt;65,65-S12,0)</f>
        <v>0.5</v>
      </c>
      <c r="U12" s="97" t="n">
        <f aca="false">+U11+T12</f>
        <v>25.5</v>
      </c>
      <c r="V12" s="98" t="n">
        <f aca="false">+Q12-R12</f>
        <v>27</v>
      </c>
      <c r="W12" s="99"/>
      <c r="X12" s="100" t="n">
        <f aca="false">[1]Sheet1!AK349</f>
        <v>80</v>
      </c>
      <c r="Y12" s="101" t="n">
        <f aca="false">[1]Sheet1!AL349</f>
        <v>44</v>
      </c>
      <c r="Z12" s="31" t="n">
        <f aca="false">F12-B12</f>
        <v>6</v>
      </c>
      <c r="AA12" s="31" t="n">
        <f aca="false">G12-C12</f>
        <v>-7</v>
      </c>
      <c r="AB12" s="102" t="n">
        <f aca="false">[2]Sheet1!BO349</f>
        <v>78</v>
      </c>
      <c r="AC12" s="103" t="n">
        <f aca="false">[2]Sheet1!BP349</f>
        <v>51</v>
      </c>
      <c r="AD12" s="34" t="n">
        <f aca="false">Q12-M12</f>
        <v>4</v>
      </c>
      <c r="AE12" s="34" t="n">
        <f aca="false">R12-N12</f>
        <v>-4</v>
      </c>
      <c r="AF12" s="104"/>
      <c r="AG12" s="105"/>
      <c r="AH12" s="106" t="n">
        <f aca="false">AH11</f>
        <v>-0.666666666666667</v>
      </c>
      <c r="AI12" s="106" t="n">
        <f aca="false">AI11</f>
        <v>5.3</v>
      </c>
    </row>
    <row r="13" customFormat="false" ht="12.75" hidden="false" customHeight="false" outlineLevel="0" collapsed="false">
      <c r="A13" s="89" t="n">
        <v>36474</v>
      </c>
      <c r="B13" s="90" t="n">
        <v>74</v>
      </c>
      <c r="C13" s="91" t="n">
        <v>51</v>
      </c>
      <c r="D13" s="91" t="n">
        <f aca="false">AVERAGE(B13:C13)</f>
        <v>62.5</v>
      </c>
      <c r="E13" s="91" t="n">
        <f aca="false">IF(AVERAGE(B13:C13)&lt;65,65-AVERAGE(B13:C13),0)</f>
        <v>2.5</v>
      </c>
      <c r="F13" s="92" t="n">
        <f aca="false">IF(ISNUMBER(X13),X13,B13+Z13)</f>
        <v>81</v>
      </c>
      <c r="G13" s="92" t="n">
        <f aca="false">IF(ISNUMBER(Y13),Y13,C13+AA13)</f>
        <v>57</v>
      </c>
      <c r="H13" s="92" t="n">
        <f aca="false">+(F13+G13)/2</f>
        <v>69</v>
      </c>
      <c r="I13" s="92" t="n">
        <f aca="false">IF(H13&lt;65,65-H13,0)</f>
        <v>0</v>
      </c>
      <c r="J13" s="92" t="n">
        <f aca="false">+J12+I13</f>
        <v>41.5</v>
      </c>
      <c r="K13" s="93" t="n">
        <f aca="false">+F13-G13</f>
        <v>24</v>
      </c>
      <c r="L13" s="94" t="n">
        <v>10</v>
      </c>
      <c r="M13" s="95" t="n">
        <v>74</v>
      </c>
      <c r="N13" s="96" t="n">
        <v>54</v>
      </c>
      <c r="O13" s="96" t="n">
        <f aca="false">AVERAGE(M13:N13)</f>
        <v>64</v>
      </c>
      <c r="P13" s="96" t="n">
        <f aca="false">IF(AVERAGE(M13:N13)&lt;65,65-AVERAGE(M13:N13),0)</f>
        <v>1</v>
      </c>
      <c r="Q13" s="97" t="n">
        <f aca="false">IF(ISNUMBER(AB13),AB13,M13+AD13)</f>
        <v>79</v>
      </c>
      <c r="R13" s="97" t="n">
        <f aca="false">IF(ISNUMBER(AC13),AC13,N13+AE13)</f>
        <v>63</v>
      </c>
      <c r="S13" s="97" t="n">
        <f aca="false">+(Q13+R13)/2</f>
        <v>71</v>
      </c>
      <c r="T13" s="97" t="n">
        <f aca="false">IF(S13&lt;65,65-S13,0)</f>
        <v>0</v>
      </c>
      <c r="U13" s="97" t="n">
        <f aca="false">+U12+T13</f>
        <v>25.5</v>
      </c>
      <c r="V13" s="98" t="n">
        <f aca="false">+Q13-R13</f>
        <v>16</v>
      </c>
      <c r="W13" s="99"/>
      <c r="X13" s="100" t="n">
        <f aca="false">[1]Sheet1!AK350</f>
        <v>81</v>
      </c>
      <c r="Y13" s="101" t="n">
        <f aca="false">[1]Sheet1!AL350</f>
        <v>57</v>
      </c>
      <c r="Z13" s="31" t="n">
        <f aca="false">F13-B13</f>
        <v>7</v>
      </c>
      <c r="AA13" s="31" t="n">
        <f aca="false">G13-C13</f>
        <v>6</v>
      </c>
      <c r="AB13" s="102" t="n">
        <f aca="false">[2]Sheet1!BO350</f>
        <v>79</v>
      </c>
      <c r="AC13" s="103" t="n">
        <f aca="false">[2]Sheet1!BP350</f>
        <v>63</v>
      </c>
      <c r="AD13" s="34" t="n">
        <f aca="false">Q13-M13</f>
        <v>5</v>
      </c>
      <c r="AE13" s="34" t="n">
        <f aca="false">R13-N13</f>
        <v>9</v>
      </c>
      <c r="AF13" s="104"/>
      <c r="AG13" s="105"/>
      <c r="AH13" s="106" t="n">
        <f aca="false">AH12</f>
        <v>-0.666666666666667</v>
      </c>
      <c r="AI13" s="106" t="n">
        <f aca="false">AI12</f>
        <v>5.3</v>
      </c>
    </row>
    <row r="14" customFormat="false" ht="12.75" hidden="false" customHeight="false" outlineLevel="0" collapsed="false">
      <c r="A14" s="89" t="n">
        <v>36475</v>
      </c>
      <c r="B14" s="90" t="n">
        <v>74</v>
      </c>
      <c r="C14" s="91" t="n">
        <v>51</v>
      </c>
      <c r="D14" s="91" t="n">
        <f aca="false">AVERAGE(B14:C14)</f>
        <v>62.5</v>
      </c>
      <c r="E14" s="91" t="n">
        <f aca="false">IF(AVERAGE(B14:C14)&lt;65,65-AVERAGE(B14:C14),0)</f>
        <v>2.5</v>
      </c>
      <c r="F14" s="92" t="n">
        <f aca="false">IF(ISNUMBER(X14),X14,B14+Z14)</f>
        <v>83</v>
      </c>
      <c r="G14" s="92" t="n">
        <f aca="false">IF(ISNUMBER(Y14),Y14,C14+AA14)</f>
        <v>53</v>
      </c>
      <c r="H14" s="92" t="n">
        <f aca="false">+(F14+G14)/2</f>
        <v>68</v>
      </c>
      <c r="I14" s="92" t="n">
        <f aca="false">IF(H14&lt;65,65-H14,0)</f>
        <v>0</v>
      </c>
      <c r="J14" s="92" t="n">
        <f aca="false">+J13+I14</f>
        <v>41.5</v>
      </c>
      <c r="K14" s="93" t="n">
        <f aca="false">+F14-G14</f>
        <v>30</v>
      </c>
      <c r="L14" s="94" t="n">
        <v>11</v>
      </c>
      <c r="M14" s="95" t="n">
        <v>74</v>
      </c>
      <c r="N14" s="96" t="n">
        <v>54</v>
      </c>
      <c r="O14" s="96" t="n">
        <f aca="false">AVERAGE(M14:N14)</f>
        <v>64</v>
      </c>
      <c r="P14" s="96" t="n">
        <f aca="false">IF(AVERAGE(M14:N14)&lt;65,65-AVERAGE(M14:N14),0)</f>
        <v>1</v>
      </c>
      <c r="Q14" s="97" t="n">
        <f aca="false">IF(ISNUMBER(AB14),AB14,M14+AD14)</f>
        <v>83</v>
      </c>
      <c r="R14" s="97" t="n">
        <f aca="false">IF(ISNUMBER(AC14),AC14,N14+AE14)</f>
        <v>57</v>
      </c>
      <c r="S14" s="97" t="n">
        <f aca="false">+(Q14+R14)/2</f>
        <v>70</v>
      </c>
      <c r="T14" s="97" t="n">
        <f aca="false">IF(S14&lt;65,65-S14,0)</f>
        <v>0</v>
      </c>
      <c r="U14" s="97" t="n">
        <f aca="false">+U13+T14</f>
        <v>25.5</v>
      </c>
      <c r="V14" s="98" t="n">
        <f aca="false">+Q14-R14</f>
        <v>26</v>
      </c>
      <c r="W14" s="99"/>
      <c r="X14" s="100" t="n">
        <f aca="false">[1]Sheet1!AK351</f>
        <v>83</v>
      </c>
      <c r="Y14" s="101" t="n">
        <f aca="false">[1]Sheet1!AL351</f>
        <v>53</v>
      </c>
      <c r="Z14" s="31" t="n">
        <f aca="false">F14-B14</f>
        <v>9</v>
      </c>
      <c r="AA14" s="31" t="n">
        <f aca="false">G14-C14</f>
        <v>2</v>
      </c>
      <c r="AB14" s="102" t="n">
        <f aca="false">[2]Sheet1!BO351</f>
        <v>83</v>
      </c>
      <c r="AC14" s="103" t="n">
        <f aca="false">[2]Sheet1!BP351</f>
        <v>57</v>
      </c>
      <c r="AD14" s="34" t="n">
        <f aca="false">Q14-M14</f>
        <v>9</v>
      </c>
      <c r="AE14" s="34" t="n">
        <f aca="false">R14-N14</f>
        <v>3</v>
      </c>
      <c r="AF14" s="104"/>
      <c r="AG14" s="105"/>
      <c r="AH14" s="106" t="n">
        <f aca="false">AH13</f>
        <v>-0.666666666666667</v>
      </c>
      <c r="AI14" s="106" t="n">
        <f aca="false">AI13</f>
        <v>5.3</v>
      </c>
    </row>
    <row r="15" customFormat="false" ht="12.75" hidden="false" customHeight="false" outlineLevel="0" collapsed="false">
      <c r="A15" s="89" t="n">
        <v>36476</v>
      </c>
      <c r="B15" s="90" t="n">
        <v>73</v>
      </c>
      <c r="C15" s="91" t="n">
        <v>50</v>
      </c>
      <c r="D15" s="91" t="n">
        <f aca="false">AVERAGE(B15:C15)</f>
        <v>61.5</v>
      </c>
      <c r="E15" s="91" t="n">
        <f aca="false">IF(AVERAGE(B15:C15)&lt;65,65-AVERAGE(B15:C15),0)</f>
        <v>3.5</v>
      </c>
      <c r="F15" s="92" t="n">
        <f aca="false">IF(ISNUMBER(X15),X15,B15+Z15)</f>
        <v>82</v>
      </c>
      <c r="G15" s="92" t="n">
        <f aca="false">IF(ISNUMBER(Y15),Y15,C15+AA15)</f>
        <v>52</v>
      </c>
      <c r="H15" s="92" t="n">
        <f aca="false">+(F15+G15)/2</f>
        <v>67</v>
      </c>
      <c r="I15" s="92" t="n">
        <f aca="false">IF(H15&lt;65,65-H15,0)</f>
        <v>0</v>
      </c>
      <c r="J15" s="92" t="n">
        <f aca="false">+J14+I15</f>
        <v>41.5</v>
      </c>
      <c r="K15" s="93" t="n">
        <f aca="false">+F15-G15</f>
        <v>30</v>
      </c>
      <c r="L15" s="94" t="n">
        <v>12</v>
      </c>
      <c r="M15" s="95" t="n">
        <v>73</v>
      </c>
      <c r="N15" s="96" t="n">
        <v>54</v>
      </c>
      <c r="O15" s="96" t="n">
        <f aca="false">AVERAGE(M15:N15)</f>
        <v>63.5</v>
      </c>
      <c r="P15" s="96" t="n">
        <f aca="false">IF(AVERAGE(M15:N15)&lt;65,65-AVERAGE(M15:N15),0)</f>
        <v>1.5</v>
      </c>
      <c r="Q15" s="97" t="n">
        <f aca="false">IF(ISNUMBER(AB15),AB15,M15+AD15)</f>
        <v>81</v>
      </c>
      <c r="R15" s="97" t="n">
        <f aca="false">IF(ISNUMBER(AC15),AC15,N15+AE15)</f>
        <v>57</v>
      </c>
      <c r="S15" s="97" t="n">
        <f aca="false">+(Q15+R15)/2</f>
        <v>69</v>
      </c>
      <c r="T15" s="97" t="n">
        <f aca="false">IF(S15&lt;65,65-S15,0)</f>
        <v>0</v>
      </c>
      <c r="U15" s="97" t="n">
        <f aca="false">+U14+T15</f>
        <v>25.5</v>
      </c>
      <c r="V15" s="98" t="n">
        <f aca="false">+Q15-R15</f>
        <v>24</v>
      </c>
      <c r="W15" s="99"/>
      <c r="X15" s="100" t="n">
        <f aca="false">[1]Sheet1!AK352</f>
        <v>82</v>
      </c>
      <c r="Y15" s="101" t="n">
        <f aca="false">[1]Sheet1!AL352</f>
        <v>52</v>
      </c>
      <c r="Z15" s="31" t="n">
        <f aca="false">F15-B15</f>
        <v>9</v>
      </c>
      <c r="AA15" s="31" t="n">
        <f aca="false">G15-C15</f>
        <v>2</v>
      </c>
      <c r="AB15" s="102" t="n">
        <f aca="false">[2]Sheet1!BO352</f>
        <v>81</v>
      </c>
      <c r="AC15" s="103" t="n">
        <f aca="false">[2]Sheet1!BP352</f>
        <v>57</v>
      </c>
      <c r="AD15" s="34" t="n">
        <f aca="false">Q15-M15</f>
        <v>8</v>
      </c>
      <c r="AE15" s="34" t="n">
        <f aca="false">R15-N15</f>
        <v>3</v>
      </c>
      <c r="AF15" s="104"/>
      <c r="AG15" s="105"/>
      <c r="AH15" s="106" t="n">
        <f aca="false">AH14</f>
        <v>-0.666666666666667</v>
      </c>
      <c r="AI15" s="106" t="n">
        <f aca="false">AI14</f>
        <v>5.3</v>
      </c>
    </row>
    <row r="16" customFormat="false" ht="12.75" hidden="false" customHeight="false" outlineLevel="0" collapsed="false">
      <c r="A16" s="89" t="n">
        <v>36477</v>
      </c>
      <c r="B16" s="90" t="n">
        <v>73</v>
      </c>
      <c r="C16" s="91" t="n">
        <v>50</v>
      </c>
      <c r="D16" s="91" t="n">
        <f aca="false">AVERAGE(B16:C16)</f>
        <v>61.5</v>
      </c>
      <c r="E16" s="91" t="n">
        <f aca="false">IF(AVERAGE(B16:C16)&lt;65,65-AVERAGE(B16:C16),0)</f>
        <v>3.5</v>
      </c>
      <c r="F16" s="92" t="n">
        <f aca="false">IF(ISNUMBER(X16),X16,B16+Z16)</f>
        <v>81</v>
      </c>
      <c r="G16" s="92" t="n">
        <f aca="false">IF(ISNUMBER(Y16),Y16,C16+AA16)</f>
        <v>45</v>
      </c>
      <c r="H16" s="92" t="n">
        <f aca="false">+(F16+G16)/2</f>
        <v>63</v>
      </c>
      <c r="I16" s="92" t="n">
        <f aca="false">IF(H16&lt;65,65-H16,0)</f>
        <v>2</v>
      </c>
      <c r="J16" s="92" t="n">
        <f aca="false">+J15+I16</f>
        <v>43.5</v>
      </c>
      <c r="K16" s="93" t="n">
        <f aca="false">+F16-G16</f>
        <v>36</v>
      </c>
      <c r="L16" s="94" t="n">
        <v>13</v>
      </c>
      <c r="M16" s="95" t="n">
        <v>73</v>
      </c>
      <c r="N16" s="96" t="n">
        <v>54</v>
      </c>
      <c r="O16" s="96" t="n">
        <f aca="false">AVERAGE(M16:N16)</f>
        <v>63.5</v>
      </c>
      <c r="P16" s="96" t="n">
        <f aca="false">IF(AVERAGE(M16:N16)&lt;65,65-AVERAGE(M16:N16),0)</f>
        <v>1.5</v>
      </c>
      <c r="Q16" s="97" t="n">
        <f aca="false">IF(ISNUMBER(AB16),AB16,M16+AD16)</f>
        <v>78</v>
      </c>
      <c r="R16" s="97" t="n">
        <f aca="false">IF(ISNUMBER(AC16),AC16,N16+AE16)</f>
        <v>52</v>
      </c>
      <c r="S16" s="97" t="n">
        <f aca="false">+(Q16+R16)/2</f>
        <v>65</v>
      </c>
      <c r="T16" s="97" t="n">
        <f aca="false">IF(S16&lt;65,65-S16,0)</f>
        <v>0</v>
      </c>
      <c r="U16" s="97" t="n">
        <f aca="false">+U15+T16</f>
        <v>25.5</v>
      </c>
      <c r="V16" s="98" t="n">
        <f aca="false">+Q16-R16</f>
        <v>26</v>
      </c>
      <c r="W16" s="99"/>
      <c r="X16" s="100" t="n">
        <f aca="false">[1]Sheet1!AK353</f>
        <v>81</v>
      </c>
      <c r="Y16" s="101" t="n">
        <f aca="false">[1]Sheet1!AL353</f>
        <v>45</v>
      </c>
      <c r="Z16" s="31" t="n">
        <f aca="false">F16-B16</f>
        <v>8</v>
      </c>
      <c r="AA16" s="31" t="n">
        <f aca="false">G16-C16</f>
        <v>-5</v>
      </c>
      <c r="AB16" s="102" t="n">
        <f aca="false">[2]Sheet1!BO353</f>
        <v>78</v>
      </c>
      <c r="AC16" s="103" t="n">
        <f aca="false">[2]Sheet1!BP353</f>
        <v>52</v>
      </c>
      <c r="AD16" s="34" t="n">
        <f aca="false">Q16-M16</f>
        <v>5</v>
      </c>
      <c r="AE16" s="34" t="n">
        <f aca="false">R16-N16</f>
        <v>-2</v>
      </c>
      <c r="AF16" s="104"/>
      <c r="AG16" s="105"/>
      <c r="AH16" s="106" t="n">
        <f aca="false">AH15</f>
        <v>-0.666666666666667</v>
      </c>
      <c r="AI16" s="106" t="n">
        <f aca="false">AI15</f>
        <v>5.3</v>
      </c>
    </row>
    <row r="17" customFormat="false" ht="12.75" hidden="false" customHeight="false" outlineLevel="0" collapsed="false">
      <c r="A17" s="89" t="n">
        <v>36478</v>
      </c>
      <c r="B17" s="90" t="n">
        <v>72</v>
      </c>
      <c r="C17" s="91" t="n">
        <v>49</v>
      </c>
      <c r="D17" s="91" t="n">
        <f aca="false">AVERAGE(B17:C17)</f>
        <v>60.5</v>
      </c>
      <c r="E17" s="91" t="n">
        <f aca="false">IF(AVERAGE(B17:C17)&lt;65,65-AVERAGE(B17:C17),0)</f>
        <v>4.5</v>
      </c>
      <c r="F17" s="92" t="n">
        <f aca="false">IF(ISNUMBER(X17),X17,B17+Z17)</f>
        <v>81</v>
      </c>
      <c r="G17" s="92" t="n">
        <f aca="false">IF(ISNUMBER(Y17),Y17,C17+AA17)</f>
        <v>44</v>
      </c>
      <c r="H17" s="92" t="n">
        <f aca="false">+(F17+G17)/2</f>
        <v>62.5</v>
      </c>
      <c r="I17" s="92" t="n">
        <f aca="false">IF(H17&lt;65,65-H17,0)</f>
        <v>2.5</v>
      </c>
      <c r="J17" s="92" t="n">
        <f aca="false">+J16+I17</f>
        <v>46</v>
      </c>
      <c r="K17" s="93" t="n">
        <f aca="false">+F17-G17</f>
        <v>37</v>
      </c>
      <c r="L17" s="94" t="n">
        <v>14</v>
      </c>
      <c r="M17" s="95" t="n">
        <v>73</v>
      </c>
      <c r="N17" s="96" t="n">
        <v>53</v>
      </c>
      <c r="O17" s="96" t="n">
        <f aca="false">AVERAGE(M17:N17)</f>
        <v>63</v>
      </c>
      <c r="P17" s="96" t="n">
        <f aca="false">IF(AVERAGE(M17:N17)&lt;65,65-AVERAGE(M17:N17),0)</f>
        <v>2</v>
      </c>
      <c r="Q17" s="97" t="n">
        <f aca="false">IF(ISNUMBER(AB17),AB17,M17+AD17)</f>
        <v>79</v>
      </c>
      <c r="R17" s="97" t="n">
        <f aca="false">IF(ISNUMBER(AC17),AC17,N17+AE17)</f>
        <v>50</v>
      </c>
      <c r="S17" s="97" t="n">
        <f aca="false">+(Q17+R17)/2</f>
        <v>64.5</v>
      </c>
      <c r="T17" s="97" t="n">
        <f aca="false">IF(S17&lt;65,65-S17,0)</f>
        <v>0.5</v>
      </c>
      <c r="U17" s="97" t="n">
        <f aca="false">+U16+T17</f>
        <v>26</v>
      </c>
      <c r="V17" s="98" t="n">
        <f aca="false">+Q17-R17</f>
        <v>29</v>
      </c>
      <c r="W17" s="99"/>
      <c r="X17" s="100" t="n">
        <f aca="false">[1]Sheet1!AK354</f>
        <v>81</v>
      </c>
      <c r="Y17" s="101" t="n">
        <f aca="false">[1]Sheet1!AL354</f>
        <v>44</v>
      </c>
      <c r="Z17" s="31" t="n">
        <f aca="false">F17-B17</f>
        <v>9</v>
      </c>
      <c r="AA17" s="31" t="n">
        <f aca="false">G17-C17</f>
        <v>-5</v>
      </c>
      <c r="AB17" s="102" t="n">
        <f aca="false">[2]Sheet1!BO354</f>
        <v>79</v>
      </c>
      <c r="AC17" s="103" t="n">
        <f aca="false">[2]Sheet1!BP354</f>
        <v>50</v>
      </c>
      <c r="AD17" s="34" t="n">
        <f aca="false">Q17-M17</f>
        <v>6</v>
      </c>
      <c r="AE17" s="34" t="n">
        <f aca="false">R17-N17</f>
        <v>-3</v>
      </c>
      <c r="AF17" s="104"/>
      <c r="AG17" s="105"/>
      <c r="AH17" s="106" t="n">
        <f aca="false">AH16</f>
        <v>-0.666666666666667</v>
      </c>
      <c r="AI17" s="106" t="n">
        <f aca="false">AI16</f>
        <v>5.3</v>
      </c>
    </row>
    <row r="18" customFormat="false" ht="12.75" hidden="false" customHeight="false" outlineLevel="0" collapsed="false">
      <c r="A18" s="89" t="n">
        <v>36479</v>
      </c>
      <c r="B18" s="90" t="n">
        <v>72</v>
      </c>
      <c r="C18" s="91" t="n">
        <v>49</v>
      </c>
      <c r="D18" s="91" t="n">
        <f aca="false">AVERAGE(B18:C18)</f>
        <v>60.5</v>
      </c>
      <c r="E18" s="91" t="n">
        <f aca="false">IF(AVERAGE(B18:C18)&lt;65,65-AVERAGE(B18:C18),0)</f>
        <v>4.5</v>
      </c>
      <c r="F18" s="92" t="n">
        <f aca="false">IF(ISNUMBER(X18),X18,B18+Z18)</f>
        <v>84</v>
      </c>
      <c r="G18" s="92" t="n">
        <f aca="false">IF(ISNUMBER(Y18),Y18,C18+AA18)</f>
        <v>49</v>
      </c>
      <c r="H18" s="92" t="n">
        <f aca="false">+(F18+G18)/2</f>
        <v>66.5</v>
      </c>
      <c r="I18" s="92" t="n">
        <f aca="false">IF(H18&lt;65,65-H18,0)</f>
        <v>0</v>
      </c>
      <c r="J18" s="92" t="n">
        <f aca="false">+J17+I18</f>
        <v>46</v>
      </c>
      <c r="K18" s="93" t="n">
        <f aca="false">+F18-G18</f>
        <v>35</v>
      </c>
      <c r="L18" s="94" t="n">
        <v>15</v>
      </c>
      <c r="M18" s="95" t="n">
        <v>72</v>
      </c>
      <c r="N18" s="96" t="n">
        <v>53</v>
      </c>
      <c r="O18" s="96" t="n">
        <f aca="false">AVERAGE(M18:N18)</f>
        <v>62.5</v>
      </c>
      <c r="P18" s="96" t="n">
        <f aca="false">IF(AVERAGE(M18:N18)&lt;65,65-AVERAGE(M18:N18),0)</f>
        <v>2.5</v>
      </c>
      <c r="Q18" s="97" t="n">
        <f aca="false">IF(ISNUMBER(AB18),AB18,M18+AD18)</f>
        <v>82</v>
      </c>
      <c r="R18" s="97" t="n">
        <f aca="false">IF(ISNUMBER(AC18),AC18,N18+AE18)</f>
        <v>56</v>
      </c>
      <c r="S18" s="97" t="n">
        <f aca="false">+(Q18+R18)/2</f>
        <v>69</v>
      </c>
      <c r="T18" s="97" t="n">
        <f aca="false">IF(S18&lt;65,65-S18,0)</f>
        <v>0</v>
      </c>
      <c r="U18" s="97" t="n">
        <f aca="false">+U17+T18</f>
        <v>26</v>
      </c>
      <c r="V18" s="98" t="n">
        <f aca="false">+Q18-R18</f>
        <v>26</v>
      </c>
      <c r="W18" s="99"/>
      <c r="X18" s="100" t="n">
        <f aca="false">[1]Sheet1!AK355</f>
        <v>84</v>
      </c>
      <c r="Y18" s="101" t="n">
        <f aca="false">[1]Sheet1!AL355</f>
        <v>49</v>
      </c>
      <c r="Z18" s="31" t="n">
        <f aca="false">F18-B18</f>
        <v>12</v>
      </c>
      <c r="AA18" s="31" t="n">
        <f aca="false">G18-C18</f>
        <v>0</v>
      </c>
      <c r="AB18" s="102" t="n">
        <f aca="false">[2]Sheet1!BO355</f>
        <v>82</v>
      </c>
      <c r="AC18" s="103" t="n">
        <f aca="false">[2]Sheet1!BP355</f>
        <v>56</v>
      </c>
      <c r="AD18" s="34" t="n">
        <f aca="false">Q18-M18</f>
        <v>10</v>
      </c>
      <c r="AE18" s="34" t="n">
        <f aca="false">R18-N18</f>
        <v>3</v>
      </c>
      <c r="AF18" s="104"/>
      <c r="AG18" s="105"/>
      <c r="AH18" s="106" t="n">
        <f aca="false">AH17</f>
        <v>-0.666666666666667</v>
      </c>
      <c r="AI18" s="106" t="n">
        <f aca="false">AI17</f>
        <v>5.3</v>
      </c>
    </row>
    <row r="19" customFormat="false" ht="12.75" hidden="false" customHeight="false" outlineLevel="0" collapsed="false">
      <c r="A19" s="89" t="n">
        <v>36480</v>
      </c>
      <c r="B19" s="90" t="n">
        <v>72</v>
      </c>
      <c r="C19" s="91" t="n">
        <v>49</v>
      </c>
      <c r="D19" s="91" t="n">
        <f aca="false">AVERAGE(B19:C19)</f>
        <v>60.5</v>
      </c>
      <c r="E19" s="91" t="n">
        <f aca="false">IF(AVERAGE(B19:C19)&lt;65,65-AVERAGE(B19:C19),0)</f>
        <v>4.5</v>
      </c>
      <c r="F19" s="92" t="n">
        <f aca="false">IF(ISNUMBER(X19),X19,B19+Z19)</f>
        <v>79</v>
      </c>
      <c r="G19" s="92" t="n">
        <f aca="false">IF(ISNUMBER(Y19),Y19,C19+AA19)</f>
        <v>47</v>
      </c>
      <c r="H19" s="92" t="n">
        <f aca="false">+(F19+G19)/2</f>
        <v>63</v>
      </c>
      <c r="I19" s="92" t="n">
        <f aca="false">IF(H19&lt;65,65-H19,0)</f>
        <v>2</v>
      </c>
      <c r="J19" s="92" t="n">
        <f aca="false">+J18+I19</f>
        <v>48</v>
      </c>
      <c r="K19" s="93" t="n">
        <f aca="false">+F19-G19</f>
        <v>32</v>
      </c>
      <c r="L19" s="94" t="n">
        <v>16</v>
      </c>
      <c r="M19" s="95" t="n">
        <v>72</v>
      </c>
      <c r="N19" s="96" t="n">
        <v>53</v>
      </c>
      <c r="O19" s="96" t="n">
        <f aca="false">AVERAGE(M19:N19)</f>
        <v>62.5</v>
      </c>
      <c r="P19" s="96" t="n">
        <f aca="false">IF(AVERAGE(M19:N19)&lt;65,65-AVERAGE(M19:N19),0)</f>
        <v>2.5</v>
      </c>
      <c r="Q19" s="97" t="n">
        <f aca="false">IF(ISNUMBER(AB19),AB19,M19+AD19)</f>
        <v>77</v>
      </c>
      <c r="R19" s="97" t="n">
        <f aca="false">IF(ISNUMBER(AC19),AC19,N19+AE19)</f>
        <v>53</v>
      </c>
      <c r="S19" s="97" t="n">
        <f aca="false">+(Q19+R19)/2</f>
        <v>65</v>
      </c>
      <c r="T19" s="97" t="n">
        <f aca="false">IF(S19&lt;65,65-S19,0)</f>
        <v>0</v>
      </c>
      <c r="U19" s="97" t="n">
        <f aca="false">+U18+T19</f>
        <v>26</v>
      </c>
      <c r="V19" s="98" t="n">
        <f aca="false">+Q19-R19</f>
        <v>24</v>
      </c>
      <c r="W19" s="99"/>
      <c r="X19" s="100" t="n">
        <f aca="false">[1]Sheet1!AK356</f>
        <v>79</v>
      </c>
      <c r="Y19" s="101" t="n">
        <f aca="false">[1]Sheet1!AL356</f>
        <v>47</v>
      </c>
      <c r="Z19" s="31" t="n">
        <f aca="false">F19-B19</f>
        <v>7</v>
      </c>
      <c r="AA19" s="31" t="n">
        <f aca="false">G19-C19</f>
        <v>-2</v>
      </c>
      <c r="AB19" s="102" t="n">
        <f aca="false">[2]Sheet1!BO356</f>
        <v>77</v>
      </c>
      <c r="AC19" s="103" t="n">
        <f aca="false">[2]Sheet1!BP356</f>
        <v>53</v>
      </c>
      <c r="AD19" s="34" t="n">
        <f aca="false">Q19-M19</f>
        <v>5</v>
      </c>
      <c r="AE19" s="34" t="n">
        <f aca="false">R19-N19</f>
        <v>0</v>
      </c>
      <c r="AF19" s="104"/>
      <c r="AG19" s="105"/>
      <c r="AH19" s="106" t="n">
        <f aca="false">AH18</f>
        <v>-0.666666666666667</v>
      </c>
      <c r="AI19" s="106" t="n">
        <f aca="false">AI18</f>
        <v>5.3</v>
      </c>
    </row>
    <row r="20" customFormat="false" ht="12.75" hidden="false" customHeight="false" outlineLevel="0" collapsed="false">
      <c r="A20" s="89" t="n">
        <v>36481</v>
      </c>
      <c r="B20" s="90" t="n">
        <v>72</v>
      </c>
      <c r="C20" s="91" t="n">
        <v>49</v>
      </c>
      <c r="D20" s="91" t="n">
        <f aca="false">AVERAGE(B20:C20)</f>
        <v>60.5</v>
      </c>
      <c r="E20" s="91" t="n">
        <f aca="false">IF(AVERAGE(B20:C20)&lt;65,65-AVERAGE(B20:C20),0)</f>
        <v>4.5</v>
      </c>
      <c r="F20" s="92" t="n">
        <f aca="false">IF(ISNUMBER(X20),X20,B20+Z20)</f>
        <v>78</v>
      </c>
      <c r="G20" s="92" t="n">
        <f aca="false">IF(ISNUMBER(Y20),Y20,C20+AA20)</f>
        <v>43</v>
      </c>
      <c r="H20" s="92" t="n">
        <f aca="false">+(F20+G20)/2</f>
        <v>60.5</v>
      </c>
      <c r="I20" s="92" t="n">
        <f aca="false">IF(H20&lt;65,65-H20,0)</f>
        <v>4.5</v>
      </c>
      <c r="J20" s="92" t="n">
        <f aca="false">+J19+I20</f>
        <v>52.5</v>
      </c>
      <c r="K20" s="93" t="n">
        <f aca="false">+F20-G20</f>
        <v>35</v>
      </c>
      <c r="L20" s="94" t="n">
        <v>17</v>
      </c>
      <c r="M20" s="95" t="n">
        <v>72</v>
      </c>
      <c r="N20" s="96" t="n">
        <v>52</v>
      </c>
      <c r="O20" s="96" t="n">
        <f aca="false">AVERAGE(M20:N20)</f>
        <v>62</v>
      </c>
      <c r="P20" s="96" t="n">
        <f aca="false">IF(AVERAGE(M20:N20)&lt;65,65-AVERAGE(M20:N20),0)</f>
        <v>3</v>
      </c>
      <c r="Q20" s="97" t="n">
        <f aca="false">IF(ISNUMBER(AB20),AB20,M20+AD20)</f>
        <v>77</v>
      </c>
      <c r="R20" s="97" t="n">
        <f aca="false">IF(ISNUMBER(AC20),AC20,N20+AE20)</f>
        <v>49</v>
      </c>
      <c r="S20" s="97" t="n">
        <f aca="false">+(Q20+R20)/2</f>
        <v>63</v>
      </c>
      <c r="T20" s="97" t="n">
        <f aca="false">IF(S20&lt;65,65-S20,0)</f>
        <v>2</v>
      </c>
      <c r="U20" s="97" t="n">
        <f aca="false">+U19+T20</f>
        <v>28</v>
      </c>
      <c r="V20" s="98" t="n">
        <f aca="false">+Q20-R20</f>
        <v>28</v>
      </c>
      <c r="W20" s="99"/>
      <c r="X20" s="100" t="n">
        <f aca="false">[1]Sheet1!AK357</f>
        <v>78</v>
      </c>
      <c r="Y20" s="101" t="n">
        <f aca="false">[1]Sheet1!AL357</f>
        <v>43</v>
      </c>
      <c r="Z20" s="31" t="n">
        <f aca="false">F20-B20</f>
        <v>6</v>
      </c>
      <c r="AA20" s="31" t="n">
        <f aca="false">G20-C20</f>
        <v>-6</v>
      </c>
      <c r="AB20" s="102" t="n">
        <f aca="false">[2]Sheet1!BO357</f>
        <v>77</v>
      </c>
      <c r="AC20" s="103" t="n">
        <f aca="false">[2]Sheet1!BP357</f>
        <v>49</v>
      </c>
      <c r="AD20" s="34" t="n">
        <f aca="false">Q20-M20</f>
        <v>5</v>
      </c>
      <c r="AE20" s="34" t="n">
        <f aca="false">R20-N20</f>
        <v>-3</v>
      </c>
      <c r="AF20" s="104"/>
      <c r="AG20" s="105"/>
      <c r="AH20" s="106" t="n">
        <f aca="false">AH19</f>
        <v>-0.666666666666667</v>
      </c>
      <c r="AI20" s="106" t="n">
        <f aca="false">AI19</f>
        <v>5.3</v>
      </c>
    </row>
    <row r="21" customFormat="false" ht="12.75" hidden="false" customHeight="false" outlineLevel="0" collapsed="false">
      <c r="A21" s="89" t="n">
        <v>36482</v>
      </c>
      <c r="B21" s="90" t="n">
        <v>71</v>
      </c>
      <c r="C21" s="91" t="n">
        <v>48</v>
      </c>
      <c r="D21" s="91" t="n">
        <f aca="false">AVERAGE(B21:C21)</f>
        <v>59.5</v>
      </c>
      <c r="E21" s="91" t="n">
        <f aca="false">IF(AVERAGE(B21:C21)&lt;65,65-AVERAGE(B21:C21),0)</f>
        <v>5.5</v>
      </c>
      <c r="F21" s="92" t="n">
        <f aca="false">IF(ISNUMBER(X21),X21,B21+Z21)</f>
        <v>82</v>
      </c>
      <c r="G21" s="92" t="n">
        <f aca="false">IF(ISNUMBER(Y21),Y21,C21+AA21)</f>
        <v>48</v>
      </c>
      <c r="H21" s="92" t="n">
        <f aca="false">+(F21+G21)/2</f>
        <v>65</v>
      </c>
      <c r="I21" s="92" t="n">
        <f aca="false">IF(H21&lt;65,65-H21,0)</f>
        <v>0</v>
      </c>
      <c r="J21" s="92" t="n">
        <f aca="false">+J20+I21</f>
        <v>52.5</v>
      </c>
      <c r="K21" s="93" t="n">
        <f aca="false">+F21-G21</f>
        <v>34</v>
      </c>
      <c r="L21" s="94" t="n">
        <v>18</v>
      </c>
      <c r="M21" s="95" t="n">
        <v>72</v>
      </c>
      <c r="N21" s="96" t="n">
        <v>52</v>
      </c>
      <c r="O21" s="96" t="n">
        <f aca="false">AVERAGE(M21:N21)</f>
        <v>62</v>
      </c>
      <c r="P21" s="96" t="n">
        <f aca="false">IF(AVERAGE(M21:N21)&lt;65,65-AVERAGE(M21:N21),0)</f>
        <v>3</v>
      </c>
      <c r="Q21" s="97" t="n">
        <f aca="false">IF(ISNUMBER(AB21),AB21,M21+AD21)</f>
        <v>79</v>
      </c>
      <c r="R21" s="97" t="n">
        <f aca="false">IF(ISNUMBER(AC21),AC21,N21+AE21)</f>
        <v>53</v>
      </c>
      <c r="S21" s="97" t="n">
        <f aca="false">+(Q21+R21)/2</f>
        <v>66</v>
      </c>
      <c r="T21" s="97" t="n">
        <f aca="false">IF(S21&lt;65,65-S21,0)</f>
        <v>0</v>
      </c>
      <c r="U21" s="97" t="n">
        <f aca="false">+U20+T21</f>
        <v>28</v>
      </c>
      <c r="V21" s="98" t="n">
        <f aca="false">+Q21-R21</f>
        <v>26</v>
      </c>
      <c r="W21" s="99"/>
      <c r="X21" s="100" t="n">
        <f aca="false">[1]Sheet1!AK358</f>
        <v>82</v>
      </c>
      <c r="Y21" s="101" t="n">
        <f aca="false">[1]Sheet1!AL358</f>
        <v>48</v>
      </c>
      <c r="Z21" s="31" t="n">
        <f aca="false">F21-B21</f>
        <v>11</v>
      </c>
      <c r="AA21" s="31" t="n">
        <f aca="false">G21-C21</f>
        <v>0</v>
      </c>
      <c r="AB21" s="102" t="n">
        <f aca="false">[2]Sheet1!BO358</f>
        <v>79</v>
      </c>
      <c r="AC21" s="103" t="n">
        <f aca="false">[2]Sheet1!BP358</f>
        <v>53</v>
      </c>
      <c r="AD21" s="34" t="n">
        <f aca="false">Q21-M21</f>
        <v>7</v>
      </c>
      <c r="AE21" s="34" t="n">
        <f aca="false">R21-N21</f>
        <v>1</v>
      </c>
      <c r="AF21" s="104"/>
      <c r="AG21" s="105"/>
      <c r="AH21" s="106" t="n">
        <f aca="false">AH20</f>
        <v>-0.666666666666667</v>
      </c>
      <c r="AI21" s="106" t="n">
        <f aca="false">AI20</f>
        <v>5.3</v>
      </c>
    </row>
    <row r="22" customFormat="false" ht="12.75" hidden="false" customHeight="false" outlineLevel="0" collapsed="false">
      <c r="A22" s="89" t="n">
        <v>36483</v>
      </c>
      <c r="B22" s="90" t="n">
        <v>71</v>
      </c>
      <c r="C22" s="91" t="n">
        <v>48</v>
      </c>
      <c r="D22" s="91" t="n">
        <f aca="false">AVERAGE(B22:C22)</f>
        <v>59.5</v>
      </c>
      <c r="E22" s="91" t="n">
        <f aca="false">IF(AVERAGE(B22:C22)&lt;65,65-AVERAGE(B22:C22),0)</f>
        <v>5.5</v>
      </c>
      <c r="F22" s="92" t="n">
        <f aca="false">IF(ISNUMBER(X22),X22,B22+Z22)</f>
        <v>84</v>
      </c>
      <c r="G22" s="92" t="n">
        <f aca="false">IF(ISNUMBER(Y22),Y22,C22+AA22)</f>
        <v>60</v>
      </c>
      <c r="H22" s="92" t="n">
        <f aca="false">+(F22+G22)/2</f>
        <v>72</v>
      </c>
      <c r="I22" s="92" t="n">
        <f aca="false">IF(H22&lt;65,65-H22,0)</f>
        <v>0</v>
      </c>
      <c r="J22" s="92" t="n">
        <f aca="false">+J21+I22</f>
        <v>52.5</v>
      </c>
      <c r="K22" s="93" t="n">
        <f aca="false">+F22-G22</f>
        <v>24</v>
      </c>
      <c r="L22" s="94" t="n">
        <v>19</v>
      </c>
      <c r="M22" s="95" t="n">
        <v>71</v>
      </c>
      <c r="N22" s="96" t="n">
        <v>52</v>
      </c>
      <c r="O22" s="96" t="n">
        <f aca="false">AVERAGE(M22:N22)</f>
        <v>61.5</v>
      </c>
      <c r="P22" s="96" t="n">
        <f aca="false">IF(AVERAGE(M22:N22)&lt;65,65-AVERAGE(M22:N22),0)</f>
        <v>3.5</v>
      </c>
      <c r="Q22" s="97" t="n">
        <f aca="false">IF(ISNUMBER(AB22),AB22,M22+AD22)</f>
        <v>84</v>
      </c>
      <c r="R22" s="97" t="n">
        <f aca="false">IF(ISNUMBER(AC22),AC22,N22+AE22)</f>
        <v>63</v>
      </c>
      <c r="S22" s="97" t="n">
        <f aca="false">+(Q22+R22)/2</f>
        <v>73.5</v>
      </c>
      <c r="T22" s="97" t="n">
        <f aca="false">IF(S22&lt;65,65-S22,0)</f>
        <v>0</v>
      </c>
      <c r="U22" s="97" t="n">
        <f aca="false">+U21+T22</f>
        <v>28</v>
      </c>
      <c r="V22" s="98" t="n">
        <f aca="false">+Q22-R22</f>
        <v>21</v>
      </c>
      <c r="W22" s="99"/>
      <c r="X22" s="100" t="n">
        <f aca="false">[1]Sheet1!AK359</f>
        <v>84</v>
      </c>
      <c r="Y22" s="101" t="n">
        <f aca="false">[1]Sheet1!AL359</f>
        <v>60</v>
      </c>
      <c r="Z22" s="31" t="n">
        <f aca="false">F22-B22</f>
        <v>13</v>
      </c>
      <c r="AA22" s="31" t="n">
        <f aca="false">G22-C22</f>
        <v>12</v>
      </c>
      <c r="AB22" s="102" t="n">
        <f aca="false">[2]Sheet1!BO359</f>
        <v>84</v>
      </c>
      <c r="AC22" s="103" t="n">
        <f aca="false">[2]Sheet1!BP359</f>
        <v>63</v>
      </c>
      <c r="AD22" s="34" t="n">
        <f aca="false">Q22-M22</f>
        <v>13</v>
      </c>
      <c r="AE22" s="34" t="n">
        <f aca="false">R22-N22</f>
        <v>11</v>
      </c>
      <c r="AF22" s="104"/>
      <c r="AG22" s="105"/>
      <c r="AH22" s="106" t="n">
        <f aca="false">AH21</f>
        <v>-0.666666666666667</v>
      </c>
      <c r="AI22" s="106" t="n">
        <f aca="false">AI21</f>
        <v>5.3</v>
      </c>
    </row>
    <row r="23" customFormat="false" ht="12.75" hidden="false" customHeight="false" outlineLevel="0" collapsed="false">
      <c r="A23" s="89" t="n">
        <v>36484</v>
      </c>
      <c r="B23" s="90" t="n">
        <v>71</v>
      </c>
      <c r="C23" s="91" t="n">
        <v>48</v>
      </c>
      <c r="D23" s="91" t="n">
        <f aca="false">AVERAGE(B23:C23)</f>
        <v>59.5</v>
      </c>
      <c r="E23" s="91" t="n">
        <f aca="false">IF(AVERAGE(B23:C23)&lt;65,65-AVERAGE(B23:C23),0)</f>
        <v>5.5</v>
      </c>
      <c r="F23" s="92" t="n">
        <f aca="false">IF(ISNUMBER(X23),X23,B23+Z23)</f>
        <v>78</v>
      </c>
      <c r="G23" s="92" t="n">
        <f aca="false">IF(ISNUMBER(Y23),Y23,C23+AA23)</f>
        <v>52</v>
      </c>
      <c r="H23" s="92" t="n">
        <f aca="false">+(F23+G23)/2</f>
        <v>65</v>
      </c>
      <c r="I23" s="92" t="n">
        <f aca="false">IF(H23&lt;65,65-H23,0)</f>
        <v>0</v>
      </c>
      <c r="J23" s="92" t="n">
        <f aca="false">+J22+I23</f>
        <v>52.5</v>
      </c>
      <c r="K23" s="93" t="n">
        <f aca="false">+F23-G23</f>
        <v>26</v>
      </c>
      <c r="L23" s="94" t="n">
        <v>20</v>
      </c>
      <c r="M23" s="95" t="n">
        <v>71</v>
      </c>
      <c r="N23" s="96" t="n">
        <v>52</v>
      </c>
      <c r="O23" s="96" t="n">
        <f aca="false">AVERAGE(M23:N23)</f>
        <v>61.5</v>
      </c>
      <c r="P23" s="96" t="n">
        <f aca="false">IF(AVERAGE(M23:N23)&lt;65,65-AVERAGE(M23:N23),0)</f>
        <v>3.5</v>
      </c>
      <c r="Q23" s="97" t="n">
        <f aca="false">IF(ISNUMBER(AB23),AB23,M23+AD23)</f>
        <v>79</v>
      </c>
      <c r="R23" s="97" t="n">
        <f aca="false">IF(ISNUMBER(AC23),AC23,N23+AE23)</f>
        <v>60</v>
      </c>
      <c r="S23" s="97" t="n">
        <f aca="false">+(Q23+R23)/2</f>
        <v>69.5</v>
      </c>
      <c r="T23" s="97" t="n">
        <f aca="false">IF(S23&lt;65,65-S23,0)</f>
        <v>0</v>
      </c>
      <c r="U23" s="97" t="n">
        <f aca="false">+U22+T23</f>
        <v>28</v>
      </c>
      <c r="V23" s="98" t="n">
        <f aca="false">+Q23-R23</f>
        <v>19</v>
      </c>
      <c r="W23" s="99"/>
      <c r="X23" s="100" t="n">
        <f aca="false">[1]Sheet1!AK360</f>
        <v>78</v>
      </c>
      <c r="Y23" s="101" t="n">
        <f aca="false">[1]Sheet1!AL360</f>
        <v>52</v>
      </c>
      <c r="Z23" s="31" t="n">
        <f aca="false">F23-B23</f>
        <v>7</v>
      </c>
      <c r="AA23" s="31" t="n">
        <f aca="false">G23-C23</f>
        <v>4</v>
      </c>
      <c r="AB23" s="102" t="n">
        <f aca="false">[2]Sheet1!BO360</f>
        <v>79</v>
      </c>
      <c r="AC23" s="103" t="n">
        <f aca="false">[2]Sheet1!BP360</f>
        <v>60</v>
      </c>
      <c r="AD23" s="34" t="n">
        <f aca="false">Q23-M23</f>
        <v>8</v>
      </c>
      <c r="AE23" s="34" t="n">
        <f aca="false">R23-N23</f>
        <v>8</v>
      </c>
      <c r="AF23" s="104"/>
      <c r="AG23" s="105"/>
      <c r="AH23" s="106" t="n">
        <f aca="false">AH22</f>
        <v>-0.666666666666667</v>
      </c>
      <c r="AI23" s="106" t="n">
        <f aca="false">AI22</f>
        <v>5.3</v>
      </c>
    </row>
    <row r="24" customFormat="false" ht="12.75" hidden="false" customHeight="false" outlineLevel="0" collapsed="false">
      <c r="A24" s="89" t="n">
        <v>36485</v>
      </c>
      <c r="B24" s="90" t="n">
        <v>71</v>
      </c>
      <c r="C24" s="91" t="n">
        <v>48</v>
      </c>
      <c r="D24" s="91" t="n">
        <f aca="false">AVERAGE(B24:C24)</f>
        <v>59.5</v>
      </c>
      <c r="E24" s="91" t="n">
        <f aca="false">IF(AVERAGE(B24:C24)&lt;65,65-AVERAGE(B24:C24),0)</f>
        <v>5.5</v>
      </c>
      <c r="F24" s="92" t="n">
        <f aca="false">IF(ISNUMBER(X24),X24,B24+Z24)</f>
        <v>84</v>
      </c>
      <c r="G24" s="92" t="n">
        <f aca="false">IF(ISNUMBER(Y24),Y24,C24+AA24)</f>
        <v>50</v>
      </c>
      <c r="H24" s="92" t="n">
        <f aca="false">+(F24+G24)/2</f>
        <v>67</v>
      </c>
      <c r="I24" s="92" t="n">
        <f aca="false">IF(H24&lt;65,65-H24,0)</f>
        <v>0</v>
      </c>
      <c r="J24" s="92" t="n">
        <f aca="false">+J23+I24</f>
        <v>52.5</v>
      </c>
      <c r="K24" s="93" t="n">
        <f aca="false">+F24-G24</f>
        <v>34</v>
      </c>
      <c r="L24" s="94" t="n">
        <v>21</v>
      </c>
      <c r="M24" s="95" t="n">
        <v>71</v>
      </c>
      <c r="N24" s="96" t="n">
        <v>51</v>
      </c>
      <c r="O24" s="96" t="n">
        <f aca="false">AVERAGE(M24:N24)</f>
        <v>61</v>
      </c>
      <c r="P24" s="96" t="n">
        <f aca="false">IF(AVERAGE(M24:N24)&lt;65,65-AVERAGE(M24:N24),0)</f>
        <v>4</v>
      </c>
      <c r="Q24" s="97" t="n">
        <f aca="false">IF(ISNUMBER(AB24),AB24,M24+AD24)</f>
        <v>82</v>
      </c>
      <c r="R24" s="97" t="n">
        <f aca="false">IF(ISNUMBER(AC24),AC24,N24+AE24)</f>
        <v>58</v>
      </c>
      <c r="S24" s="97" t="n">
        <f aca="false">+(Q24+R24)/2</f>
        <v>70</v>
      </c>
      <c r="T24" s="97" t="n">
        <f aca="false">IF(S24&lt;65,65-S24,0)</f>
        <v>0</v>
      </c>
      <c r="U24" s="97" t="n">
        <f aca="false">+U23+T24</f>
        <v>28</v>
      </c>
      <c r="V24" s="98" t="n">
        <f aca="false">+Q24-R24</f>
        <v>24</v>
      </c>
      <c r="W24" s="99"/>
      <c r="X24" s="100" t="n">
        <f aca="false">[1]Sheet1!AK361</f>
        <v>84</v>
      </c>
      <c r="Y24" s="101" t="n">
        <f aca="false">[1]Sheet1!AL361</f>
        <v>50</v>
      </c>
      <c r="Z24" s="31" t="n">
        <f aca="false">F24-B24</f>
        <v>13</v>
      </c>
      <c r="AA24" s="31" t="n">
        <f aca="false">G24-C24</f>
        <v>2</v>
      </c>
      <c r="AB24" s="102" t="n">
        <f aca="false">[2]Sheet1!BO361</f>
        <v>82</v>
      </c>
      <c r="AC24" s="103" t="n">
        <f aca="false">[2]Sheet1!BP361</f>
        <v>58</v>
      </c>
      <c r="AD24" s="34" t="n">
        <f aca="false">Q24-M24</f>
        <v>11</v>
      </c>
      <c r="AE24" s="34" t="n">
        <f aca="false">R24-N24</f>
        <v>7</v>
      </c>
      <c r="AF24" s="104"/>
      <c r="AG24" s="105"/>
      <c r="AH24" s="106" t="n">
        <f aca="false">AH23</f>
        <v>-0.666666666666667</v>
      </c>
      <c r="AI24" s="106" t="n">
        <f aca="false">AI23</f>
        <v>5.3</v>
      </c>
    </row>
    <row r="25" customFormat="false" ht="12.75" hidden="false" customHeight="false" outlineLevel="0" collapsed="false">
      <c r="A25" s="89" t="n">
        <v>36486</v>
      </c>
      <c r="B25" s="90" t="n">
        <v>70</v>
      </c>
      <c r="C25" s="91" t="n">
        <v>48</v>
      </c>
      <c r="D25" s="91" t="n">
        <f aca="false">AVERAGE(B25:C25)</f>
        <v>59</v>
      </c>
      <c r="E25" s="91" t="n">
        <f aca="false">IF(AVERAGE(B25:C25)&lt;65,65-AVERAGE(B25:C25),0)</f>
        <v>6</v>
      </c>
      <c r="F25" s="92" t="n">
        <f aca="false">IF(ISNUMBER(X25),X25,B25+Z25)</f>
        <v>81</v>
      </c>
      <c r="G25" s="92" t="n">
        <f aca="false">IF(ISNUMBER(Y25),Y25,C25+AA25)</f>
        <v>65</v>
      </c>
      <c r="H25" s="92" t="n">
        <f aca="false">+(F25+G25)/2</f>
        <v>73</v>
      </c>
      <c r="I25" s="92" t="n">
        <f aca="false">IF(H25&lt;65,65-H25,0)</f>
        <v>0</v>
      </c>
      <c r="J25" s="92" t="n">
        <f aca="false">+J24+I25</f>
        <v>52.5</v>
      </c>
      <c r="K25" s="93" t="n">
        <f aca="false">+F25-G25</f>
        <v>16</v>
      </c>
      <c r="L25" s="94" t="n">
        <v>22</v>
      </c>
      <c r="M25" s="95" t="n">
        <v>70</v>
      </c>
      <c r="N25" s="96" t="n">
        <v>51</v>
      </c>
      <c r="O25" s="96" t="n">
        <f aca="false">AVERAGE(M25:N25)</f>
        <v>60.5</v>
      </c>
      <c r="P25" s="96" t="n">
        <f aca="false">IF(AVERAGE(M25:N25)&lt;65,65-AVERAGE(M25:N25),0)</f>
        <v>4.5</v>
      </c>
      <c r="Q25" s="97" t="n">
        <f aca="false">IF(ISNUMBER(AB25),AB25,M25+AD25)</f>
        <v>82</v>
      </c>
      <c r="R25" s="97" t="n">
        <f aca="false">IF(ISNUMBER(AC25),AC25,N25+AE25)</f>
        <v>69</v>
      </c>
      <c r="S25" s="97" t="n">
        <f aca="false">+(Q25+R25)/2</f>
        <v>75.5</v>
      </c>
      <c r="T25" s="97" t="n">
        <f aca="false">IF(S25&lt;65,65-S25,0)</f>
        <v>0</v>
      </c>
      <c r="U25" s="97" t="n">
        <f aca="false">+U24+T25</f>
        <v>28</v>
      </c>
      <c r="V25" s="98" t="n">
        <f aca="false">+Q25-R25</f>
        <v>13</v>
      </c>
      <c r="W25" s="99"/>
      <c r="X25" s="100" t="n">
        <f aca="false">[1]Sheet1!AK362</f>
        <v>81</v>
      </c>
      <c r="Y25" s="101" t="n">
        <f aca="false">[1]Sheet1!AL362</f>
        <v>65</v>
      </c>
      <c r="Z25" s="31" t="n">
        <f aca="false">F25-B25</f>
        <v>11</v>
      </c>
      <c r="AA25" s="31" t="n">
        <f aca="false">G25-C25</f>
        <v>17</v>
      </c>
      <c r="AB25" s="102" t="n">
        <f aca="false">[2]Sheet1!BO362</f>
        <v>82</v>
      </c>
      <c r="AC25" s="103" t="n">
        <f aca="false">[2]Sheet1!BP362</f>
        <v>69</v>
      </c>
      <c r="AD25" s="34" t="n">
        <f aca="false">Q25-M25</f>
        <v>12</v>
      </c>
      <c r="AE25" s="34" t="n">
        <f aca="false">R25-N25</f>
        <v>18</v>
      </c>
      <c r="AF25" s="104"/>
      <c r="AG25" s="105"/>
      <c r="AH25" s="106" t="n">
        <f aca="false">AH24</f>
        <v>-0.666666666666667</v>
      </c>
      <c r="AI25" s="106" t="n">
        <f aca="false">AI24</f>
        <v>5.3</v>
      </c>
    </row>
    <row r="26" customFormat="false" ht="12.75" hidden="false" customHeight="false" outlineLevel="0" collapsed="false">
      <c r="A26" s="89" t="n">
        <v>36487</v>
      </c>
      <c r="B26" s="90" t="n">
        <v>70</v>
      </c>
      <c r="C26" s="91" t="n">
        <v>47</v>
      </c>
      <c r="D26" s="91" t="n">
        <f aca="false">AVERAGE(B26:C26)</f>
        <v>58.5</v>
      </c>
      <c r="E26" s="91" t="n">
        <f aca="false">IF(AVERAGE(B26:C26)&lt;65,65-AVERAGE(B26:C26),0)</f>
        <v>6.5</v>
      </c>
      <c r="F26" s="92" t="n">
        <f aca="false">IF(ISNUMBER(X26),X26,B26+Z26)</f>
        <v>79</v>
      </c>
      <c r="G26" s="92" t="n">
        <f aca="false">IF(ISNUMBER(Y26),Y26,C26+AA26)</f>
        <v>55</v>
      </c>
      <c r="H26" s="92" t="n">
        <f aca="false">+(F26+G26)/2</f>
        <v>67</v>
      </c>
      <c r="I26" s="92" t="n">
        <f aca="false">IF(H26&lt;65,65-H26,0)</f>
        <v>0</v>
      </c>
      <c r="J26" s="92" t="n">
        <f aca="false">+J25+I26</f>
        <v>52.5</v>
      </c>
      <c r="K26" s="93" t="n">
        <f aca="false">+F26-G26</f>
        <v>24</v>
      </c>
      <c r="L26" s="94" t="n">
        <v>23</v>
      </c>
      <c r="M26" s="95" t="n">
        <v>70</v>
      </c>
      <c r="N26" s="96" t="n">
        <v>51</v>
      </c>
      <c r="O26" s="96" t="n">
        <f aca="false">AVERAGE(M26:N26)</f>
        <v>60.5</v>
      </c>
      <c r="P26" s="96" t="n">
        <f aca="false">IF(AVERAGE(M26:N26)&lt;65,65-AVERAGE(M26:N26),0)</f>
        <v>4.5</v>
      </c>
      <c r="Q26" s="97" t="n">
        <f aca="false">IF(ISNUMBER(AB26),AB26,M26+AD26)</f>
        <v>79</v>
      </c>
      <c r="R26" s="97" t="n">
        <f aca="false">IF(ISNUMBER(AC26),AC26,N26+AE26)</f>
        <v>58</v>
      </c>
      <c r="S26" s="97" t="n">
        <f aca="false">+(Q26+R26)/2</f>
        <v>68.5</v>
      </c>
      <c r="T26" s="97" t="n">
        <f aca="false">IF(S26&lt;65,65-S26,0)</f>
        <v>0</v>
      </c>
      <c r="U26" s="97" t="n">
        <f aca="false">+U25+T26</f>
        <v>28</v>
      </c>
      <c r="V26" s="98" t="n">
        <f aca="false">+Q26-R26</f>
        <v>21</v>
      </c>
      <c r="W26" s="99"/>
      <c r="X26" s="100" t="n">
        <f aca="false">[1]Sheet1!AK363</f>
        <v>79</v>
      </c>
      <c r="Y26" s="101" t="n">
        <f aca="false">[1]Sheet1!AL363</f>
        <v>55</v>
      </c>
      <c r="Z26" s="31" t="n">
        <f aca="false">F26-B26</f>
        <v>9</v>
      </c>
      <c r="AA26" s="31" t="n">
        <f aca="false">G26-C26</f>
        <v>8</v>
      </c>
      <c r="AB26" s="102" t="n">
        <f aca="false">[2]Sheet1!BO363</f>
        <v>79</v>
      </c>
      <c r="AC26" s="103" t="n">
        <f aca="false">[2]Sheet1!BP363</f>
        <v>58</v>
      </c>
      <c r="AD26" s="34" t="n">
        <f aca="false">Q26-M26</f>
        <v>9</v>
      </c>
      <c r="AE26" s="34" t="n">
        <f aca="false">R26-N26</f>
        <v>7</v>
      </c>
      <c r="AF26" s="104"/>
      <c r="AG26" s="105"/>
      <c r="AH26" s="106" t="n">
        <f aca="false">AH25</f>
        <v>-0.666666666666667</v>
      </c>
      <c r="AI26" s="106" t="n">
        <f aca="false">AI25</f>
        <v>5.3</v>
      </c>
    </row>
    <row r="27" customFormat="false" ht="12.75" hidden="false" customHeight="false" outlineLevel="0" collapsed="false">
      <c r="A27" s="89" t="n">
        <v>36488</v>
      </c>
      <c r="B27" s="90" t="n">
        <v>69</v>
      </c>
      <c r="C27" s="91" t="n">
        <v>47</v>
      </c>
      <c r="D27" s="91" t="n">
        <f aca="false">AVERAGE(B27:C27)</f>
        <v>58</v>
      </c>
      <c r="E27" s="91" t="n">
        <f aca="false">IF(AVERAGE(B27:C27)&lt;65,65-AVERAGE(B27:C27),0)</f>
        <v>7</v>
      </c>
      <c r="F27" s="92" t="n">
        <f aca="false">IF(ISNUMBER(X27),X27,B27+Z27)</f>
        <v>67</v>
      </c>
      <c r="G27" s="92" t="n">
        <f aca="false">IF(ISNUMBER(Y27),Y27,C27+AA27)</f>
        <v>46</v>
      </c>
      <c r="H27" s="92" t="n">
        <f aca="false">+(F27+G27)/2</f>
        <v>56.5</v>
      </c>
      <c r="I27" s="92" t="n">
        <f aca="false">IF(H27&lt;65,65-H27,0)</f>
        <v>8.5</v>
      </c>
      <c r="J27" s="92" t="n">
        <f aca="false">+J26+I27</f>
        <v>61</v>
      </c>
      <c r="K27" s="93" t="n">
        <f aca="false">+F27-G27</f>
        <v>21</v>
      </c>
      <c r="L27" s="94" t="n">
        <v>24</v>
      </c>
      <c r="M27" s="95" t="n">
        <v>70</v>
      </c>
      <c r="N27" s="96" t="n">
        <v>51</v>
      </c>
      <c r="O27" s="96" t="n">
        <f aca="false">AVERAGE(M27:N27)</f>
        <v>60.5</v>
      </c>
      <c r="P27" s="96" t="n">
        <f aca="false">IF(AVERAGE(M27:N27)&lt;65,65-AVERAGE(M27:N27),0)</f>
        <v>4.5</v>
      </c>
      <c r="Q27" s="97" t="n">
        <f aca="false">IF(ISNUMBER(AB27),AB27,M27+AD27)</f>
        <v>69</v>
      </c>
      <c r="R27" s="97" t="n">
        <f aca="false">IF(ISNUMBER(AC27),AC27,N27+AE27)</f>
        <v>50</v>
      </c>
      <c r="S27" s="97" t="n">
        <f aca="false">+(Q27+R27)/2</f>
        <v>59.5</v>
      </c>
      <c r="T27" s="97" t="n">
        <f aca="false">IF(S27&lt;65,65-S27,0)</f>
        <v>5.5</v>
      </c>
      <c r="U27" s="97" t="n">
        <f aca="false">+U26+T27</f>
        <v>33.5</v>
      </c>
      <c r="V27" s="98" t="n">
        <f aca="false">+Q27-R27</f>
        <v>19</v>
      </c>
      <c r="W27" s="99"/>
      <c r="X27" s="100" t="n">
        <f aca="false">[1]Sheet1!AK364</f>
        <v>67</v>
      </c>
      <c r="Y27" s="101" t="n">
        <f aca="false">[1]Sheet1!AL364</f>
        <v>46</v>
      </c>
      <c r="Z27" s="31" t="n">
        <f aca="false">F27-B27</f>
        <v>-2</v>
      </c>
      <c r="AA27" s="31" t="n">
        <f aca="false">G27-C27</f>
        <v>-1</v>
      </c>
      <c r="AB27" s="102" t="n">
        <f aca="false">[2]Sheet1!BO364</f>
        <v>69</v>
      </c>
      <c r="AC27" s="103" t="n">
        <f aca="false">[2]Sheet1!BP364</f>
        <v>50</v>
      </c>
      <c r="AD27" s="34" t="n">
        <f aca="false">Q27-M27</f>
        <v>-1</v>
      </c>
      <c r="AE27" s="34" t="n">
        <f aca="false">R27-N27</f>
        <v>-1</v>
      </c>
      <c r="AF27" s="104"/>
      <c r="AG27" s="105"/>
      <c r="AH27" s="106" t="n">
        <f aca="false">AH26</f>
        <v>-0.666666666666667</v>
      </c>
      <c r="AI27" s="106" t="n">
        <f aca="false">AI26</f>
        <v>5.3</v>
      </c>
    </row>
    <row r="28" customFormat="false" ht="12.75" hidden="false" customHeight="false" outlineLevel="0" collapsed="false">
      <c r="A28" s="89" t="n">
        <v>36489</v>
      </c>
      <c r="B28" s="90" t="n">
        <v>69</v>
      </c>
      <c r="C28" s="91" t="n">
        <v>47</v>
      </c>
      <c r="D28" s="91" t="n">
        <f aca="false">AVERAGE(B28:C28)</f>
        <v>58</v>
      </c>
      <c r="E28" s="91" t="n">
        <f aca="false">IF(AVERAGE(B28:C28)&lt;65,65-AVERAGE(B28:C28),0)</f>
        <v>7</v>
      </c>
      <c r="F28" s="92" t="n">
        <f aca="false">IF(ISNUMBER(X28),X28,B28+Z28)</f>
        <v>57</v>
      </c>
      <c r="G28" s="92" t="n">
        <f aca="false">IF(ISNUMBER(Y28),Y28,C28+AA28)</f>
        <v>36</v>
      </c>
      <c r="H28" s="92" t="n">
        <f aca="false">+(F28+G28)/2</f>
        <v>46.5</v>
      </c>
      <c r="I28" s="92" t="n">
        <f aca="false">IF(H28&lt;65,65-H28,0)</f>
        <v>18.5</v>
      </c>
      <c r="J28" s="92" t="n">
        <f aca="false">+J27+I28</f>
        <v>79.5</v>
      </c>
      <c r="K28" s="93" t="n">
        <f aca="false">+F28-G28</f>
        <v>21</v>
      </c>
      <c r="L28" s="94" t="n">
        <v>25</v>
      </c>
      <c r="M28" s="95" t="n">
        <v>70</v>
      </c>
      <c r="N28" s="96" t="n">
        <v>50</v>
      </c>
      <c r="O28" s="96" t="n">
        <f aca="false">AVERAGE(M28:N28)</f>
        <v>60</v>
      </c>
      <c r="P28" s="96" t="n">
        <f aca="false">IF(AVERAGE(M28:N28)&lt;65,65-AVERAGE(M28:N28),0)</f>
        <v>5</v>
      </c>
      <c r="Q28" s="97" t="n">
        <f aca="false">IF(ISNUMBER(AB28),AB28,M28+AD28)</f>
        <v>57</v>
      </c>
      <c r="R28" s="97" t="n">
        <f aca="false">IF(ISNUMBER(AC28),AC28,N28+AE28)</f>
        <v>40</v>
      </c>
      <c r="S28" s="97" t="n">
        <f aca="false">+(Q28+R28)/2</f>
        <v>48.5</v>
      </c>
      <c r="T28" s="97" t="n">
        <f aca="false">IF(S28&lt;65,65-S28,0)</f>
        <v>16.5</v>
      </c>
      <c r="U28" s="97" t="n">
        <f aca="false">+U27+T28</f>
        <v>50</v>
      </c>
      <c r="V28" s="98" t="n">
        <f aca="false">+Q28-R28</f>
        <v>17</v>
      </c>
      <c r="W28" s="99"/>
      <c r="X28" s="100" t="n">
        <f aca="false">[1]Sheet1!AK365</f>
        <v>57</v>
      </c>
      <c r="Y28" s="101" t="n">
        <f aca="false">[1]Sheet1!AL365</f>
        <v>36</v>
      </c>
      <c r="Z28" s="31" t="n">
        <f aca="false">F28-B28</f>
        <v>-12</v>
      </c>
      <c r="AA28" s="31" t="n">
        <f aca="false">G28-C28</f>
        <v>-11</v>
      </c>
      <c r="AB28" s="102" t="n">
        <f aca="false">[2]Sheet1!BO365</f>
        <v>57</v>
      </c>
      <c r="AC28" s="103" t="n">
        <f aca="false">[2]Sheet1!BP365</f>
        <v>40</v>
      </c>
      <c r="AD28" s="34" t="n">
        <f aca="false">Q28-M28</f>
        <v>-13</v>
      </c>
      <c r="AE28" s="34" t="n">
        <f aca="false">R28-N28</f>
        <v>-10</v>
      </c>
      <c r="AF28" s="104"/>
      <c r="AG28" s="105"/>
      <c r="AH28" s="106" t="n">
        <f aca="false">AH27</f>
        <v>-0.666666666666667</v>
      </c>
      <c r="AI28" s="106" t="n">
        <f aca="false">AI27</f>
        <v>5.3</v>
      </c>
    </row>
    <row r="29" customFormat="false" ht="12.75" hidden="false" customHeight="false" outlineLevel="0" collapsed="false">
      <c r="A29" s="89" t="n">
        <v>36490</v>
      </c>
      <c r="B29" s="90" t="n">
        <v>69</v>
      </c>
      <c r="C29" s="91" t="n">
        <v>47</v>
      </c>
      <c r="D29" s="91" t="n">
        <f aca="false">AVERAGE(B29:C29)</f>
        <v>58</v>
      </c>
      <c r="E29" s="91" t="n">
        <f aca="false">IF(AVERAGE(B29:C29)&lt;65,65-AVERAGE(B29:C29),0)</f>
        <v>7</v>
      </c>
      <c r="F29" s="92" t="n">
        <f aca="false">IF(ISNUMBER(X29),X29,B29+Z29)</f>
        <v>65</v>
      </c>
      <c r="G29" s="92" t="n">
        <f aca="false">IF(ISNUMBER(Y29),Y29,C29+AA29)</f>
        <v>32</v>
      </c>
      <c r="H29" s="92" t="n">
        <f aca="false">+(F29+G29)/2</f>
        <v>48.5</v>
      </c>
      <c r="I29" s="92" t="n">
        <f aca="false">IF(H29&lt;65,65-H29,0)</f>
        <v>16.5</v>
      </c>
      <c r="J29" s="92" t="n">
        <f aca="false">+J28+I29</f>
        <v>96</v>
      </c>
      <c r="K29" s="93" t="n">
        <f aca="false">+F29-G29</f>
        <v>33</v>
      </c>
      <c r="L29" s="94" t="n">
        <v>26</v>
      </c>
      <c r="M29" s="95" t="n">
        <v>69</v>
      </c>
      <c r="N29" s="96" t="n">
        <v>50</v>
      </c>
      <c r="O29" s="96" t="n">
        <f aca="false">AVERAGE(M29:N29)</f>
        <v>59.5</v>
      </c>
      <c r="P29" s="96" t="n">
        <f aca="false">IF(AVERAGE(M29:N29)&lt;65,65-AVERAGE(M29:N29),0)</f>
        <v>5.5</v>
      </c>
      <c r="Q29" s="97" t="n">
        <f aca="false">IF(ISNUMBER(AB29),AB29,M29+AD29)</f>
        <v>65</v>
      </c>
      <c r="R29" s="97" t="n">
        <f aca="false">IF(ISNUMBER(AC29),AC29,N29+AE29)</f>
        <v>36</v>
      </c>
      <c r="S29" s="97" t="n">
        <f aca="false">+(Q29+R29)/2</f>
        <v>50.5</v>
      </c>
      <c r="T29" s="97" t="n">
        <f aca="false">IF(S29&lt;65,65-S29,0)</f>
        <v>14.5</v>
      </c>
      <c r="U29" s="97" t="n">
        <f aca="false">+U28+T29</f>
        <v>64.5</v>
      </c>
      <c r="V29" s="98" t="n">
        <f aca="false">+Q29-R29</f>
        <v>29</v>
      </c>
      <c r="W29" s="99"/>
      <c r="X29" s="100" t="n">
        <f aca="false">[1]Sheet1!AK366</f>
        <v>65</v>
      </c>
      <c r="Y29" s="101" t="n">
        <f aca="false">[1]Sheet1!AL366</f>
        <v>32</v>
      </c>
      <c r="Z29" s="31" t="n">
        <f aca="false">F29-B29</f>
        <v>-4</v>
      </c>
      <c r="AA29" s="31" t="n">
        <f aca="false">G29-C29</f>
        <v>-15</v>
      </c>
      <c r="AB29" s="102" t="n">
        <f aca="false">[2]Sheet1!BO366</f>
        <v>65</v>
      </c>
      <c r="AC29" s="103" t="n">
        <f aca="false">[2]Sheet1!BP366</f>
        <v>36</v>
      </c>
      <c r="AD29" s="34" t="n">
        <f aca="false">Q29-M29</f>
        <v>-4</v>
      </c>
      <c r="AE29" s="34" t="n">
        <f aca="false">R29-N29</f>
        <v>-14</v>
      </c>
      <c r="AF29" s="104"/>
      <c r="AG29" s="105"/>
      <c r="AH29" s="106" t="n">
        <f aca="false">AH28</f>
        <v>-0.666666666666667</v>
      </c>
      <c r="AI29" s="106" t="n">
        <f aca="false">AI28</f>
        <v>5.3</v>
      </c>
    </row>
    <row r="30" customFormat="false" ht="12.75" hidden="false" customHeight="false" outlineLevel="0" collapsed="false">
      <c r="A30" s="89" t="n">
        <v>36491</v>
      </c>
      <c r="B30" s="90" t="n">
        <v>68.5</v>
      </c>
      <c r="C30" s="91" t="n">
        <v>46.5</v>
      </c>
      <c r="D30" s="91" t="n">
        <f aca="false">AVERAGE(B30:C30)</f>
        <v>57.5</v>
      </c>
      <c r="E30" s="91" t="n">
        <f aca="false">IF(AVERAGE(B30:C30)&lt;65,65-AVERAGE(B30:C30),0)</f>
        <v>7.5</v>
      </c>
      <c r="F30" s="92" t="n">
        <f aca="false">IF(ISNUMBER(X30),X30,B30+Z30)</f>
        <v>76</v>
      </c>
      <c r="G30" s="92" t="n">
        <f aca="false">IF(ISNUMBER(Y30),Y30,C30+AA30)</f>
        <v>37</v>
      </c>
      <c r="H30" s="92" t="n">
        <f aca="false">+(F30+G30)/2</f>
        <v>56.5</v>
      </c>
      <c r="I30" s="92" t="n">
        <f aca="false">IF(H30&lt;65,65-H30,0)</f>
        <v>8.5</v>
      </c>
      <c r="J30" s="92" t="n">
        <f aca="false">+J29+I30</f>
        <v>104.5</v>
      </c>
      <c r="K30" s="93" t="n">
        <f aca="false">+F30-G30</f>
        <v>39</v>
      </c>
      <c r="L30" s="94" t="n">
        <v>27</v>
      </c>
      <c r="M30" s="95" t="n">
        <v>69</v>
      </c>
      <c r="N30" s="96" t="n">
        <v>50</v>
      </c>
      <c r="O30" s="96" t="n">
        <f aca="false">AVERAGE(M30:N30)</f>
        <v>59.5</v>
      </c>
      <c r="P30" s="96" t="n">
        <f aca="false">IF(AVERAGE(M30:N30)&lt;65,65-AVERAGE(M30:N30),0)</f>
        <v>5.5</v>
      </c>
      <c r="Q30" s="97" t="n">
        <f aca="false">IF(ISNUMBER(AB30),AB30,M30+AD30)</f>
        <v>75</v>
      </c>
      <c r="R30" s="97" t="n">
        <f aca="false">IF(ISNUMBER(AC30),AC30,N30+AE30)</f>
        <v>41</v>
      </c>
      <c r="S30" s="97" t="n">
        <f aca="false">+(Q30+R30)/2</f>
        <v>58</v>
      </c>
      <c r="T30" s="97" t="n">
        <f aca="false">IF(S30&lt;65,65-S30,0)</f>
        <v>7</v>
      </c>
      <c r="U30" s="97" t="n">
        <f aca="false">+U29+T30</f>
        <v>71.5</v>
      </c>
      <c r="V30" s="98" t="n">
        <f aca="false">+Q30-R30</f>
        <v>34</v>
      </c>
      <c r="W30" s="99"/>
      <c r="X30" s="100" t="n">
        <f aca="false">[1]Sheet1!AK367</f>
        <v>76</v>
      </c>
      <c r="Y30" s="101" t="n">
        <f aca="false">[1]Sheet1!AL367</f>
        <v>37</v>
      </c>
      <c r="Z30" s="31" t="n">
        <f aca="false">F30-B30</f>
        <v>7.5</v>
      </c>
      <c r="AA30" s="31" t="n">
        <f aca="false">G30-C30</f>
        <v>-9.5</v>
      </c>
      <c r="AB30" s="102" t="n">
        <f aca="false">[2]Sheet1!BO367</f>
        <v>75</v>
      </c>
      <c r="AC30" s="103" t="n">
        <f aca="false">[2]Sheet1!BP367</f>
        <v>41</v>
      </c>
      <c r="AD30" s="34" t="n">
        <f aca="false">Q30-M30</f>
        <v>6</v>
      </c>
      <c r="AE30" s="34" t="n">
        <f aca="false">R30-N30</f>
        <v>-9</v>
      </c>
      <c r="AF30" s="104"/>
      <c r="AG30" s="105"/>
      <c r="AH30" s="106" t="n">
        <f aca="false">AH29</f>
        <v>-0.666666666666667</v>
      </c>
      <c r="AI30" s="106" t="n">
        <f aca="false">AI29</f>
        <v>5.3</v>
      </c>
    </row>
    <row r="31" customFormat="false" ht="12.75" hidden="false" customHeight="false" outlineLevel="0" collapsed="false">
      <c r="A31" s="89" t="n">
        <v>36492</v>
      </c>
      <c r="B31" s="90" t="n">
        <v>68</v>
      </c>
      <c r="C31" s="91" t="n">
        <v>46</v>
      </c>
      <c r="D31" s="91" t="n">
        <f aca="false">AVERAGE(B31:C31)</f>
        <v>57</v>
      </c>
      <c r="E31" s="91" t="n">
        <f aca="false">IF(AVERAGE(B31:C31)&lt;65,65-AVERAGE(B31:C31),0)</f>
        <v>8</v>
      </c>
      <c r="F31" s="92" t="n">
        <f aca="false">IF(ISNUMBER(X31),X31,B31+Z31)</f>
        <v>77</v>
      </c>
      <c r="G31" s="92" t="n">
        <f aca="false">IF(ISNUMBER(Y31),Y31,C31+AA31)</f>
        <v>45</v>
      </c>
      <c r="H31" s="92" t="n">
        <f aca="false">+(F31+G31)/2</f>
        <v>61</v>
      </c>
      <c r="I31" s="92" t="n">
        <f aca="false">IF(H31&lt;65,65-H31,0)</f>
        <v>4</v>
      </c>
      <c r="J31" s="92" t="n">
        <f aca="false">+J30+I31</f>
        <v>108.5</v>
      </c>
      <c r="K31" s="93" t="n">
        <f aca="false">+F31-G31</f>
        <v>32</v>
      </c>
      <c r="L31" s="94" t="n">
        <v>28</v>
      </c>
      <c r="M31" s="95" t="n">
        <v>69</v>
      </c>
      <c r="N31" s="96" t="n">
        <v>49</v>
      </c>
      <c r="O31" s="96" t="n">
        <f aca="false">AVERAGE(M31:N31)</f>
        <v>59</v>
      </c>
      <c r="P31" s="96" t="n">
        <f aca="false">IF(AVERAGE(M31:N31)&lt;65,65-AVERAGE(M31:N31),0)</f>
        <v>6</v>
      </c>
      <c r="Q31" s="97" t="n">
        <f aca="false">IF(ISNUMBER(AB31),AB31,M31+AD31)</f>
        <v>77</v>
      </c>
      <c r="R31" s="97" t="n">
        <f aca="false">IF(ISNUMBER(AC31),AC31,N31+AE31)</f>
        <v>50</v>
      </c>
      <c r="S31" s="97" t="n">
        <f aca="false">+(Q31+R31)/2</f>
        <v>63.5</v>
      </c>
      <c r="T31" s="97" t="n">
        <f aca="false">IF(S31&lt;65,65-S31,0)</f>
        <v>1.5</v>
      </c>
      <c r="U31" s="97" t="n">
        <f aca="false">+U30+T31</f>
        <v>73</v>
      </c>
      <c r="V31" s="98" t="n">
        <f aca="false">+Q31-R31</f>
        <v>27</v>
      </c>
      <c r="W31" s="99"/>
      <c r="X31" s="100" t="n">
        <f aca="false">[1]Sheet1!AK368</f>
        <v>77</v>
      </c>
      <c r="Y31" s="101" t="n">
        <f aca="false">[1]Sheet1!AL368</f>
        <v>45</v>
      </c>
      <c r="Z31" s="31" t="n">
        <f aca="false">F31-B31</f>
        <v>9</v>
      </c>
      <c r="AA31" s="31" t="n">
        <f aca="false">G31-C31</f>
        <v>-1</v>
      </c>
      <c r="AB31" s="102" t="n">
        <f aca="false">[2]Sheet1!BO368</f>
        <v>77</v>
      </c>
      <c r="AC31" s="103" t="n">
        <f aca="false">[2]Sheet1!BP368</f>
        <v>50</v>
      </c>
      <c r="AD31" s="34" t="n">
        <f aca="false">Q31-M31</f>
        <v>8</v>
      </c>
      <c r="AE31" s="34" t="n">
        <f aca="false">R31-N31</f>
        <v>1</v>
      </c>
      <c r="AF31" s="104"/>
      <c r="AG31" s="105"/>
      <c r="AH31" s="106" t="n">
        <f aca="false">AH30</f>
        <v>-0.666666666666667</v>
      </c>
      <c r="AI31" s="106" t="n">
        <f aca="false">AI30</f>
        <v>5.3</v>
      </c>
    </row>
    <row r="32" customFormat="false" ht="12.75" hidden="false" customHeight="false" outlineLevel="0" collapsed="false">
      <c r="A32" s="89" t="n">
        <v>36493</v>
      </c>
      <c r="B32" s="90" t="n">
        <v>68</v>
      </c>
      <c r="C32" s="91" t="n">
        <v>45</v>
      </c>
      <c r="D32" s="91" t="n">
        <f aca="false">AVERAGE(B32:C32)</f>
        <v>56.5</v>
      </c>
      <c r="E32" s="91" t="n">
        <f aca="false">IF(AVERAGE(B32:C32)&lt;65,65-AVERAGE(B32:C32),0)</f>
        <v>8.5</v>
      </c>
      <c r="F32" s="92" t="n">
        <f aca="false">IF(ISNUMBER(X32),X32,B32+Z32)</f>
        <v>77</v>
      </c>
      <c r="G32" s="92" t="n">
        <f aca="false">IF(ISNUMBER(Y32),Y32,C32+AA32)</f>
        <v>50</v>
      </c>
      <c r="H32" s="92" t="n">
        <f aca="false">+(F32+G32)/2</f>
        <v>63.5</v>
      </c>
      <c r="I32" s="92" t="n">
        <f aca="false">IF(H32&lt;65,65-H32,0)</f>
        <v>1.5</v>
      </c>
      <c r="J32" s="92" t="n">
        <f aca="false">+J31+I32</f>
        <v>110</v>
      </c>
      <c r="K32" s="93" t="n">
        <f aca="false">+F32-G32</f>
        <v>27</v>
      </c>
      <c r="L32" s="94" t="n">
        <v>29</v>
      </c>
      <c r="M32" s="95" t="n">
        <v>68</v>
      </c>
      <c r="N32" s="96" t="n">
        <v>49</v>
      </c>
      <c r="O32" s="96" t="n">
        <f aca="false">AVERAGE(M32:N32)</f>
        <v>58.5</v>
      </c>
      <c r="P32" s="96" t="n">
        <f aca="false">IF(AVERAGE(M32:N32)&lt;65,65-AVERAGE(M32:N32),0)</f>
        <v>6.5</v>
      </c>
      <c r="Q32" s="97" t="n">
        <f aca="false">IF(ISNUMBER(AB32),AB32,M32+AD32)</f>
        <v>77</v>
      </c>
      <c r="R32" s="97" t="n">
        <f aca="false">IF(ISNUMBER(AC32),AC32,N32+AE32)</f>
        <v>53</v>
      </c>
      <c r="S32" s="97" t="n">
        <f aca="false">+(Q32+R32)/2</f>
        <v>65</v>
      </c>
      <c r="T32" s="97" t="n">
        <f aca="false">IF(S32&lt;65,65-S32,0)</f>
        <v>0</v>
      </c>
      <c r="U32" s="97" t="n">
        <f aca="false">+U31+T32</f>
        <v>73</v>
      </c>
      <c r="V32" s="98" t="n">
        <f aca="false">+Q32-R32</f>
        <v>24</v>
      </c>
      <c r="W32" s="99"/>
      <c r="X32" s="100" t="n">
        <f aca="false">[1]Sheet1!AK369</f>
        <v>77</v>
      </c>
      <c r="Y32" s="101" t="n">
        <f aca="false">[1]Sheet1!AL369</f>
        <v>50</v>
      </c>
      <c r="Z32" s="31" t="n">
        <f aca="false">F32-B32</f>
        <v>9</v>
      </c>
      <c r="AA32" s="31" t="n">
        <f aca="false">G32-C32</f>
        <v>5</v>
      </c>
      <c r="AB32" s="102" t="n">
        <f aca="false">[2]Sheet1!BO369</f>
        <v>77</v>
      </c>
      <c r="AC32" s="103" t="n">
        <f aca="false">[2]Sheet1!BP369</f>
        <v>53</v>
      </c>
      <c r="AD32" s="34" t="n">
        <f aca="false">Q32-M32</f>
        <v>9</v>
      </c>
      <c r="AE32" s="34" t="n">
        <f aca="false">R32-N32</f>
        <v>4</v>
      </c>
      <c r="AF32" s="104"/>
      <c r="AG32" s="105"/>
      <c r="AH32" s="106" t="n">
        <f aca="false">AH31</f>
        <v>-0.666666666666667</v>
      </c>
      <c r="AI32" s="106" t="n">
        <f aca="false">AI31</f>
        <v>5.3</v>
      </c>
    </row>
    <row r="33" customFormat="false" ht="12.75" hidden="false" customHeight="false" outlineLevel="0" collapsed="false">
      <c r="A33" s="89" t="n">
        <v>36494</v>
      </c>
      <c r="B33" s="90" t="n">
        <v>68</v>
      </c>
      <c r="C33" s="91" t="n">
        <v>45</v>
      </c>
      <c r="D33" s="91" t="n">
        <f aca="false">AVERAGE(B33:C33)</f>
        <v>56.5</v>
      </c>
      <c r="E33" s="91" t="n">
        <f aca="false">IF(AVERAGE(B33:C33)&lt;65,65-AVERAGE(B33:C33),0)</f>
        <v>8.5</v>
      </c>
      <c r="F33" s="92" t="n">
        <f aca="false">IF(ISNUMBER(X33),X33,B33+Z33)</f>
        <v>69</v>
      </c>
      <c r="G33" s="92" t="n">
        <f aca="false">IF(ISNUMBER(Y33),Y33,C33+AA33)</f>
        <v>42</v>
      </c>
      <c r="H33" s="92" t="n">
        <f aca="false">+(F33+G33)/2</f>
        <v>55.5</v>
      </c>
      <c r="I33" s="92" t="n">
        <f aca="false">IF(H33&lt;65,65-H33,0)</f>
        <v>9.5</v>
      </c>
      <c r="J33" s="92" t="n">
        <f aca="false">+J32+I33</f>
        <v>119.5</v>
      </c>
      <c r="K33" s="93" t="n">
        <f aca="false">+F33-G33</f>
        <v>27</v>
      </c>
      <c r="L33" s="94" t="n">
        <v>30</v>
      </c>
      <c r="M33" s="95" t="n">
        <v>68</v>
      </c>
      <c r="N33" s="96" t="n">
        <v>49</v>
      </c>
      <c r="O33" s="96" t="n">
        <f aca="false">AVERAGE(M33:N33)</f>
        <v>58.5</v>
      </c>
      <c r="P33" s="96" t="n">
        <f aca="false">IF(AVERAGE(M33:N33)&lt;65,65-AVERAGE(M33:N33),0)</f>
        <v>6.5</v>
      </c>
      <c r="Q33" s="97" t="n">
        <f aca="false">IF(ISNUMBER(AB33),AB33,M33+AD33)</f>
        <v>68</v>
      </c>
      <c r="R33" s="97" t="n">
        <f aca="false">IF(ISNUMBER(AC33),AC33,N33+AE33)</f>
        <v>49</v>
      </c>
      <c r="S33" s="97" t="n">
        <f aca="false">+(Q33+R33)/2</f>
        <v>58.5</v>
      </c>
      <c r="T33" s="97" t="n">
        <f aca="false">IF(S33&lt;65,65-S33,0)</f>
        <v>6.5</v>
      </c>
      <c r="U33" s="97" t="n">
        <f aca="false">+U32+T33</f>
        <v>79.5</v>
      </c>
      <c r="V33" s="98" t="n">
        <f aca="false">+Q33-R33</f>
        <v>19</v>
      </c>
      <c r="W33" s="99"/>
      <c r="X33" s="100" t="n">
        <f aca="false">[1]Sheet1!AK370</f>
        <v>69</v>
      </c>
      <c r="Y33" s="101" t="n">
        <f aca="false">[1]Sheet1!AL370</f>
        <v>42</v>
      </c>
      <c r="Z33" s="31" t="n">
        <f aca="false">F33-B33</f>
        <v>1</v>
      </c>
      <c r="AA33" s="31" t="n">
        <f aca="false">G33-C33</f>
        <v>-3</v>
      </c>
      <c r="AB33" s="102" t="n">
        <f aca="false">[2]Sheet1!BO370</f>
        <v>68</v>
      </c>
      <c r="AC33" s="103" t="n">
        <f aca="false">[2]Sheet1!BP370</f>
        <v>49</v>
      </c>
      <c r="AD33" s="34" t="n">
        <f aca="false">Q33-M33</f>
        <v>0</v>
      </c>
      <c r="AE33" s="34" t="n">
        <f aca="false">R33-N33</f>
        <v>0</v>
      </c>
      <c r="AF33" s="104"/>
      <c r="AG33" s="105"/>
      <c r="AH33" s="106" t="n">
        <f aca="false">AH32</f>
        <v>-0.666666666666667</v>
      </c>
      <c r="AI33" s="106" t="n">
        <f aca="false">AI32</f>
        <v>5.3</v>
      </c>
    </row>
    <row r="34" customFormat="false" ht="12.75" hidden="true" customHeight="false" outlineLevel="0" collapsed="false">
      <c r="A34" s="89" t="n">
        <v>36495</v>
      </c>
      <c r="B34" s="41" t="n">
        <v>68</v>
      </c>
      <c r="C34" s="42" t="n">
        <v>45</v>
      </c>
      <c r="D34" s="42" t="n">
        <v>45</v>
      </c>
      <c r="E34" s="42" t="n">
        <f aca="false">SUM(E4:E32)</f>
        <v>122</v>
      </c>
      <c r="F34" s="44" t="n">
        <f aca="false">IF(ISNUMBER(X34),X34,B34+Z34)</f>
        <v>73</v>
      </c>
      <c r="G34" s="44" t="n">
        <f aca="false">IF(ISNUMBER(Y34),Y34,C34+AA34)</f>
        <v>38</v>
      </c>
      <c r="H34" s="44" t="n">
        <f aca="false">+(F34+G34)/2</f>
        <v>55.5</v>
      </c>
      <c r="I34" s="44" t="n">
        <f aca="false">IF(H34&lt;65,65-H34,0)</f>
        <v>9.5</v>
      </c>
      <c r="J34" s="44" t="n">
        <f aca="false">+J33+I34</f>
        <v>129</v>
      </c>
      <c r="K34" s="45" t="n">
        <f aca="false">+F34-G34</f>
        <v>35</v>
      </c>
      <c r="L34" s="46"/>
      <c r="M34" s="47" t="n">
        <f aca="false">B34+AH34</f>
        <v>67.9677419354839</v>
      </c>
      <c r="N34" s="48" t="n">
        <v>49</v>
      </c>
      <c r="O34" s="48"/>
      <c r="P34" s="48" t="n">
        <f aca="false">SUM(P4:P32)</f>
        <v>71.5</v>
      </c>
      <c r="Q34" s="43" t="n">
        <f aca="false">IF(ISNUMBER(AB34),AB34,M34+AD34)</f>
        <v>73</v>
      </c>
      <c r="R34" s="43" t="n">
        <f aca="false">IF(ISNUMBER(AC34),AC34,N34+AE34)</f>
        <v>46</v>
      </c>
      <c r="S34" s="44" t="n">
        <f aca="false">+(Q34+R34)/2</f>
        <v>59.5</v>
      </c>
      <c r="T34" s="44" t="n">
        <f aca="false">IF(S34&lt;65,65-S34,0)</f>
        <v>5.5</v>
      </c>
      <c r="U34" s="44" t="n">
        <f aca="false">+U33+T34</f>
        <v>85</v>
      </c>
      <c r="V34" s="45" t="n">
        <f aca="false">+Q34-R34</f>
        <v>27</v>
      </c>
      <c r="W34" s="17"/>
      <c r="X34" s="38" t="n">
        <f aca="false">[1]Sheet1!AK371</f>
        <v>73</v>
      </c>
      <c r="Y34" s="39" t="n">
        <f aca="false">[1]Sheet1!AL371</f>
        <v>38</v>
      </c>
      <c r="Z34" s="31" t="n">
        <f aca="false">F34-B34</f>
        <v>5</v>
      </c>
      <c r="AA34" s="31" t="n">
        <f aca="false">G34-C34</f>
        <v>-7</v>
      </c>
      <c r="AB34" s="32" t="n">
        <f aca="false">[2]Sheet1!BO371</f>
        <v>73</v>
      </c>
      <c r="AC34" s="33" t="n">
        <f aca="false">[2]Sheet1!BP371</f>
        <v>46</v>
      </c>
      <c r="AD34" s="34" t="n">
        <f aca="false">Q34-M34</f>
        <v>5.03225806451613</v>
      </c>
      <c r="AE34" s="34" t="n">
        <f aca="false">R34-N34</f>
        <v>-3</v>
      </c>
      <c r="AF34" s="35"/>
      <c r="AG34" s="1"/>
      <c r="AH34" s="36" t="n">
        <f aca="false">(SUM(Q34:Q64)-SUM(F34:F64))/31</f>
        <v>-0.032258064516129</v>
      </c>
      <c r="AI34" s="36" t="n">
        <f aca="false">(SUM(R34:R64)-SUM(G34:G64))/31</f>
        <v>4.48387096774194</v>
      </c>
    </row>
    <row r="35" customFormat="false" ht="12.75" hidden="true" customHeight="false" outlineLevel="0" collapsed="false">
      <c r="A35" s="89" t="n">
        <v>36496</v>
      </c>
      <c r="B35" s="41" t="n">
        <v>68</v>
      </c>
      <c r="C35" s="42" t="n">
        <v>45</v>
      </c>
      <c r="D35" s="42"/>
      <c r="E35" s="42"/>
      <c r="F35" s="43" t="n">
        <f aca="false">IF(ISNUMBER(X35),X35,B35+Z35)</f>
        <v>78</v>
      </c>
      <c r="G35" s="43" t="n">
        <f aca="false">IF(ISNUMBER(Y35),Y35,C35+AA35)</f>
        <v>55</v>
      </c>
      <c r="H35" s="44" t="n">
        <f aca="false">+(F35+G35)/2</f>
        <v>66.5</v>
      </c>
      <c r="I35" s="44" t="n">
        <f aca="false">IF(H35&lt;65,65-H35,0)</f>
        <v>0</v>
      </c>
      <c r="J35" s="44" t="n">
        <f aca="false">+J34+I35</f>
        <v>129</v>
      </c>
      <c r="K35" s="45" t="n">
        <f aca="false">+F35-G35</f>
        <v>23</v>
      </c>
      <c r="L35" s="46"/>
      <c r="M35" s="47" t="n">
        <f aca="false">B35+AH35</f>
        <v>67.9677419354839</v>
      </c>
      <c r="N35" s="48" t="n">
        <f aca="false">C35+AI35</f>
        <v>49.4838709677419</v>
      </c>
      <c r="O35" s="48"/>
      <c r="P35" s="48"/>
      <c r="Q35" s="43" t="n">
        <f aca="false">IF(ISNUMBER(AB35),AB35,M35+AD35)</f>
        <v>78</v>
      </c>
      <c r="R35" s="43" t="n">
        <f aca="false">IF(ISNUMBER(AC35),AC35,N35+AE35)</f>
        <v>55</v>
      </c>
      <c r="S35" s="44" t="n">
        <f aca="false">+(Q35+R35)/2</f>
        <v>66.5</v>
      </c>
      <c r="T35" s="44" t="n">
        <f aca="false">IF(S35&lt;65,65-S35,0)</f>
        <v>0</v>
      </c>
      <c r="U35" s="44" t="n">
        <f aca="false">+U34+T35</f>
        <v>85</v>
      </c>
      <c r="V35" s="45" t="n">
        <f aca="false">+Q35-R35</f>
        <v>23</v>
      </c>
      <c r="W35" s="17"/>
      <c r="X35" s="38" t="n">
        <f aca="false">[1]Sheet1!AK372</f>
        <v>78</v>
      </c>
      <c r="Y35" s="39" t="n">
        <f aca="false">[1]Sheet1!AL372</f>
        <v>55</v>
      </c>
      <c r="Z35" s="31" t="n">
        <f aca="false">F35-B35</f>
        <v>10</v>
      </c>
      <c r="AA35" s="31" t="n">
        <f aca="false">G35-C35</f>
        <v>10</v>
      </c>
      <c r="AB35" s="32" t="n">
        <f aca="false">[2]Sheet1!BO372</f>
        <v>78</v>
      </c>
      <c r="AC35" s="33" t="n">
        <f aca="false">[2]Sheet1!BP372</f>
        <v>55</v>
      </c>
      <c r="AD35" s="34" t="n">
        <f aca="false">Q35-M35</f>
        <v>10.0322580645161</v>
      </c>
      <c r="AE35" s="34" t="n">
        <f aca="false">R35-N35</f>
        <v>5.51612903225806</v>
      </c>
      <c r="AF35" s="35"/>
      <c r="AG35" s="1"/>
      <c r="AH35" s="37" t="n">
        <f aca="false">AH34</f>
        <v>-0.032258064516129</v>
      </c>
      <c r="AI35" s="37" t="n">
        <f aca="false">AI34</f>
        <v>4.48387096774194</v>
      </c>
    </row>
    <row r="36" customFormat="false" ht="12.75" hidden="true" customHeight="false" outlineLevel="0" collapsed="false">
      <c r="A36" s="89" t="n">
        <v>36497</v>
      </c>
      <c r="B36" s="41" t="n">
        <v>67</v>
      </c>
      <c r="C36" s="42" t="n">
        <v>44</v>
      </c>
      <c r="D36" s="42"/>
      <c r="E36" s="42"/>
      <c r="F36" s="43" t="n">
        <f aca="false">IF(ISNUMBER(X36),X36,B36+Z36)</f>
        <v>80</v>
      </c>
      <c r="G36" s="43" t="n">
        <f aca="false">IF(ISNUMBER(Y36),Y36,C36+AA36)</f>
        <v>65</v>
      </c>
      <c r="H36" s="44" t="n">
        <f aca="false">+(F36+G36)/2</f>
        <v>72.5</v>
      </c>
      <c r="I36" s="44" t="n">
        <f aca="false">IF(H36&lt;65,65-H36,0)</f>
        <v>0</v>
      </c>
      <c r="J36" s="44" t="n">
        <f aca="false">+J35+I36</f>
        <v>129</v>
      </c>
      <c r="K36" s="45" t="n">
        <f aca="false">+F36-G36</f>
        <v>15</v>
      </c>
      <c r="L36" s="46"/>
      <c r="M36" s="47" t="n">
        <f aca="false">B36+AH36</f>
        <v>66.9677419354839</v>
      </c>
      <c r="N36" s="48" t="n">
        <f aca="false">C36+AI36</f>
        <v>48.4838709677419</v>
      </c>
      <c r="O36" s="48"/>
      <c r="P36" s="48"/>
      <c r="Q36" s="43" t="n">
        <f aca="false">IF(ISNUMBER(AB36),AB36,M36+AD36)</f>
        <v>76</v>
      </c>
      <c r="R36" s="43" t="n">
        <f aca="false">IF(ISNUMBER(AC36),AC36,N36+AE36)</f>
        <v>69</v>
      </c>
      <c r="S36" s="44" t="n">
        <f aca="false">+(Q36+R36)/2</f>
        <v>72.5</v>
      </c>
      <c r="T36" s="44" t="n">
        <f aca="false">IF(S36&lt;65,65-S36,0)</f>
        <v>0</v>
      </c>
      <c r="U36" s="44" t="n">
        <f aca="false">+U35+T36</f>
        <v>85</v>
      </c>
      <c r="V36" s="45" t="n">
        <f aca="false">+Q36-R36</f>
        <v>7</v>
      </c>
      <c r="W36" s="17"/>
      <c r="X36" s="38" t="n">
        <f aca="false">[1]Sheet1!AK373</f>
        <v>80</v>
      </c>
      <c r="Y36" s="39" t="n">
        <f aca="false">[1]Sheet1!AL373</f>
        <v>65</v>
      </c>
      <c r="Z36" s="31" t="n">
        <f aca="false">F36-B36</f>
        <v>13</v>
      </c>
      <c r="AA36" s="31" t="n">
        <f aca="false">G36-C36</f>
        <v>21</v>
      </c>
      <c r="AB36" s="32" t="n">
        <f aca="false">[2]Sheet1!BO373</f>
        <v>76</v>
      </c>
      <c r="AC36" s="33" t="n">
        <f aca="false">[2]Sheet1!BP373</f>
        <v>69</v>
      </c>
      <c r="AD36" s="34" t="n">
        <f aca="false">Q36-M36</f>
        <v>9.03225806451613</v>
      </c>
      <c r="AE36" s="34" t="n">
        <f aca="false">R36-N36</f>
        <v>20.5161290322581</v>
      </c>
      <c r="AF36" s="35"/>
      <c r="AG36" s="1"/>
      <c r="AH36" s="37" t="n">
        <f aca="false">AH35</f>
        <v>-0.032258064516129</v>
      </c>
      <c r="AI36" s="37" t="n">
        <f aca="false">AI35</f>
        <v>4.48387096774194</v>
      </c>
    </row>
    <row r="37" customFormat="false" ht="12.75" hidden="true" customHeight="false" outlineLevel="0" collapsed="false">
      <c r="A37" s="89" t="n">
        <v>36498</v>
      </c>
      <c r="B37" s="41" t="n">
        <v>67</v>
      </c>
      <c r="C37" s="42" t="n">
        <v>44</v>
      </c>
      <c r="D37" s="42"/>
      <c r="E37" s="42"/>
      <c r="F37" s="43" t="n">
        <f aca="false">IF(ISNUMBER(X37),X37,B37+Z37)</f>
        <v>77</v>
      </c>
      <c r="G37" s="43" t="n">
        <f aca="false">IF(ISNUMBER(Y37),Y37,C37+AA37)</f>
        <v>54</v>
      </c>
      <c r="H37" s="44" t="n">
        <f aca="false">+(F37+G37)/2</f>
        <v>65.5</v>
      </c>
      <c r="I37" s="44" t="n">
        <f aca="false">IF(H37&lt;65,65-H37,0)</f>
        <v>0</v>
      </c>
      <c r="J37" s="44" t="n">
        <f aca="false">+J36+I37</f>
        <v>129</v>
      </c>
      <c r="K37" s="45" t="n">
        <f aca="false">+F37-G37</f>
        <v>23</v>
      </c>
      <c r="L37" s="46"/>
      <c r="M37" s="47" t="n">
        <f aca="false">B37+AH37</f>
        <v>66.9677419354839</v>
      </c>
      <c r="N37" s="48" t="n">
        <f aca="false">C37+AI37</f>
        <v>48.4838709677419</v>
      </c>
      <c r="O37" s="48"/>
      <c r="P37" s="48"/>
      <c r="Q37" s="43" t="n">
        <f aca="false">IF(ISNUMBER(AB37),AB37,M37+AD37)</f>
        <v>78</v>
      </c>
      <c r="R37" s="43" t="n">
        <f aca="false">IF(ISNUMBER(AC37),AC37,N37+AE37)</f>
        <v>59</v>
      </c>
      <c r="S37" s="44" t="n">
        <f aca="false">+(Q37+R37)/2</f>
        <v>68.5</v>
      </c>
      <c r="T37" s="44" t="n">
        <f aca="false">IF(S37&lt;65,65-S37,0)</f>
        <v>0</v>
      </c>
      <c r="U37" s="44" t="n">
        <f aca="false">+U36+T37</f>
        <v>85</v>
      </c>
      <c r="V37" s="45" t="n">
        <f aca="false">+Q37-R37</f>
        <v>19</v>
      </c>
      <c r="W37" s="17"/>
      <c r="X37" s="38" t="n">
        <f aca="false">[1]Sheet1!AK374</f>
        <v>77</v>
      </c>
      <c r="Y37" s="39" t="n">
        <f aca="false">[1]Sheet1!AL374</f>
        <v>54</v>
      </c>
      <c r="Z37" s="31" t="n">
        <f aca="false">F37-B37</f>
        <v>10</v>
      </c>
      <c r="AA37" s="31" t="n">
        <f aca="false">G37-C37</f>
        <v>10</v>
      </c>
      <c r="AB37" s="32" t="n">
        <f aca="false">[2]Sheet1!BO374</f>
        <v>78</v>
      </c>
      <c r="AC37" s="33" t="n">
        <f aca="false">[2]Sheet1!BP374</f>
        <v>59</v>
      </c>
      <c r="AD37" s="34" t="n">
        <f aca="false">Q37-M37</f>
        <v>11.0322580645161</v>
      </c>
      <c r="AE37" s="34" t="n">
        <f aca="false">R37-N37</f>
        <v>10.5161290322581</v>
      </c>
      <c r="AF37" s="35"/>
      <c r="AG37" s="1"/>
      <c r="AH37" s="37" t="n">
        <f aca="false">AH36</f>
        <v>-0.032258064516129</v>
      </c>
      <c r="AI37" s="37" t="n">
        <f aca="false">AI36</f>
        <v>4.48387096774194</v>
      </c>
    </row>
    <row r="38" customFormat="false" ht="12.75" hidden="true" customHeight="false" outlineLevel="0" collapsed="false">
      <c r="A38" s="89" t="n">
        <v>36499</v>
      </c>
      <c r="B38" s="41" t="n">
        <v>67</v>
      </c>
      <c r="C38" s="42" t="n">
        <v>44</v>
      </c>
      <c r="D38" s="42"/>
      <c r="E38" s="42"/>
      <c r="F38" s="43" t="n">
        <f aca="false">IF(ISNUMBER(X38),X38,B38+Z38)</f>
        <v>59</v>
      </c>
      <c r="G38" s="43" t="n">
        <f aca="false">IF(ISNUMBER(Y38),Y38,C38+AA38)</f>
        <v>41</v>
      </c>
      <c r="H38" s="44" t="n">
        <f aca="false">+(F38+G38)/2</f>
        <v>50</v>
      </c>
      <c r="I38" s="44" t="n">
        <f aca="false">IF(H38&lt;65,65-H38,0)</f>
        <v>15</v>
      </c>
      <c r="J38" s="44" t="n">
        <f aca="false">+J37+I38</f>
        <v>144</v>
      </c>
      <c r="K38" s="45" t="n">
        <f aca="false">+F38-G38</f>
        <v>18</v>
      </c>
      <c r="L38" s="46"/>
      <c r="M38" s="47" t="n">
        <f aca="false">B38+AH38</f>
        <v>66.9677419354839</v>
      </c>
      <c r="N38" s="48" t="n">
        <f aca="false">C38+AI38</f>
        <v>48.4838709677419</v>
      </c>
      <c r="O38" s="48"/>
      <c r="P38" s="48"/>
      <c r="Q38" s="43" t="n">
        <f aca="false">IF(ISNUMBER(AB38),AB38,M38+AD38)</f>
        <v>59</v>
      </c>
      <c r="R38" s="43" t="n">
        <f aca="false">IF(ISNUMBER(AC38),AC38,N38+AE38)</f>
        <v>46</v>
      </c>
      <c r="S38" s="44" t="n">
        <f aca="false">+(Q38+R38)/2</f>
        <v>52.5</v>
      </c>
      <c r="T38" s="44" t="n">
        <f aca="false">IF(S38&lt;65,65-S38,0)</f>
        <v>12.5</v>
      </c>
      <c r="U38" s="44" t="n">
        <f aca="false">+U37+T38</f>
        <v>97.5</v>
      </c>
      <c r="V38" s="45" t="n">
        <f aca="false">+Q38-R38</f>
        <v>13</v>
      </c>
      <c r="W38" s="17"/>
      <c r="X38" s="38" t="n">
        <f aca="false">[1]Sheet1!AK375</f>
        <v>59</v>
      </c>
      <c r="Y38" s="39" t="n">
        <f aca="false">[1]Sheet1!AL375</f>
        <v>41</v>
      </c>
      <c r="Z38" s="31" t="n">
        <f aca="false">F38-B38</f>
        <v>-8</v>
      </c>
      <c r="AA38" s="31" t="n">
        <f aca="false">G38-C38</f>
        <v>-3</v>
      </c>
      <c r="AB38" s="32" t="n">
        <f aca="false">[2]Sheet1!BO375</f>
        <v>59</v>
      </c>
      <c r="AC38" s="33" t="n">
        <f aca="false">[2]Sheet1!BP375</f>
        <v>46</v>
      </c>
      <c r="AD38" s="34" t="n">
        <f aca="false">Q38-M38</f>
        <v>-7.96774193548387</v>
      </c>
      <c r="AE38" s="34" t="n">
        <f aca="false">R38-N38</f>
        <v>-2.48387096774194</v>
      </c>
      <c r="AF38" s="35"/>
      <c r="AG38" s="1"/>
      <c r="AH38" s="37" t="n">
        <f aca="false">AH37</f>
        <v>-0.032258064516129</v>
      </c>
      <c r="AI38" s="37" t="n">
        <f aca="false">AI37</f>
        <v>4.48387096774194</v>
      </c>
    </row>
    <row r="39" customFormat="false" ht="12.75" hidden="true" customHeight="false" outlineLevel="0" collapsed="false">
      <c r="A39" s="89" t="n">
        <v>36500</v>
      </c>
      <c r="B39" s="41" t="n">
        <v>67</v>
      </c>
      <c r="C39" s="42" t="n">
        <v>44</v>
      </c>
      <c r="D39" s="42"/>
      <c r="E39" s="42"/>
      <c r="F39" s="43" t="n">
        <f aca="false">IF(ISNUMBER(X39),X39,B39+Z39)</f>
        <v>60</v>
      </c>
      <c r="G39" s="43" t="n">
        <f aca="false">IF(ISNUMBER(Y39),Y39,C39+AA39)</f>
        <v>32</v>
      </c>
      <c r="H39" s="44" t="n">
        <f aca="false">+(F39+G39)/2</f>
        <v>46</v>
      </c>
      <c r="I39" s="44" t="n">
        <f aca="false">IF(H39&lt;65,65-H39,0)</f>
        <v>19</v>
      </c>
      <c r="J39" s="44" t="n">
        <f aca="false">+J38+I39</f>
        <v>163</v>
      </c>
      <c r="K39" s="45" t="n">
        <f aca="false">+F39-G39</f>
        <v>28</v>
      </c>
      <c r="L39" s="46"/>
      <c r="M39" s="47" t="n">
        <f aca="false">B39+AH39</f>
        <v>66.9677419354839</v>
      </c>
      <c r="N39" s="48" t="n">
        <f aca="false">C39+AI39</f>
        <v>48.4838709677419</v>
      </c>
      <c r="O39" s="48"/>
      <c r="P39" s="48"/>
      <c r="Q39" s="43" t="n">
        <f aca="false">IF(ISNUMBER(AB39),AB39,M39+AD39)</f>
        <v>60</v>
      </c>
      <c r="R39" s="43" t="n">
        <f aca="false">IF(ISNUMBER(AC39),AC39,N39+AE39)</f>
        <v>38</v>
      </c>
      <c r="S39" s="44" t="n">
        <f aca="false">+(Q39+R39)/2</f>
        <v>49</v>
      </c>
      <c r="T39" s="44" t="n">
        <f aca="false">IF(S39&lt;65,65-S39,0)</f>
        <v>16</v>
      </c>
      <c r="U39" s="44" t="n">
        <f aca="false">+U38+T39</f>
        <v>113.5</v>
      </c>
      <c r="V39" s="45" t="n">
        <f aca="false">+Q39-R39</f>
        <v>22</v>
      </c>
      <c r="W39" s="17"/>
      <c r="X39" s="38" t="n">
        <f aca="false">[1]Sheet1!AK376</f>
        <v>60</v>
      </c>
      <c r="Y39" s="39" t="n">
        <f aca="false">[1]Sheet1!AL376</f>
        <v>32</v>
      </c>
      <c r="Z39" s="31" t="n">
        <f aca="false">F39-B39</f>
        <v>-7</v>
      </c>
      <c r="AA39" s="31" t="n">
        <f aca="false">G39-C39</f>
        <v>-12</v>
      </c>
      <c r="AB39" s="32" t="n">
        <f aca="false">[2]Sheet1!BO376</f>
        <v>60</v>
      </c>
      <c r="AC39" s="33" t="n">
        <f aca="false">[2]Sheet1!BP376</f>
        <v>38</v>
      </c>
      <c r="AD39" s="34" t="n">
        <f aca="false">Q39-M39</f>
        <v>-6.96774193548387</v>
      </c>
      <c r="AE39" s="34" t="n">
        <f aca="false">R39-N39</f>
        <v>-10.4838709677419</v>
      </c>
      <c r="AF39" s="35"/>
      <c r="AG39" s="1"/>
      <c r="AH39" s="37" t="n">
        <f aca="false">AH38</f>
        <v>-0.032258064516129</v>
      </c>
      <c r="AI39" s="37" t="n">
        <f aca="false">AI38</f>
        <v>4.48387096774194</v>
      </c>
    </row>
    <row r="40" customFormat="false" ht="12.75" hidden="true" customHeight="false" outlineLevel="0" collapsed="false">
      <c r="A40" s="89" t="n">
        <v>36501</v>
      </c>
      <c r="B40" s="41" t="n">
        <v>67</v>
      </c>
      <c r="C40" s="42" t="n">
        <v>44</v>
      </c>
      <c r="D40" s="42"/>
      <c r="E40" s="42"/>
      <c r="F40" s="43" t="n">
        <f aca="false">IF(ISNUMBER(X40),X40,B40+Z40)</f>
        <v>69</v>
      </c>
      <c r="G40" s="43" t="n">
        <f aca="false">IF(ISNUMBER(Y40),Y40,C40+AA40)</f>
        <v>31</v>
      </c>
      <c r="H40" s="44" t="n">
        <f aca="false">+(F40+G40)/2</f>
        <v>50</v>
      </c>
      <c r="I40" s="44" t="n">
        <f aca="false">IF(H40&lt;65,65-H40,0)</f>
        <v>15</v>
      </c>
      <c r="J40" s="44" t="n">
        <f aca="false">+J39+I40</f>
        <v>178</v>
      </c>
      <c r="K40" s="45" t="n">
        <f aca="false">+F40-G40</f>
        <v>38</v>
      </c>
      <c r="L40" s="46"/>
      <c r="M40" s="47" t="n">
        <f aca="false">B40+AH40</f>
        <v>66.9677419354839</v>
      </c>
      <c r="N40" s="48" t="n">
        <f aca="false">C40+AI40</f>
        <v>48.4838709677419</v>
      </c>
      <c r="O40" s="48"/>
      <c r="P40" s="48"/>
      <c r="Q40" s="43" t="n">
        <f aca="false">IF(ISNUMBER(AB40),AB40,M40+AD40)</f>
        <v>69</v>
      </c>
      <c r="R40" s="43" t="n">
        <f aca="false">IF(ISNUMBER(AC40),AC40,N40+AE40)</f>
        <v>38</v>
      </c>
      <c r="S40" s="44" t="n">
        <f aca="false">+(Q40+R40)/2</f>
        <v>53.5</v>
      </c>
      <c r="T40" s="44" t="n">
        <f aca="false">IF(S40&lt;65,65-S40,0)</f>
        <v>11.5</v>
      </c>
      <c r="U40" s="44" t="n">
        <f aca="false">+U39+T40</f>
        <v>125</v>
      </c>
      <c r="V40" s="45" t="n">
        <f aca="false">+Q40-R40</f>
        <v>31</v>
      </c>
      <c r="W40" s="17"/>
      <c r="X40" s="38" t="n">
        <f aca="false">[1]Sheet1!AK377</f>
        <v>69</v>
      </c>
      <c r="Y40" s="39" t="n">
        <f aca="false">[1]Sheet1!AL377</f>
        <v>31</v>
      </c>
      <c r="Z40" s="31" t="n">
        <f aca="false">F40-B40</f>
        <v>2</v>
      </c>
      <c r="AA40" s="31" t="n">
        <f aca="false">G40-C40</f>
        <v>-13</v>
      </c>
      <c r="AB40" s="32" t="n">
        <f aca="false">[2]Sheet1!BO377</f>
        <v>69</v>
      </c>
      <c r="AC40" s="33" t="n">
        <f aca="false">[2]Sheet1!BP377</f>
        <v>38</v>
      </c>
      <c r="AD40" s="34" t="n">
        <f aca="false">Q40-M40</f>
        <v>2.03225806451613</v>
      </c>
      <c r="AE40" s="34" t="n">
        <f aca="false">R40-N40</f>
        <v>-10.4838709677419</v>
      </c>
      <c r="AF40" s="35"/>
      <c r="AG40" s="1"/>
      <c r="AH40" s="37" t="n">
        <f aca="false">AH39</f>
        <v>-0.032258064516129</v>
      </c>
      <c r="AI40" s="37" t="n">
        <f aca="false">AI39</f>
        <v>4.48387096774194</v>
      </c>
    </row>
    <row r="41" customFormat="false" ht="12.75" hidden="true" customHeight="false" outlineLevel="0" collapsed="false">
      <c r="A41" s="89" t="n">
        <v>36502</v>
      </c>
      <c r="B41" s="41" t="n">
        <v>67</v>
      </c>
      <c r="C41" s="42" t="n">
        <v>44</v>
      </c>
      <c r="D41" s="42"/>
      <c r="E41" s="42"/>
      <c r="F41" s="43" t="n">
        <f aca="false">IF(ISNUMBER(X41),X41,B41+Z41)</f>
        <v>76</v>
      </c>
      <c r="G41" s="43" t="n">
        <f aca="false">IF(ISNUMBER(Y41),Y41,C41+AA41)</f>
        <v>52</v>
      </c>
      <c r="H41" s="44" t="n">
        <f aca="false">+(F41+G41)/2</f>
        <v>64</v>
      </c>
      <c r="I41" s="44" t="n">
        <f aca="false">IF(H41&lt;65,65-H41,0)</f>
        <v>1</v>
      </c>
      <c r="J41" s="44" t="n">
        <f aca="false">+J40+I41</f>
        <v>179</v>
      </c>
      <c r="K41" s="45" t="n">
        <f aca="false">+F41-G41</f>
        <v>24</v>
      </c>
      <c r="L41" s="46"/>
      <c r="M41" s="47" t="n">
        <f aca="false">B41+AH41</f>
        <v>66.9677419354839</v>
      </c>
      <c r="N41" s="48" t="n">
        <f aca="false">C41+AI41</f>
        <v>48.4838709677419</v>
      </c>
      <c r="O41" s="48"/>
      <c r="P41" s="48"/>
      <c r="Q41" s="43" t="n">
        <f aca="false">IF(ISNUMBER(AB41),AB41,M41+AD41)</f>
        <v>76</v>
      </c>
      <c r="R41" s="43" t="n">
        <f aca="false">IF(ISNUMBER(AC41),AC41,N41+AE41)</f>
        <v>57</v>
      </c>
      <c r="S41" s="44" t="n">
        <f aca="false">+(Q41+R41)/2</f>
        <v>66.5</v>
      </c>
      <c r="T41" s="44" t="n">
        <f aca="false">IF(S41&lt;65,65-S41,0)</f>
        <v>0</v>
      </c>
      <c r="U41" s="44" t="n">
        <f aca="false">+U40+T41</f>
        <v>125</v>
      </c>
      <c r="V41" s="45" t="n">
        <f aca="false">+Q41-R41</f>
        <v>19</v>
      </c>
      <c r="W41" s="17"/>
      <c r="X41" s="38" t="n">
        <f aca="false">[1]Sheet1!AK378</f>
        <v>76</v>
      </c>
      <c r="Y41" s="39" t="n">
        <f aca="false">[1]Sheet1!AL378</f>
        <v>52</v>
      </c>
      <c r="Z41" s="31" t="n">
        <f aca="false">F41-B41</f>
        <v>9</v>
      </c>
      <c r="AA41" s="31" t="n">
        <f aca="false">G41-C41</f>
        <v>8</v>
      </c>
      <c r="AB41" s="32" t="n">
        <f aca="false">[2]Sheet1!BO378</f>
        <v>76</v>
      </c>
      <c r="AC41" s="33" t="n">
        <f aca="false">[2]Sheet1!BP378</f>
        <v>57</v>
      </c>
      <c r="AD41" s="34" t="n">
        <f aca="false">Q41-M41</f>
        <v>9.03225806451613</v>
      </c>
      <c r="AE41" s="34" t="n">
        <f aca="false">R41-N41</f>
        <v>8.51612903225806</v>
      </c>
      <c r="AF41" s="35"/>
      <c r="AG41" s="1"/>
      <c r="AH41" s="37" t="n">
        <f aca="false">AH40</f>
        <v>-0.032258064516129</v>
      </c>
      <c r="AI41" s="37" t="n">
        <f aca="false">AI40</f>
        <v>4.48387096774194</v>
      </c>
    </row>
    <row r="42" customFormat="false" ht="12.75" hidden="true" customHeight="false" outlineLevel="0" collapsed="false">
      <c r="A42" s="89" t="n">
        <v>36503</v>
      </c>
      <c r="B42" s="41" t="n">
        <v>66</v>
      </c>
      <c r="C42" s="42" t="n">
        <v>43</v>
      </c>
      <c r="D42" s="42"/>
      <c r="E42" s="42"/>
      <c r="F42" s="43" t="n">
        <f aca="false">IF(ISNUMBER(X42),X42,B42+Z42)</f>
        <v>75</v>
      </c>
      <c r="G42" s="43" t="n">
        <f aca="false">IF(ISNUMBER(Y42),Y42,C42+AA42)</f>
        <v>50</v>
      </c>
      <c r="H42" s="44" t="n">
        <f aca="false">+(F42+G42)/2</f>
        <v>62.5</v>
      </c>
      <c r="I42" s="44" t="n">
        <f aca="false">IF(H42&lt;65,65-H42,0)</f>
        <v>2.5</v>
      </c>
      <c r="J42" s="44" t="n">
        <f aca="false">+J41+I42</f>
        <v>181.5</v>
      </c>
      <c r="K42" s="45" t="n">
        <f aca="false">+F42-G42</f>
        <v>25</v>
      </c>
      <c r="L42" s="46"/>
      <c r="M42" s="47" t="n">
        <f aca="false">B42+AH42</f>
        <v>65.9677419354839</v>
      </c>
      <c r="N42" s="48" t="n">
        <f aca="false">C42+AI42</f>
        <v>47.4838709677419</v>
      </c>
      <c r="O42" s="48"/>
      <c r="P42" s="48"/>
      <c r="Q42" s="43" t="n">
        <f aca="false">IF(ISNUMBER(AB42),AB42,M42+AD42)</f>
        <v>76</v>
      </c>
      <c r="R42" s="43" t="n">
        <f aca="false">IF(ISNUMBER(AC42),AC42,N42+AE42)</f>
        <v>52</v>
      </c>
      <c r="S42" s="44" t="n">
        <f aca="false">+(Q42+R42)/2</f>
        <v>64</v>
      </c>
      <c r="T42" s="44" t="n">
        <f aca="false">IF(S42&lt;65,65-S42,0)</f>
        <v>1</v>
      </c>
      <c r="U42" s="44" t="n">
        <f aca="false">+U41+T42</f>
        <v>126</v>
      </c>
      <c r="V42" s="45" t="n">
        <f aca="false">+Q42-R42</f>
        <v>24</v>
      </c>
      <c r="W42" s="17"/>
      <c r="X42" s="38" t="n">
        <f aca="false">[1]Sheet1!AK379</f>
        <v>75</v>
      </c>
      <c r="Y42" s="39" t="n">
        <f aca="false">[1]Sheet1!AL379</f>
        <v>50</v>
      </c>
      <c r="Z42" s="31" t="n">
        <f aca="false">F42-B42</f>
        <v>9</v>
      </c>
      <c r="AA42" s="31" t="n">
        <f aca="false">G42-C42</f>
        <v>7</v>
      </c>
      <c r="AB42" s="32" t="n">
        <f aca="false">[2]Sheet1!BO379</f>
        <v>76</v>
      </c>
      <c r="AC42" s="33" t="n">
        <f aca="false">[2]Sheet1!BP379</f>
        <v>52</v>
      </c>
      <c r="AD42" s="34" t="n">
        <f aca="false">Q42-M42</f>
        <v>10.0322580645161</v>
      </c>
      <c r="AE42" s="34" t="n">
        <f aca="false">R42-N42</f>
        <v>4.51612903225806</v>
      </c>
      <c r="AF42" s="35"/>
      <c r="AG42" s="1"/>
      <c r="AH42" s="37" t="n">
        <f aca="false">AH41</f>
        <v>-0.032258064516129</v>
      </c>
      <c r="AI42" s="37" t="n">
        <f aca="false">AI41</f>
        <v>4.48387096774194</v>
      </c>
    </row>
    <row r="43" customFormat="false" ht="12.75" hidden="true" customHeight="false" outlineLevel="0" collapsed="false">
      <c r="A43" s="89" t="n">
        <v>36504</v>
      </c>
      <c r="B43" s="41" t="n">
        <v>66</v>
      </c>
      <c r="C43" s="42" t="n">
        <v>43</v>
      </c>
      <c r="D43" s="42"/>
      <c r="E43" s="42"/>
      <c r="F43" s="43" t="n">
        <f aca="false">IF(ISNUMBER(X43),X43,B43+Z43)</f>
        <v>66</v>
      </c>
      <c r="G43" s="43" t="n">
        <f aca="false">IF(ISNUMBER(Y43),Y43,C43+AA43)</f>
        <v>39</v>
      </c>
      <c r="H43" s="44" t="n">
        <f aca="false">+(F43+G43)/2</f>
        <v>52.5</v>
      </c>
      <c r="I43" s="44" t="n">
        <f aca="false">IF(H43&lt;65,65-H43,0)</f>
        <v>12.5</v>
      </c>
      <c r="J43" s="44" t="n">
        <f aca="false">+J42+I43</f>
        <v>194</v>
      </c>
      <c r="K43" s="45" t="n">
        <f aca="false">+F43-G43</f>
        <v>27</v>
      </c>
      <c r="L43" s="46"/>
      <c r="M43" s="47" t="n">
        <f aca="false">B43+AH43</f>
        <v>65.9677419354839</v>
      </c>
      <c r="N43" s="48" t="n">
        <f aca="false">C43+AI43</f>
        <v>47.4838709677419</v>
      </c>
      <c r="O43" s="48"/>
      <c r="P43" s="48"/>
      <c r="Q43" s="43" t="n">
        <f aca="false">IF(ISNUMBER(AB43),AB43,M43+AD43)</f>
        <v>65</v>
      </c>
      <c r="R43" s="43" t="n">
        <f aca="false">IF(ISNUMBER(AC43),AC43,N43+AE43)</f>
        <v>43</v>
      </c>
      <c r="S43" s="44" t="n">
        <f aca="false">+(Q43+R43)/2</f>
        <v>54</v>
      </c>
      <c r="T43" s="44" t="n">
        <f aca="false">IF(S43&lt;65,65-S43,0)</f>
        <v>11</v>
      </c>
      <c r="U43" s="44" t="n">
        <f aca="false">+U42+T43</f>
        <v>137</v>
      </c>
      <c r="V43" s="45" t="n">
        <f aca="false">+Q43-R43</f>
        <v>22</v>
      </c>
      <c r="W43" s="17"/>
      <c r="X43" s="38" t="n">
        <f aca="false">[1]Sheet1!AK380</f>
        <v>66</v>
      </c>
      <c r="Y43" s="39" t="n">
        <f aca="false">[1]Sheet1!AL380</f>
        <v>39</v>
      </c>
      <c r="Z43" s="31" t="n">
        <f aca="false">F43-B43</f>
        <v>0</v>
      </c>
      <c r="AA43" s="31" t="n">
        <f aca="false">G43-C43</f>
        <v>-4</v>
      </c>
      <c r="AB43" s="32" t="n">
        <f aca="false">[2]Sheet1!BO380</f>
        <v>65</v>
      </c>
      <c r="AC43" s="33" t="n">
        <f aca="false">[2]Sheet1!BP380</f>
        <v>43</v>
      </c>
      <c r="AD43" s="34" t="n">
        <f aca="false">Q43-M43</f>
        <v>-0.967741935483872</v>
      </c>
      <c r="AE43" s="34" t="n">
        <f aca="false">R43-N43</f>
        <v>-4.48387096774194</v>
      </c>
      <c r="AF43" s="35"/>
      <c r="AG43" s="1"/>
      <c r="AH43" s="37" t="n">
        <f aca="false">AH42</f>
        <v>-0.032258064516129</v>
      </c>
      <c r="AI43" s="37" t="n">
        <f aca="false">AI42</f>
        <v>4.48387096774194</v>
      </c>
    </row>
    <row r="44" customFormat="false" ht="12.75" hidden="true" customHeight="false" outlineLevel="0" collapsed="false">
      <c r="A44" s="89" t="n">
        <v>36505</v>
      </c>
      <c r="B44" s="41" t="n">
        <v>66</v>
      </c>
      <c r="C44" s="42" t="n">
        <v>43</v>
      </c>
      <c r="D44" s="42"/>
      <c r="E44" s="42"/>
      <c r="F44" s="43" t="n">
        <f aca="false">IF(ISNUMBER(X44),X44,B44+Z44)</f>
        <v>69</v>
      </c>
      <c r="G44" s="43" t="n">
        <f aca="false">IF(ISNUMBER(Y44),Y44,C44+AA44)</f>
        <v>47</v>
      </c>
      <c r="H44" s="44" t="n">
        <f aca="false">+(F44+G44)/2</f>
        <v>58</v>
      </c>
      <c r="I44" s="44" t="n">
        <f aca="false">IF(H44&lt;65,65-H44,0)</f>
        <v>7</v>
      </c>
      <c r="J44" s="44" t="n">
        <f aca="false">+J43+I44</f>
        <v>201</v>
      </c>
      <c r="K44" s="45" t="n">
        <f aca="false">+F44-G44</f>
        <v>22</v>
      </c>
      <c r="L44" s="46"/>
      <c r="M44" s="47" t="n">
        <f aca="false">B44+AH44</f>
        <v>65.9677419354839</v>
      </c>
      <c r="N44" s="48" t="n">
        <f aca="false">C44+AI44</f>
        <v>47.4838709677419</v>
      </c>
      <c r="O44" s="48"/>
      <c r="P44" s="48"/>
      <c r="Q44" s="43" t="n">
        <f aca="false">IF(ISNUMBER(AB44),AB44,M44+AD44)</f>
        <v>70</v>
      </c>
      <c r="R44" s="43" t="n">
        <f aca="false">IF(ISNUMBER(AC44),AC44,N44+AE44)</f>
        <v>51</v>
      </c>
      <c r="S44" s="44" t="n">
        <f aca="false">+(Q44+R44)/2</f>
        <v>60.5</v>
      </c>
      <c r="T44" s="44" t="n">
        <f aca="false">IF(S44&lt;65,65-S44,0)</f>
        <v>4.5</v>
      </c>
      <c r="U44" s="44" t="n">
        <f aca="false">+U43+T44</f>
        <v>141.5</v>
      </c>
      <c r="V44" s="45" t="n">
        <f aca="false">+Q44-R44</f>
        <v>19</v>
      </c>
      <c r="W44" s="17"/>
      <c r="X44" s="38" t="n">
        <f aca="false">[1]Sheet1!AK381</f>
        <v>69</v>
      </c>
      <c r="Y44" s="39" t="n">
        <f aca="false">[1]Sheet1!AL381</f>
        <v>47</v>
      </c>
      <c r="Z44" s="31" t="n">
        <f aca="false">F44-B44</f>
        <v>3</v>
      </c>
      <c r="AA44" s="31" t="n">
        <f aca="false">G44-C44</f>
        <v>4</v>
      </c>
      <c r="AB44" s="32" t="n">
        <f aca="false">[2]Sheet1!BO381</f>
        <v>70</v>
      </c>
      <c r="AC44" s="33" t="n">
        <f aca="false">[2]Sheet1!BP381</f>
        <v>51</v>
      </c>
      <c r="AD44" s="34" t="n">
        <f aca="false">Q44-M44</f>
        <v>4.03225806451613</v>
      </c>
      <c r="AE44" s="34" t="n">
        <f aca="false">R44-N44</f>
        <v>3.51612903225806</v>
      </c>
      <c r="AF44" s="35"/>
      <c r="AG44" s="1"/>
      <c r="AH44" s="37" t="n">
        <f aca="false">AH43</f>
        <v>-0.032258064516129</v>
      </c>
      <c r="AI44" s="37" t="n">
        <f aca="false">AI43</f>
        <v>4.48387096774194</v>
      </c>
    </row>
    <row r="45" customFormat="false" ht="12.75" hidden="true" customHeight="false" outlineLevel="0" collapsed="false">
      <c r="A45" s="89" t="n">
        <v>36506</v>
      </c>
      <c r="B45" s="41" t="n">
        <v>65</v>
      </c>
      <c r="C45" s="42" t="n">
        <v>43</v>
      </c>
      <c r="D45" s="42"/>
      <c r="E45" s="42"/>
      <c r="F45" s="43" t="n">
        <f aca="false">IF(ISNUMBER(X45),X45,B45+Z45)</f>
        <v>70</v>
      </c>
      <c r="G45" s="43" t="n">
        <f aca="false">IF(ISNUMBER(Y45),Y45,C45+AA45)</f>
        <v>52</v>
      </c>
      <c r="H45" s="44" t="n">
        <f aca="false">+(F45+G45)/2</f>
        <v>61</v>
      </c>
      <c r="I45" s="44" t="n">
        <f aca="false">IF(H45&lt;65,65-H45,0)</f>
        <v>4</v>
      </c>
      <c r="J45" s="44" t="n">
        <f aca="false">+J44+I45</f>
        <v>205</v>
      </c>
      <c r="K45" s="45" t="n">
        <f aca="false">+F45-G45</f>
        <v>18</v>
      </c>
      <c r="L45" s="46"/>
      <c r="M45" s="47" t="n">
        <f aca="false">B45+AH45</f>
        <v>64.9677419354839</v>
      </c>
      <c r="N45" s="48" t="n">
        <f aca="false">C45+AI45</f>
        <v>47.4838709677419</v>
      </c>
      <c r="O45" s="48"/>
      <c r="P45" s="48"/>
      <c r="Q45" s="43" t="n">
        <f aca="false">IF(ISNUMBER(AB45),AB45,M45+AD45)</f>
        <v>72</v>
      </c>
      <c r="R45" s="43" t="n">
        <f aca="false">IF(ISNUMBER(AC45),AC45,N45+AE45)</f>
        <v>52</v>
      </c>
      <c r="S45" s="44" t="n">
        <f aca="false">+(Q45+R45)/2</f>
        <v>62</v>
      </c>
      <c r="T45" s="44" t="n">
        <f aca="false">IF(S45&lt;65,65-S45,0)</f>
        <v>3</v>
      </c>
      <c r="U45" s="44" t="n">
        <f aca="false">+U44+T45</f>
        <v>144.5</v>
      </c>
      <c r="V45" s="45" t="n">
        <f aca="false">+Q45-R45</f>
        <v>20</v>
      </c>
      <c r="W45" s="17"/>
      <c r="X45" s="38" t="n">
        <f aca="false">[1]Sheet1!AK382</f>
        <v>70</v>
      </c>
      <c r="Y45" s="39" t="n">
        <f aca="false">[1]Sheet1!AL382</f>
        <v>52</v>
      </c>
      <c r="Z45" s="31" t="n">
        <f aca="false">F45-B45</f>
        <v>5</v>
      </c>
      <c r="AA45" s="31" t="n">
        <f aca="false">G45-C45</f>
        <v>9</v>
      </c>
      <c r="AB45" s="32" t="n">
        <f aca="false">[2]Sheet1!BO382</f>
        <v>72</v>
      </c>
      <c r="AC45" s="33" t="n">
        <f aca="false">[2]Sheet1!BP382</f>
        <v>52</v>
      </c>
      <c r="AD45" s="34" t="n">
        <f aca="false">Q45-M45</f>
        <v>7.03225806451613</v>
      </c>
      <c r="AE45" s="34" t="n">
        <f aca="false">R45-N45</f>
        <v>4.51612903225806</v>
      </c>
      <c r="AF45" s="35"/>
      <c r="AG45" s="1"/>
      <c r="AH45" s="37" t="n">
        <f aca="false">AH44</f>
        <v>-0.032258064516129</v>
      </c>
      <c r="AI45" s="37" t="n">
        <f aca="false">AI44</f>
        <v>4.48387096774194</v>
      </c>
    </row>
    <row r="46" customFormat="false" ht="12.75" hidden="true" customHeight="false" outlineLevel="0" collapsed="false">
      <c r="A46" s="89" t="n">
        <v>36507</v>
      </c>
      <c r="B46" s="41" t="n">
        <v>65</v>
      </c>
      <c r="C46" s="42" t="n">
        <v>43</v>
      </c>
      <c r="D46" s="42"/>
      <c r="E46" s="42"/>
      <c r="F46" s="43" t="n">
        <f aca="false">IF(ISNUMBER(X46),X46,B46+Z46)</f>
        <v>59</v>
      </c>
      <c r="G46" s="43" t="n">
        <f aca="false">IF(ISNUMBER(Y46),Y46,C46+AA46)</f>
        <v>36</v>
      </c>
      <c r="H46" s="44" t="n">
        <f aca="false">+(F46+G46)/2</f>
        <v>47.5</v>
      </c>
      <c r="I46" s="44" t="n">
        <f aca="false">IF(H46&lt;65,65-H46,0)</f>
        <v>17.5</v>
      </c>
      <c r="J46" s="44" t="n">
        <f aca="false">+J45+I46</f>
        <v>222.5</v>
      </c>
      <c r="K46" s="45" t="n">
        <f aca="false">+F46-G46</f>
        <v>23</v>
      </c>
      <c r="L46" s="46"/>
      <c r="M46" s="47" t="n">
        <f aca="false">B46+AH46</f>
        <v>64.9677419354839</v>
      </c>
      <c r="N46" s="48" t="n">
        <f aca="false">C46+AI46</f>
        <v>47.4838709677419</v>
      </c>
      <c r="O46" s="48"/>
      <c r="P46" s="48"/>
      <c r="Q46" s="43" t="n">
        <f aca="false">IF(ISNUMBER(AB46),AB46,M46+AD46)</f>
        <v>59</v>
      </c>
      <c r="R46" s="43" t="n">
        <f aca="false">IF(ISNUMBER(AC46),AC46,N46+AE46)</f>
        <v>40</v>
      </c>
      <c r="S46" s="44" t="n">
        <f aca="false">+(Q46+R46)/2</f>
        <v>49.5</v>
      </c>
      <c r="T46" s="44" t="n">
        <f aca="false">IF(S46&lt;65,65-S46,0)</f>
        <v>15.5</v>
      </c>
      <c r="U46" s="44" t="n">
        <f aca="false">+U45+T46</f>
        <v>160</v>
      </c>
      <c r="V46" s="45" t="n">
        <f aca="false">+Q46-R46</f>
        <v>19</v>
      </c>
      <c r="W46" s="17"/>
      <c r="X46" s="38" t="n">
        <f aca="false">[1]Sheet1!AK383</f>
        <v>59</v>
      </c>
      <c r="Y46" s="39" t="n">
        <f aca="false">[1]Sheet1!AL383</f>
        <v>36</v>
      </c>
      <c r="Z46" s="31" t="n">
        <f aca="false">F46-B46</f>
        <v>-6</v>
      </c>
      <c r="AA46" s="31" t="n">
        <f aca="false">G46-C46</f>
        <v>-7</v>
      </c>
      <c r="AB46" s="32" t="n">
        <f aca="false">[2]Sheet1!BO383</f>
        <v>59</v>
      </c>
      <c r="AC46" s="33" t="n">
        <f aca="false">[2]Sheet1!BP383</f>
        <v>40</v>
      </c>
      <c r="AD46" s="34" t="n">
        <f aca="false">Q46-M46</f>
        <v>-5.96774193548387</v>
      </c>
      <c r="AE46" s="34" t="n">
        <f aca="false">R46-N46</f>
        <v>-7.48387096774194</v>
      </c>
      <c r="AF46" s="35"/>
      <c r="AG46" s="1"/>
      <c r="AH46" s="37" t="n">
        <f aca="false">AH45</f>
        <v>-0.032258064516129</v>
      </c>
      <c r="AI46" s="37" t="n">
        <f aca="false">AI45</f>
        <v>4.48387096774194</v>
      </c>
    </row>
    <row r="47" customFormat="false" ht="12.75" hidden="true" customHeight="false" outlineLevel="0" collapsed="false">
      <c r="A47" s="89" t="n">
        <v>36508</v>
      </c>
      <c r="B47" s="41" t="n">
        <v>64</v>
      </c>
      <c r="C47" s="42" t="n">
        <v>42</v>
      </c>
      <c r="D47" s="42"/>
      <c r="E47" s="42"/>
      <c r="F47" s="43" t="n">
        <f aca="false">IF(ISNUMBER(X47),X47,B47+Z47)</f>
        <v>73</v>
      </c>
      <c r="G47" s="43" t="n">
        <f aca="false">IF(ISNUMBER(Y47),Y47,C47+AA47)</f>
        <v>33</v>
      </c>
      <c r="H47" s="44" t="n">
        <f aca="false">+(F47+G47)/2</f>
        <v>53</v>
      </c>
      <c r="I47" s="44" t="n">
        <f aca="false">IF(H47&lt;65,65-H47,0)</f>
        <v>12</v>
      </c>
      <c r="J47" s="44" t="n">
        <f aca="false">+J46+I47</f>
        <v>234.5</v>
      </c>
      <c r="K47" s="45" t="n">
        <f aca="false">+F47-G47</f>
        <v>40</v>
      </c>
      <c r="L47" s="46"/>
      <c r="M47" s="47" t="n">
        <f aca="false">B47+AH47</f>
        <v>63.9677419354839</v>
      </c>
      <c r="N47" s="48" t="n">
        <f aca="false">C47+AI47</f>
        <v>46.4838709677419</v>
      </c>
      <c r="O47" s="48"/>
      <c r="P47" s="48"/>
      <c r="Q47" s="43" t="n">
        <f aca="false">IF(ISNUMBER(AB47),AB47,M47+AD47)</f>
        <v>73</v>
      </c>
      <c r="R47" s="43" t="n">
        <f aca="false">IF(ISNUMBER(AC47),AC47,N47+AE47)</f>
        <v>36</v>
      </c>
      <c r="S47" s="44" t="n">
        <f aca="false">+(Q47+R47)/2</f>
        <v>54.5</v>
      </c>
      <c r="T47" s="44" t="n">
        <f aca="false">IF(S47&lt;65,65-S47,0)</f>
        <v>10.5</v>
      </c>
      <c r="U47" s="44" t="n">
        <f aca="false">+U46+T47</f>
        <v>170.5</v>
      </c>
      <c r="V47" s="45" t="n">
        <f aca="false">+Q47-R47</f>
        <v>37</v>
      </c>
      <c r="W47" s="17"/>
      <c r="X47" s="38" t="n">
        <f aca="false">[1]Sheet1!AK384</f>
        <v>73</v>
      </c>
      <c r="Y47" s="39" t="n">
        <f aca="false">[1]Sheet1!AL384</f>
        <v>33</v>
      </c>
      <c r="Z47" s="31" t="n">
        <f aca="false">F47-B47</f>
        <v>9</v>
      </c>
      <c r="AA47" s="31" t="n">
        <f aca="false">G47-C47</f>
        <v>-9</v>
      </c>
      <c r="AB47" s="32" t="n">
        <f aca="false">[2]Sheet1!BO384</f>
        <v>73</v>
      </c>
      <c r="AC47" s="33" t="n">
        <f aca="false">[2]Sheet1!BP384</f>
        <v>36</v>
      </c>
      <c r="AD47" s="34" t="n">
        <f aca="false">Q47-M47</f>
        <v>9.03225806451613</v>
      </c>
      <c r="AE47" s="34" t="n">
        <f aca="false">R47-N47</f>
        <v>-10.4838709677419</v>
      </c>
      <c r="AF47" s="35"/>
      <c r="AG47" s="1"/>
      <c r="AH47" s="37" t="n">
        <f aca="false">AH46</f>
        <v>-0.032258064516129</v>
      </c>
      <c r="AI47" s="37" t="n">
        <f aca="false">AI46</f>
        <v>4.48387096774194</v>
      </c>
    </row>
    <row r="48" customFormat="false" ht="12.75" hidden="true" customHeight="false" outlineLevel="0" collapsed="false">
      <c r="A48" s="89" t="n">
        <v>36509</v>
      </c>
      <c r="B48" s="41" t="n">
        <v>64</v>
      </c>
      <c r="C48" s="42" t="n">
        <v>42</v>
      </c>
      <c r="D48" s="42"/>
      <c r="E48" s="42"/>
      <c r="F48" s="43" t="n">
        <f aca="false">IF(ISNUMBER(X48),X48,B48+Z48)</f>
        <v>59</v>
      </c>
      <c r="G48" s="43" t="n">
        <f aca="false">IF(ISNUMBER(Y48),Y48,C48+AA48)</f>
        <v>31</v>
      </c>
      <c r="H48" s="44" t="n">
        <f aca="false">+(F48+G48)/2</f>
        <v>45</v>
      </c>
      <c r="I48" s="44" t="n">
        <f aca="false">IF(H48&lt;65,65-H48,0)</f>
        <v>20</v>
      </c>
      <c r="J48" s="44" t="n">
        <f aca="false">+J47+I48</f>
        <v>254.5</v>
      </c>
      <c r="K48" s="45" t="n">
        <f aca="false">+F48-G48</f>
        <v>28</v>
      </c>
      <c r="L48" s="46"/>
      <c r="M48" s="47" t="n">
        <f aca="false">B48+AH48</f>
        <v>63.9677419354839</v>
      </c>
      <c r="N48" s="48" t="n">
        <f aca="false">C48+AI48</f>
        <v>46.4838709677419</v>
      </c>
      <c r="O48" s="48"/>
      <c r="P48" s="48"/>
      <c r="Q48" s="43" t="n">
        <f aca="false">IF(ISNUMBER(AB48),AB48,M48+AD48)</f>
        <v>59</v>
      </c>
      <c r="R48" s="43" t="n">
        <f aca="false">IF(ISNUMBER(AC48),AC48,N48+AE48)</f>
        <v>37</v>
      </c>
      <c r="S48" s="44" t="n">
        <f aca="false">+(Q48+R48)/2</f>
        <v>48</v>
      </c>
      <c r="T48" s="44" t="n">
        <f aca="false">IF(S48&lt;65,65-S48,0)</f>
        <v>17</v>
      </c>
      <c r="U48" s="44" t="n">
        <f aca="false">+U47+T48</f>
        <v>187.5</v>
      </c>
      <c r="V48" s="45" t="n">
        <f aca="false">+Q48-R48</f>
        <v>22</v>
      </c>
      <c r="W48" s="17"/>
      <c r="X48" s="38" t="n">
        <f aca="false">[1]Sheet1!AK385</f>
        <v>59</v>
      </c>
      <c r="Y48" s="39" t="n">
        <f aca="false">[1]Sheet1!AL385</f>
        <v>31</v>
      </c>
      <c r="Z48" s="31" t="n">
        <f aca="false">F48-B48</f>
        <v>-5</v>
      </c>
      <c r="AA48" s="31" t="n">
        <f aca="false">G48-C48</f>
        <v>-11</v>
      </c>
      <c r="AB48" s="32" t="n">
        <f aca="false">[2]Sheet1!BO385</f>
        <v>59</v>
      </c>
      <c r="AC48" s="33" t="n">
        <f aca="false">[2]Sheet1!BP385</f>
        <v>37</v>
      </c>
      <c r="AD48" s="34" t="n">
        <f aca="false">Q48-M48</f>
        <v>-4.96774193548387</v>
      </c>
      <c r="AE48" s="34" t="n">
        <f aca="false">R48-N48</f>
        <v>-9.48387096774194</v>
      </c>
      <c r="AF48" s="35"/>
      <c r="AG48" s="1"/>
      <c r="AH48" s="37" t="n">
        <f aca="false">AH47</f>
        <v>-0.032258064516129</v>
      </c>
      <c r="AI48" s="37" t="n">
        <f aca="false">AI47</f>
        <v>4.48387096774194</v>
      </c>
    </row>
    <row r="49" customFormat="false" ht="12.75" hidden="true" customHeight="false" outlineLevel="0" collapsed="false">
      <c r="A49" s="89" t="n">
        <v>36510</v>
      </c>
      <c r="B49" s="41" t="n">
        <v>64</v>
      </c>
      <c r="C49" s="42" t="n">
        <v>42</v>
      </c>
      <c r="D49" s="42"/>
      <c r="E49" s="42"/>
      <c r="F49" s="43" t="n">
        <f aca="false">IF(ISNUMBER(X49),X49,B49+Z49)</f>
        <v>61</v>
      </c>
      <c r="G49" s="43" t="n">
        <f aca="false">IF(ISNUMBER(Y49),Y49,C49+AA49)</f>
        <v>28</v>
      </c>
      <c r="H49" s="44" t="n">
        <f aca="false">+(F49+G49)/2</f>
        <v>44.5</v>
      </c>
      <c r="I49" s="44" t="n">
        <f aca="false">IF(H49&lt;65,65-H49,0)</f>
        <v>20.5</v>
      </c>
      <c r="J49" s="44" t="n">
        <f aca="false">+J48+I49</f>
        <v>275</v>
      </c>
      <c r="K49" s="45" t="n">
        <f aca="false">+F49-G49</f>
        <v>33</v>
      </c>
      <c r="L49" s="46"/>
      <c r="M49" s="47" t="n">
        <f aca="false">B49+AH49</f>
        <v>63.9677419354839</v>
      </c>
      <c r="N49" s="48" t="n">
        <f aca="false">C49+AI49</f>
        <v>46.4838709677419</v>
      </c>
      <c r="O49" s="48"/>
      <c r="P49" s="48"/>
      <c r="Q49" s="43" t="n">
        <f aca="false">IF(ISNUMBER(AB49),AB49,M49+AD49)</f>
        <v>61</v>
      </c>
      <c r="R49" s="43" t="n">
        <f aca="false">IF(ISNUMBER(AC49),AC49,N49+AE49)</f>
        <v>35</v>
      </c>
      <c r="S49" s="44" t="n">
        <f aca="false">+(Q49+R49)/2</f>
        <v>48</v>
      </c>
      <c r="T49" s="44" t="n">
        <f aca="false">IF(S49&lt;65,65-S49,0)</f>
        <v>17</v>
      </c>
      <c r="U49" s="44" t="n">
        <f aca="false">+U48+T49</f>
        <v>204.5</v>
      </c>
      <c r="V49" s="45" t="n">
        <f aca="false">+Q49-R49</f>
        <v>26</v>
      </c>
      <c r="W49" s="17"/>
      <c r="X49" s="38" t="n">
        <f aca="false">[1]Sheet1!AK386</f>
        <v>61</v>
      </c>
      <c r="Y49" s="39" t="n">
        <f aca="false">[1]Sheet1!AL386</f>
        <v>28</v>
      </c>
      <c r="Z49" s="31" t="n">
        <f aca="false">F49-B49</f>
        <v>-3</v>
      </c>
      <c r="AA49" s="31" t="n">
        <f aca="false">G49-C49</f>
        <v>-14</v>
      </c>
      <c r="AB49" s="32" t="n">
        <f aca="false">[2]Sheet1!BO386</f>
        <v>61</v>
      </c>
      <c r="AC49" s="33" t="n">
        <f aca="false">[2]Sheet1!BP386</f>
        <v>35</v>
      </c>
      <c r="AD49" s="34" t="n">
        <f aca="false">Q49-M49</f>
        <v>-2.96774193548387</v>
      </c>
      <c r="AE49" s="34" t="n">
        <f aca="false">R49-N49</f>
        <v>-11.4838709677419</v>
      </c>
      <c r="AF49" s="35"/>
      <c r="AG49" s="1"/>
      <c r="AH49" s="37" t="n">
        <f aca="false">AH48</f>
        <v>-0.032258064516129</v>
      </c>
      <c r="AI49" s="37" t="n">
        <f aca="false">AI48</f>
        <v>4.48387096774194</v>
      </c>
    </row>
    <row r="50" customFormat="false" ht="12.75" hidden="true" customHeight="false" outlineLevel="0" collapsed="false">
      <c r="A50" s="89" t="n">
        <v>36511</v>
      </c>
      <c r="B50" s="41" t="n">
        <v>64</v>
      </c>
      <c r="C50" s="42" t="n">
        <v>42</v>
      </c>
      <c r="D50" s="42"/>
      <c r="E50" s="42"/>
      <c r="F50" s="43" t="n">
        <f aca="false">IF(ISNUMBER(X50),X50,B50+Z50)</f>
        <v>68</v>
      </c>
      <c r="G50" s="43" t="n">
        <f aca="false">IF(ISNUMBER(Y50),Y50,C50+AA50)</f>
        <v>36</v>
      </c>
      <c r="H50" s="44" t="n">
        <f aca="false">+(F50+G50)/2</f>
        <v>52</v>
      </c>
      <c r="I50" s="44" t="n">
        <f aca="false">IF(H50&lt;65,65-H50,0)</f>
        <v>13</v>
      </c>
      <c r="J50" s="44" t="n">
        <f aca="false">+J49+I50</f>
        <v>288</v>
      </c>
      <c r="K50" s="45" t="n">
        <f aca="false">+F50-G50</f>
        <v>32</v>
      </c>
      <c r="L50" s="46"/>
      <c r="M50" s="47" t="n">
        <f aca="false">B50+AH50</f>
        <v>63.9677419354839</v>
      </c>
      <c r="N50" s="48" t="n">
        <f aca="false">C50+AI50</f>
        <v>46.4838709677419</v>
      </c>
      <c r="O50" s="48"/>
      <c r="P50" s="48"/>
      <c r="Q50" s="43" t="n">
        <f aca="false">IF(ISNUMBER(AB50),AB50,M50+AD50)</f>
        <v>66</v>
      </c>
      <c r="R50" s="43" t="n">
        <f aca="false">IF(ISNUMBER(AC50),AC50,N50+AE50)</f>
        <v>42</v>
      </c>
      <c r="S50" s="44" t="n">
        <f aca="false">+(Q50+R50)/2</f>
        <v>54</v>
      </c>
      <c r="T50" s="44" t="n">
        <f aca="false">IF(S50&lt;65,65-S50,0)</f>
        <v>11</v>
      </c>
      <c r="U50" s="44" t="n">
        <f aca="false">+U49+T50</f>
        <v>215.5</v>
      </c>
      <c r="V50" s="45" t="n">
        <f aca="false">+Q50-R50</f>
        <v>24</v>
      </c>
      <c r="W50" s="17"/>
      <c r="X50" s="38" t="n">
        <f aca="false">[1]Sheet1!AK387</f>
        <v>68</v>
      </c>
      <c r="Y50" s="39" t="n">
        <f aca="false">[1]Sheet1!AL387</f>
        <v>36</v>
      </c>
      <c r="Z50" s="31" t="n">
        <f aca="false">F50-B50</f>
        <v>4</v>
      </c>
      <c r="AA50" s="31" t="n">
        <f aca="false">G50-C50</f>
        <v>-6</v>
      </c>
      <c r="AB50" s="32" t="n">
        <f aca="false">[2]Sheet1!BO387</f>
        <v>66</v>
      </c>
      <c r="AC50" s="33" t="n">
        <f aca="false">[2]Sheet1!BP387</f>
        <v>42</v>
      </c>
      <c r="AD50" s="34" t="n">
        <f aca="false">Q50-M50</f>
        <v>2.03225806451613</v>
      </c>
      <c r="AE50" s="34" t="n">
        <f aca="false">R50-N50</f>
        <v>-4.48387096774194</v>
      </c>
      <c r="AF50" s="35"/>
      <c r="AG50" s="1"/>
      <c r="AH50" s="37" t="n">
        <f aca="false">AH49</f>
        <v>-0.032258064516129</v>
      </c>
      <c r="AI50" s="37" t="n">
        <f aca="false">AI49</f>
        <v>4.48387096774194</v>
      </c>
    </row>
    <row r="51" customFormat="false" ht="12.75" hidden="true" customHeight="false" outlineLevel="0" collapsed="false">
      <c r="A51" s="89" t="n">
        <v>36512</v>
      </c>
      <c r="B51" s="41" t="n">
        <v>63</v>
      </c>
      <c r="C51" s="42" t="n">
        <v>41</v>
      </c>
      <c r="D51" s="42"/>
      <c r="E51" s="42"/>
      <c r="F51" s="43" t="n">
        <f aca="false">IF(ISNUMBER(X51),X51,B51+Z51)</f>
        <v>58</v>
      </c>
      <c r="G51" s="43" t="n">
        <f aca="false">IF(ISNUMBER(Y51),Y51,C51+AA51)</f>
        <v>40</v>
      </c>
      <c r="H51" s="44" t="n">
        <f aca="false">+(F51+G51)/2</f>
        <v>49</v>
      </c>
      <c r="I51" s="44" t="n">
        <f aca="false">IF(H51&lt;65,65-H51,0)</f>
        <v>16</v>
      </c>
      <c r="J51" s="44" t="n">
        <f aca="false">+J50+I51</f>
        <v>304</v>
      </c>
      <c r="K51" s="45" t="n">
        <f aca="false">+F51-G51</f>
        <v>18</v>
      </c>
      <c r="L51" s="46"/>
      <c r="M51" s="47" t="n">
        <f aca="false">B51+AH51</f>
        <v>62.9677419354839</v>
      </c>
      <c r="N51" s="48" t="n">
        <f aca="false">C51+AI51</f>
        <v>45.4838709677419</v>
      </c>
      <c r="O51" s="48"/>
      <c r="P51" s="48"/>
      <c r="Q51" s="43" t="n">
        <f aca="false">IF(ISNUMBER(AB51),AB51,M51+AD51)</f>
        <v>60</v>
      </c>
      <c r="R51" s="43" t="n">
        <f aca="false">IF(ISNUMBER(AC51),AC51,N51+AE51)</f>
        <v>45</v>
      </c>
      <c r="S51" s="44" t="n">
        <f aca="false">+(Q51+R51)/2</f>
        <v>52.5</v>
      </c>
      <c r="T51" s="44" t="n">
        <f aca="false">IF(S51&lt;65,65-S51,0)</f>
        <v>12.5</v>
      </c>
      <c r="U51" s="44" t="n">
        <f aca="false">+U50+T51</f>
        <v>228</v>
      </c>
      <c r="V51" s="45" t="n">
        <f aca="false">+Q51-R51</f>
        <v>15</v>
      </c>
      <c r="W51" s="17"/>
      <c r="X51" s="38" t="n">
        <f aca="false">[1]Sheet1!AK388</f>
        <v>58</v>
      </c>
      <c r="Y51" s="39" t="n">
        <f aca="false">[1]Sheet1!AL388</f>
        <v>40</v>
      </c>
      <c r="Z51" s="31" t="n">
        <f aca="false">F51-B51</f>
        <v>-5</v>
      </c>
      <c r="AA51" s="31" t="n">
        <f aca="false">G51-C51</f>
        <v>-1</v>
      </c>
      <c r="AB51" s="32" t="n">
        <f aca="false">[2]Sheet1!BO388</f>
        <v>60</v>
      </c>
      <c r="AC51" s="33" t="n">
        <f aca="false">[2]Sheet1!BP388</f>
        <v>45</v>
      </c>
      <c r="AD51" s="34" t="n">
        <f aca="false">Q51-M51</f>
        <v>-2.96774193548387</v>
      </c>
      <c r="AE51" s="34" t="n">
        <f aca="false">R51-N51</f>
        <v>-0.483870967741936</v>
      </c>
      <c r="AF51" s="35"/>
      <c r="AG51" s="1"/>
      <c r="AH51" s="37" t="n">
        <f aca="false">AH50</f>
        <v>-0.032258064516129</v>
      </c>
      <c r="AI51" s="37" t="n">
        <f aca="false">AI50</f>
        <v>4.48387096774194</v>
      </c>
    </row>
    <row r="52" customFormat="false" ht="12.75" hidden="true" customHeight="false" outlineLevel="0" collapsed="false">
      <c r="A52" s="89" t="n">
        <v>36513</v>
      </c>
      <c r="B52" s="41" t="n">
        <v>63</v>
      </c>
      <c r="C52" s="42" t="n">
        <v>41</v>
      </c>
      <c r="D52" s="42"/>
      <c r="E52" s="42"/>
      <c r="F52" s="43" t="n">
        <f aca="false">IF(ISNUMBER(X52),X52,B52+Z52)</f>
        <v>68</v>
      </c>
      <c r="G52" s="43" t="n">
        <f aca="false">IF(ISNUMBER(Y52),Y52,C52+AA52)</f>
        <v>35</v>
      </c>
      <c r="H52" s="44" t="n">
        <f aca="false">+(F52+G52)/2</f>
        <v>51.5</v>
      </c>
      <c r="I52" s="44" t="n">
        <f aca="false">IF(H52&lt;65,65-H52,0)</f>
        <v>13.5</v>
      </c>
      <c r="J52" s="44" t="n">
        <f aca="false">+J51+I52</f>
        <v>317.5</v>
      </c>
      <c r="K52" s="45" t="n">
        <f aca="false">+F52-G52</f>
        <v>33</v>
      </c>
      <c r="L52" s="46"/>
      <c r="M52" s="47" t="n">
        <f aca="false">B52+AH52</f>
        <v>62.9677419354839</v>
      </c>
      <c r="N52" s="48" t="n">
        <f aca="false">C52+AI52</f>
        <v>45.4838709677419</v>
      </c>
      <c r="O52" s="48"/>
      <c r="P52" s="48"/>
      <c r="Q52" s="43" t="n">
        <f aca="false">IF(ISNUMBER(AB52),AB52,M52+AD52)</f>
        <v>67</v>
      </c>
      <c r="R52" s="43" t="n">
        <f aca="false">IF(ISNUMBER(AC52),AC52,N52+AE52)</f>
        <v>40</v>
      </c>
      <c r="S52" s="44" t="n">
        <f aca="false">+(Q52+R52)/2</f>
        <v>53.5</v>
      </c>
      <c r="T52" s="44" t="n">
        <f aca="false">IF(S52&lt;65,65-S52,0)</f>
        <v>11.5</v>
      </c>
      <c r="U52" s="44" t="n">
        <f aca="false">+U51+T52</f>
        <v>239.5</v>
      </c>
      <c r="V52" s="45" t="n">
        <f aca="false">+Q52-R52</f>
        <v>27</v>
      </c>
      <c r="W52" s="17"/>
      <c r="X52" s="38" t="n">
        <f aca="false">[1]Sheet1!AK389</f>
        <v>68</v>
      </c>
      <c r="Y52" s="39" t="n">
        <f aca="false">[1]Sheet1!AL389</f>
        <v>35</v>
      </c>
      <c r="Z52" s="31" t="n">
        <f aca="false">F52-B52</f>
        <v>5</v>
      </c>
      <c r="AA52" s="31" t="n">
        <f aca="false">G52-C52</f>
        <v>-6</v>
      </c>
      <c r="AB52" s="32" t="n">
        <f aca="false">[2]Sheet1!BO389</f>
        <v>67</v>
      </c>
      <c r="AC52" s="33" t="n">
        <f aca="false">[2]Sheet1!BP389</f>
        <v>40</v>
      </c>
      <c r="AD52" s="34" t="n">
        <f aca="false">Q52-M52</f>
        <v>4.03225806451613</v>
      </c>
      <c r="AE52" s="34" t="n">
        <f aca="false">R52-N52</f>
        <v>-5.48387096774194</v>
      </c>
      <c r="AF52" s="35"/>
      <c r="AG52" s="1"/>
      <c r="AH52" s="37" t="n">
        <f aca="false">AH51</f>
        <v>-0.032258064516129</v>
      </c>
      <c r="AI52" s="37" t="n">
        <f aca="false">AI51</f>
        <v>4.48387096774194</v>
      </c>
    </row>
    <row r="53" customFormat="false" ht="12.75" hidden="true" customHeight="false" outlineLevel="0" collapsed="false">
      <c r="A53" s="89" t="n">
        <v>36514</v>
      </c>
      <c r="B53" s="41" t="n">
        <v>63</v>
      </c>
      <c r="C53" s="42" t="n">
        <v>41</v>
      </c>
      <c r="D53" s="42"/>
      <c r="E53" s="42"/>
      <c r="F53" s="43" t="n">
        <f aca="false">IF(ISNUMBER(X53),X53,B53+Z53)</f>
        <v>55</v>
      </c>
      <c r="G53" s="43" t="n">
        <f aca="false">IF(ISNUMBER(Y53),Y53,C53+AA53)</f>
        <v>47</v>
      </c>
      <c r="H53" s="44" t="n">
        <f aca="false">+(F53+G53)/2</f>
        <v>51</v>
      </c>
      <c r="I53" s="44" t="n">
        <f aca="false">IF(H53&lt;65,65-H53,0)</f>
        <v>14</v>
      </c>
      <c r="J53" s="44" t="n">
        <f aca="false">+J52+I53</f>
        <v>331.5</v>
      </c>
      <c r="K53" s="45" t="n">
        <f aca="false">+F53-G53</f>
        <v>8</v>
      </c>
      <c r="L53" s="46"/>
      <c r="M53" s="47" t="n">
        <f aca="false">B53+AH53</f>
        <v>62.9677419354839</v>
      </c>
      <c r="N53" s="48" t="n">
        <f aca="false">C53+AI53</f>
        <v>45.4838709677419</v>
      </c>
      <c r="O53" s="48"/>
      <c r="P53" s="48"/>
      <c r="Q53" s="43" t="n">
        <f aca="false">IF(ISNUMBER(AB53),AB53,M53+AD53)</f>
        <v>58</v>
      </c>
      <c r="R53" s="43" t="n">
        <f aca="false">IF(ISNUMBER(AC53),AC53,N53+AE53)</f>
        <v>48</v>
      </c>
      <c r="S53" s="44" t="n">
        <f aca="false">+(Q53+R53)/2</f>
        <v>53</v>
      </c>
      <c r="T53" s="44" t="n">
        <f aca="false">IF(S53&lt;65,65-S53,0)</f>
        <v>12</v>
      </c>
      <c r="U53" s="44" t="n">
        <f aca="false">+U52+T53</f>
        <v>251.5</v>
      </c>
      <c r="V53" s="45" t="n">
        <f aca="false">+Q53-R53</f>
        <v>10</v>
      </c>
      <c r="W53" s="17"/>
      <c r="X53" s="38" t="n">
        <f aca="false">[1]Sheet1!AK390</f>
        <v>55</v>
      </c>
      <c r="Y53" s="39" t="n">
        <f aca="false">[1]Sheet1!AL390</f>
        <v>47</v>
      </c>
      <c r="Z53" s="31" t="n">
        <f aca="false">F53-B53</f>
        <v>-8</v>
      </c>
      <c r="AA53" s="31" t="n">
        <f aca="false">G53-C53</f>
        <v>6</v>
      </c>
      <c r="AB53" s="32" t="n">
        <f aca="false">[2]Sheet1!BO390</f>
        <v>58</v>
      </c>
      <c r="AC53" s="33" t="n">
        <f aca="false">[2]Sheet1!BP390</f>
        <v>48</v>
      </c>
      <c r="AD53" s="34" t="n">
        <f aca="false">Q53-M53</f>
        <v>-4.96774193548387</v>
      </c>
      <c r="AE53" s="34" t="n">
        <f aca="false">R53-N53</f>
        <v>2.51612903225806</v>
      </c>
      <c r="AF53" s="35"/>
      <c r="AG53" s="1"/>
      <c r="AH53" s="37" t="n">
        <f aca="false">AH52</f>
        <v>-0.032258064516129</v>
      </c>
      <c r="AI53" s="37" t="n">
        <f aca="false">AI52</f>
        <v>4.48387096774194</v>
      </c>
    </row>
    <row r="54" customFormat="false" ht="12.75" hidden="true" customHeight="false" outlineLevel="0" collapsed="false">
      <c r="A54" s="89" t="n">
        <v>36515</v>
      </c>
      <c r="B54" s="41" t="n">
        <v>63</v>
      </c>
      <c r="C54" s="42" t="n">
        <v>41</v>
      </c>
      <c r="D54" s="42"/>
      <c r="E54" s="42"/>
      <c r="F54" s="43" t="n">
        <f aca="false">IF(ISNUMBER(X54),X54,B54+Z54)</f>
        <v>52</v>
      </c>
      <c r="G54" s="43" t="n">
        <f aca="false">IF(ISNUMBER(Y54),Y54,C54+AA54)</f>
        <v>38</v>
      </c>
      <c r="H54" s="44" t="n">
        <f aca="false">+(F54+G54)/2</f>
        <v>45</v>
      </c>
      <c r="I54" s="44" t="n">
        <f aca="false">IF(H54&lt;65,65-H54,0)</f>
        <v>20</v>
      </c>
      <c r="J54" s="44" t="n">
        <f aca="false">+J53+I54</f>
        <v>351.5</v>
      </c>
      <c r="K54" s="45" t="n">
        <f aca="false">+F54-G54</f>
        <v>14</v>
      </c>
      <c r="L54" s="46"/>
      <c r="M54" s="47" t="n">
        <f aca="false">B54+AH54</f>
        <v>62.9677419354839</v>
      </c>
      <c r="N54" s="48" t="n">
        <f aca="false">C54+AI54</f>
        <v>45.4838709677419</v>
      </c>
      <c r="O54" s="48"/>
      <c r="P54" s="48"/>
      <c r="Q54" s="43" t="n">
        <f aca="false">IF(ISNUMBER(AB54),AB54,M54+AD54)</f>
        <v>50</v>
      </c>
      <c r="R54" s="43" t="n">
        <f aca="false">IF(ISNUMBER(AC54),AC54,N54+AE54)</f>
        <v>42</v>
      </c>
      <c r="S54" s="44" t="n">
        <f aca="false">+(Q54+R54)/2</f>
        <v>46</v>
      </c>
      <c r="T54" s="44" t="n">
        <f aca="false">IF(S54&lt;65,65-S54,0)</f>
        <v>19</v>
      </c>
      <c r="U54" s="44" t="n">
        <f aca="false">+U53+T54</f>
        <v>270.5</v>
      </c>
      <c r="V54" s="45" t="n">
        <f aca="false">+Q54-R54</f>
        <v>8</v>
      </c>
      <c r="W54" s="17"/>
      <c r="X54" s="38" t="n">
        <f aca="false">[1]Sheet1!AK391</f>
        <v>52</v>
      </c>
      <c r="Y54" s="39" t="n">
        <f aca="false">[1]Sheet1!AL391</f>
        <v>38</v>
      </c>
      <c r="Z54" s="31" t="n">
        <f aca="false">F54-B54</f>
        <v>-11</v>
      </c>
      <c r="AA54" s="31" t="n">
        <f aca="false">G54-C54</f>
        <v>-3</v>
      </c>
      <c r="AB54" s="32" t="n">
        <f aca="false">[2]Sheet1!BO391</f>
        <v>50</v>
      </c>
      <c r="AC54" s="33" t="n">
        <f aca="false">[2]Sheet1!BP391</f>
        <v>42</v>
      </c>
      <c r="AD54" s="34" t="n">
        <f aca="false">Q54-M54</f>
        <v>-12.9677419354839</v>
      </c>
      <c r="AE54" s="34" t="n">
        <f aca="false">R54-N54</f>
        <v>-3.48387096774194</v>
      </c>
      <c r="AF54" s="35"/>
      <c r="AG54" s="1"/>
      <c r="AH54" s="37" t="n">
        <f aca="false">AH53</f>
        <v>-0.032258064516129</v>
      </c>
      <c r="AI54" s="37" t="n">
        <f aca="false">AI53</f>
        <v>4.48387096774194</v>
      </c>
    </row>
    <row r="55" customFormat="false" ht="12.75" hidden="true" customHeight="false" outlineLevel="0" collapsed="false">
      <c r="A55" s="89" t="n">
        <v>36516</v>
      </c>
      <c r="B55" s="41" t="n">
        <v>63</v>
      </c>
      <c r="C55" s="42" t="n">
        <v>41</v>
      </c>
      <c r="D55" s="42"/>
      <c r="E55" s="42"/>
      <c r="F55" s="43" t="n">
        <f aca="false">IF(ISNUMBER(X55),X55,B55+Z55)</f>
        <v>58</v>
      </c>
      <c r="G55" s="43" t="n">
        <f aca="false">IF(ISNUMBER(Y55),Y55,C55+AA55)</f>
        <v>30</v>
      </c>
      <c r="H55" s="44" t="n">
        <f aca="false">+(F55+G55)/2</f>
        <v>44</v>
      </c>
      <c r="I55" s="44" t="n">
        <f aca="false">IF(H55&lt;65,65-H55,0)</f>
        <v>21</v>
      </c>
      <c r="J55" s="44" t="n">
        <f aca="false">+J54+I55</f>
        <v>372.5</v>
      </c>
      <c r="K55" s="45" t="n">
        <f aca="false">+F55-G55</f>
        <v>28</v>
      </c>
      <c r="L55" s="46"/>
      <c r="M55" s="47" t="n">
        <f aca="false">B55+AH55</f>
        <v>62.9677419354839</v>
      </c>
      <c r="N55" s="48" t="n">
        <f aca="false">C55+AI55</f>
        <v>45.4838709677419</v>
      </c>
      <c r="O55" s="48"/>
      <c r="P55" s="48"/>
      <c r="Q55" s="43" t="n">
        <f aca="false">IF(ISNUMBER(AB55),AB55,M55+AD55)</f>
        <v>58</v>
      </c>
      <c r="R55" s="43" t="n">
        <f aca="false">IF(ISNUMBER(AC55),AC55,N55+AE55)</f>
        <v>36</v>
      </c>
      <c r="S55" s="44" t="n">
        <f aca="false">+(Q55+R55)/2</f>
        <v>47</v>
      </c>
      <c r="T55" s="44" t="n">
        <f aca="false">IF(S55&lt;65,65-S55,0)</f>
        <v>18</v>
      </c>
      <c r="U55" s="44" t="n">
        <f aca="false">+U54+T55</f>
        <v>288.5</v>
      </c>
      <c r="V55" s="45" t="n">
        <f aca="false">+Q55-R55</f>
        <v>22</v>
      </c>
      <c r="W55" s="17"/>
      <c r="X55" s="38" t="n">
        <f aca="false">[1]Sheet1!AK392</f>
        <v>58</v>
      </c>
      <c r="Y55" s="39" t="n">
        <f aca="false">[1]Sheet1!AL392</f>
        <v>30</v>
      </c>
      <c r="Z55" s="31" t="n">
        <f aca="false">F55-B55</f>
        <v>-5</v>
      </c>
      <c r="AA55" s="31" t="n">
        <f aca="false">G55-C55</f>
        <v>-11</v>
      </c>
      <c r="AB55" s="32" t="n">
        <f aca="false">[2]Sheet1!BO392</f>
        <v>58</v>
      </c>
      <c r="AC55" s="33" t="n">
        <f aca="false">[2]Sheet1!BP392</f>
        <v>36</v>
      </c>
      <c r="AD55" s="34" t="n">
        <f aca="false">Q55-M55</f>
        <v>-4.96774193548387</v>
      </c>
      <c r="AE55" s="34" t="n">
        <f aca="false">R55-N55</f>
        <v>-9.48387096774194</v>
      </c>
      <c r="AF55" s="35"/>
      <c r="AG55" s="1"/>
      <c r="AH55" s="37" t="n">
        <f aca="false">AH54</f>
        <v>-0.032258064516129</v>
      </c>
      <c r="AI55" s="37" t="n">
        <f aca="false">AI54</f>
        <v>4.48387096774194</v>
      </c>
    </row>
    <row r="56" customFormat="false" ht="12.75" hidden="true" customHeight="false" outlineLevel="0" collapsed="false">
      <c r="A56" s="89" t="n">
        <v>36517</v>
      </c>
      <c r="B56" s="41" t="n">
        <v>63</v>
      </c>
      <c r="C56" s="42" t="n">
        <v>41</v>
      </c>
      <c r="D56" s="42"/>
      <c r="E56" s="42"/>
      <c r="F56" s="43" t="n">
        <f aca="false">IF(ISNUMBER(X56),X56,B56+Z56)</f>
        <v>63</v>
      </c>
      <c r="G56" s="43" t="n">
        <f aca="false">IF(ISNUMBER(Y56),Y56,C56+AA56)</f>
        <v>32</v>
      </c>
      <c r="H56" s="44" t="n">
        <f aca="false">+(F56+G56)/2</f>
        <v>47.5</v>
      </c>
      <c r="I56" s="44" t="n">
        <f aca="false">IF(H56&lt;65,65-H56,0)</f>
        <v>17.5</v>
      </c>
      <c r="J56" s="44" t="n">
        <f aca="false">+J55+I56</f>
        <v>390</v>
      </c>
      <c r="K56" s="45" t="n">
        <f aca="false">+F56-G56</f>
        <v>31</v>
      </c>
      <c r="L56" s="46"/>
      <c r="M56" s="47" t="n">
        <f aca="false">B56+AH56</f>
        <v>62.9677419354839</v>
      </c>
      <c r="N56" s="48" t="n">
        <f aca="false">C56+AI56</f>
        <v>45.4838709677419</v>
      </c>
      <c r="O56" s="48"/>
      <c r="P56" s="48"/>
      <c r="Q56" s="43" t="n">
        <f aca="false">IF(ISNUMBER(AB56),AB56,M56+AD56)</f>
        <v>62</v>
      </c>
      <c r="R56" s="43" t="n">
        <f aca="false">IF(ISNUMBER(AC56),AC56,N56+AE56)</f>
        <v>39</v>
      </c>
      <c r="S56" s="44" t="n">
        <f aca="false">+(Q56+R56)/2</f>
        <v>50.5</v>
      </c>
      <c r="T56" s="44" t="n">
        <f aca="false">IF(S56&lt;65,65-S56,0)</f>
        <v>14.5</v>
      </c>
      <c r="U56" s="44" t="n">
        <f aca="false">+U55+T56</f>
        <v>303</v>
      </c>
      <c r="V56" s="45" t="n">
        <f aca="false">+Q56-R56</f>
        <v>23</v>
      </c>
      <c r="W56" s="17"/>
      <c r="X56" s="38" t="n">
        <f aca="false">[1]Sheet1!AK393</f>
        <v>63</v>
      </c>
      <c r="Y56" s="39" t="n">
        <f aca="false">[1]Sheet1!AL393</f>
        <v>32</v>
      </c>
      <c r="Z56" s="31" t="n">
        <f aca="false">F56-B56</f>
        <v>0</v>
      </c>
      <c r="AA56" s="31" t="n">
        <f aca="false">G56-C56</f>
        <v>-9</v>
      </c>
      <c r="AB56" s="32" t="n">
        <f aca="false">[2]Sheet1!BO393</f>
        <v>62</v>
      </c>
      <c r="AC56" s="33" t="n">
        <f aca="false">[2]Sheet1!BP393</f>
        <v>39</v>
      </c>
      <c r="AD56" s="34" t="n">
        <f aca="false">Q56-M56</f>
        <v>-0.967741935483872</v>
      </c>
      <c r="AE56" s="34" t="n">
        <f aca="false">R56-N56</f>
        <v>-6.48387096774194</v>
      </c>
      <c r="AF56" s="35"/>
      <c r="AG56" s="1"/>
      <c r="AH56" s="37" t="n">
        <f aca="false">AH55</f>
        <v>-0.032258064516129</v>
      </c>
      <c r="AI56" s="37" t="n">
        <f aca="false">AI55</f>
        <v>4.48387096774194</v>
      </c>
    </row>
    <row r="57" customFormat="false" ht="12.75" hidden="true" customHeight="false" outlineLevel="0" collapsed="false">
      <c r="A57" s="89" t="n">
        <v>36518</v>
      </c>
      <c r="B57" s="41" t="n">
        <v>63</v>
      </c>
      <c r="C57" s="42" t="n">
        <v>41</v>
      </c>
      <c r="D57" s="42"/>
      <c r="E57" s="42"/>
      <c r="F57" s="43" t="n">
        <f aca="false">IF(ISNUMBER(X57),X57,B57+Z57)</f>
        <v>71</v>
      </c>
      <c r="G57" s="43" t="n">
        <f aca="false">IF(ISNUMBER(Y57),Y57,C57+AA57)</f>
        <v>32</v>
      </c>
      <c r="H57" s="44" t="n">
        <f aca="false">+(F57+G57)/2</f>
        <v>51.5</v>
      </c>
      <c r="I57" s="44" t="n">
        <f aca="false">IF(H57&lt;65,65-H57,0)</f>
        <v>13.5</v>
      </c>
      <c r="J57" s="44" t="n">
        <f aca="false">+J56+I57</f>
        <v>403.5</v>
      </c>
      <c r="K57" s="45" t="n">
        <f aca="false">+F57-G57</f>
        <v>39</v>
      </c>
      <c r="L57" s="46"/>
      <c r="M57" s="47" t="n">
        <f aca="false">B57+AH57</f>
        <v>62.9677419354839</v>
      </c>
      <c r="N57" s="48" t="n">
        <f aca="false">C57+AI57</f>
        <v>45.4838709677419</v>
      </c>
      <c r="O57" s="48"/>
      <c r="P57" s="48"/>
      <c r="Q57" s="43" t="n">
        <f aca="false">IF(ISNUMBER(AB57),AB57,M57+AD57)</f>
        <v>70</v>
      </c>
      <c r="R57" s="43" t="n">
        <f aca="false">IF(ISNUMBER(AC57),AC57,N57+AE57)</f>
        <v>38</v>
      </c>
      <c r="S57" s="44" t="n">
        <f aca="false">+(Q57+R57)/2</f>
        <v>54</v>
      </c>
      <c r="T57" s="44" t="n">
        <f aca="false">IF(S57&lt;65,65-S57,0)</f>
        <v>11</v>
      </c>
      <c r="U57" s="44" t="n">
        <f aca="false">+U56+T57</f>
        <v>314</v>
      </c>
      <c r="V57" s="45" t="n">
        <f aca="false">+Q57-R57</f>
        <v>32</v>
      </c>
      <c r="W57" s="17"/>
      <c r="X57" s="38" t="n">
        <f aca="false">[1]Sheet1!AK394</f>
        <v>71</v>
      </c>
      <c r="Y57" s="39" t="n">
        <f aca="false">[1]Sheet1!AL394</f>
        <v>32</v>
      </c>
      <c r="Z57" s="31" t="n">
        <f aca="false">F57-B57</f>
        <v>8</v>
      </c>
      <c r="AA57" s="31" t="n">
        <f aca="false">G57-C57</f>
        <v>-9</v>
      </c>
      <c r="AB57" s="32" t="n">
        <f aca="false">[2]Sheet1!BO394</f>
        <v>70</v>
      </c>
      <c r="AC57" s="33" t="n">
        <f aca="false">[2]Sheet1!BP394</f>
        <v>38</v>
      </c>
      <c r="AD57" s="34" t="n">
        <f aca="false">Q57-M57</f>
        <v>7.03225806451613</v>
      </c>
      <c r="AE57" s="34" t="n">
        <f aca="false">R57-N57</f>
        <v>-7.48387096774194</v>
      </c>
      <c r="AF57" s="35"/>
      <c r="AG57" s="1"/>
      <c r="AH57" s="37" t="n">
        <f aca="false">AH56</f>
        <v>-0.032258064516129</v>
      </c>
      <c r="AI57" s="37" t="n">
        <f aca="false">AI56</f>
        <v>4.48387096774194</v>
      </c>
    </row>
    <row r="58" customFormat="false" ht="12.75" hidden="true" customHeight="false" outlineLevel="0" collapsed="false">
      <c r="A58" s="89" t="n">
        <v>36519</v>
      </c>
      <c r="B58" s="41" t="n">
        <v>63</v>
      </c>
      <c r="C58" s="42" t="n">
        <v>41</v>
      </c>
      <c r="D58" s="42"/>
      <c r="E58" s="42"/>
      <c r="F58" s="43" t="n">
        <f aca="false">IF(ISNUMBER(X58),X58,B58+Z58)</f>
        <v>58</v>
      </c>
      <c r="G58" s="43" t="n">
        <f aca="false">IF(ISNUMBER(Y58),Y58,C58+AA58)</f>
        <v>36</v>
      </c>
      <c r="H58" s="44" t="n">
        <f aca="false">+(F58+G58)/2</f>
        <v>47</v>
      </c>
      <c r="I58" s="44" t="n">
        <f aca="false">IF(H58&lt;65,65-H58,0)</f>
        <v>18</v>
      </c>
      <c r="J58" s="44" t="n">
        <f aca="false">+J57+I58</f>
        <v>421.5</v>
      </c>
      <c r="K58" s="45" t="n">
        <f aca="false">+F58-G58</f>
        <v>22</v>
      </c>
      <c r="L58" s="46"/>
      <c r="M58" s="47" t="n">
        <f aca="false">B58+AH58</f>
        <v>62.9677419354839</v>
      </c>
      <c r="N58" s="48" t="n">
        <f aca="false">C58+AI58</f>
        <v>45.4838709677419</v>
      </c>
      <c r="O58" s="48"/>
      <c r="P58" s="48"/>
      <c r="Q58" s="43" t="n">
        <f aca="false">IF(ISNUMBER(AB58),AB58,M58+AD58)</f>
        <v>58</v>
      </c>
      <c r="R58" s="43" t="n">
        <f aca="false">IF(ISNUMBER(AC58),AC58,N58+AE58)</f>
        <v>42</v>
      </c>
      <c r="S58" s="44" t="n">
        <f aca="false">+(Q58+R58)/2</f>
        <v>50</v>
      </c>
      <c r="T58" s="44" t="n">
        <f aca="false">IF(S58&lt;65,65-S58,0)</f>
        <v>15</v>
      </c>
      <c r="U58" s="44" t="n">
        <f aca="false">+U57+T58</f>
        <v>329</v>
      </c>
      <c r="V58" s="45" t="n">
        <f aca="false">+Q58-R58</f>
        <v>16</v>
      </c>
      <c r="W58" s="17"/>
      <c r="X58" s="38" t="n">
        <f aca="false">[1]Sheet1!AK395</f>
        <v>58</v>
      </c>
      <c r="Y58" s="39" t="n">
        <f aca="false">[1]Sheet1!AL395</f>
        <v>36</v>
      </c>
      <c r="Z58" s="31" t="n">
        <f aca="false">F58-B58</f>
        <v>-5</v>
      </c>
      <c r="AA58" s="31" t="n">
        <f aca="false">G58-C58</f>
        <v>-5</v>
      </c>
      <c r="AB58" s="32" t="n">
        <f aca="false">[2]Sheet1!BO395</f>
        <v>58</v>
      </c>
      <c r="AC58" s="33" t="n">
        <f aca="false">[2]Sheet1!BP395</f>
        <v>42</v>
      </c>
      <c r="AD58" s="34" t="n">
        <f aca="false">Q58-M58</f>
        <v>-4.96774193548387</v>
      </c>
      <c r="AE58" s="34" t="n">
        <f aca="false">R58-N58</f>
        <v>-3.48387096774194</v>
      </c>
      <c r="AF58" s="35"/>
      <c r="AG58" s="1"/>
      <c r="AH58" s="37" t="n">
        <f aca="false">AH57</f>
        <v>-0.032258064516129</v>
      </c>
      <c r="AI58" s="37" t="n">
        <f aca="false">AI57</f>
        <v>4.48387096774194</v>
      </c>
    </row>
    <row r="59" customFormat="false" ht="12.75" hidden="true" customHeight="false" outlineLevel="0" collapsed="false">
      <c r="A59" s="89" t="n">
        <v>36520</v>
      </c>
      <c r="B59" s="41" t="n">
        <v>63</v>
      </c>
      <c r="C59" s="42" t="n">
        <v>41</v>
      </c>
      <c r="D59" s="42"/>
      <c r="E59" s="42"/>
      <c r="F59" s="43" t="n">
        <f aca="false">IF(ISNUMBER(X59),X59,B59+Z59)</f>
        <v>67</v>
      </c>
      <c r="G59" s="43" t="n">
        <f aca="false">IF(ISNUMBER(Y59),Y59,C59+AA59)</f>
        <v>33</v>
      </c>
      <c r="H59" s="44" t="n">
        <f aca="false">+(F59+G59)/2</f>
        <v>50</v>
      </c>
      <c r="I59" s="44" t="n">
        <f aca="false">IF(H59&lt;65,65-H59,0)</f>
        <v>15</v>
      </c>
      <c r="J59" s="44" t="n">
        <f aca="false">+J58+I59</f>
        <v>436.5</v>
      </c>
      <c r="K59" s="45" t="n">
        <f aca="false">+F59-G59</f>
        <v>34</v>
      </c>
      <c r="L59" s="46"/>
      <c r="M59" s="47" t="n">
        <f aca="false">B59+AH59</f>
        <v>62.9677419354839</v>
      </c>
      <c r="N59" s="48" t="n">
        <f aca="false">C59+AI59</f>
        <v>45.4838709677419</v>
      </c>
      <c r="O59" s="48"/>
      <c r="P59" s="48"/>
      <c r="Q59" s="43" t="n">
        <f aca="false">IF(ISNUMBER(AB59),AB59,M59+AD59)</f>
        <v>68</v>
      </c>
      <c r="R59" s="43" t="n">
        <f aca="false">IF(ISNUMBER(AC59),AC59,N59+AE59)</f>
        <v>37</v>
      </c>
      <c r="S59" s="44" t="n">
        <f aca="false">+(Q59+R59)/2</f>
        <v>52.5</v>
      </c>
      <c r="T59" s="44" t="n">
        <f aca="false">IF(S59&lt;65,65-S59,0)</f>
        <v>12.5</v>
      </c>
      <c r="U59" s="44" t="n">
        <f aca="false">+U58+T59</f>
        <v>341.5</v>
      </c>
      <c r="V59" s="45" t="n">
        <f aca="false">+Q59-R59</f>
        <v>31</v>
      </c>
      <c r="W59" s="17"/>
      <c r="X59" s="38" t="n">
        <f aca="false">[1]Sheet1!AK396</f>
        <v>67</v>
      </c>
      <c r="Y59" s="39" t="n">
        <f aca="false">[1]Sheet1!AL396</f>
        <v>33</v>
      </c>
      <c r="Z59" s="31" t="n">
        <f aca="false">F59-B59</f>
        <v>4</v>
      </c>
      <c r="AA59" s="31" t="n">
        <f aca="false">G59-C59</f>
        <v>-8</v>
      </c>
      <c r="AB59" s="32" t="n">
        <f aca="false">[2]Sheet1!BO396</f>
        <v>68</v>
      </c>
      <c r="AC59" s="33" t="n">
        <f aca="false">[2]Sheet1!BP396</f>
        <v>37</v>
      </c>
      <c r="AD59" s="34" t="n">
        <f aca="false">Q59-M59</f>
        <v>5.03225806451613</v>
      </c>
      <c r="AE59" s="34" t="n">
        <f aca="false">R59-N59</f>
        <v>-8.48387096774194</v>
      </c>
      <c r="AF59" s="35"/>
      <c r="AG59" s="1"/>
      <c r="AH59" s="37" t="n">
        <f aca="false">AH58</f>
        <v>-0.032258064516129</v>
      </c>
      <c r="AI59" s="37" t="n">
        <f aca="false">AI58</f>
        <v>4.48387096774194</v>
      </c>
    </row>
    <row r="60" customFormat="false" ht="12.75" hidden="true" customHeight="false" outlineLevel="0" collapsed="false">
      <c r="A60" s="89" t="n">
        <v>36521</v>
      </c>
      <c r="B60" s="41" t="n">
        <v>63</v>
      </c>
      <c r="C60" s="42" t="n">
        <v>41</v>
      </c>
      <c r="D60" s="42"/>
      <c r="E60" s="42"/>
      <c r="F60" s="43" t="n">
        <f aca="false">IF(ISNUMBER(X60),X60,B60+Z60)</f>
        <v>73</v>
      </c>
      <c r="G60" s="43" t="n">
        <f aca="false">IF(ISNUMBER(Y60),Y60,C60+AA60)</f>
        <v>47</v>
      </c>
      <c r="H60" s="44" t="n">
        <f aca="false">+(F60+G60)/2</f>
        <v>60</v>
      </c>
      <c r="I60" s="44" t="n">
        <f aca="false">IF(H60&lt;65,65-H60,0)</f>
        <v>5</v>
      </c>
      <c r="J60" s="44" t="n">
        <f aca="false">+J59+I60</f>
        <v>441.5</v>
      </c>
      <c r="K60" s="45" t="n">
        <f aca="false">+F60-G60</f>
        <v>26</v>
      </c>
      <c r="L60" s="46"/>
      <c r="M60" s="47" t="n">
        <f aca="false">B60+AH60</f>
        <v>62.9677419354839</v>
      </c>
      <c r="N60" s="48" t="n">
        <f aca="false">C60+AI60</f>
        <v>45.4838709677419</v>
      </c>
      <c r="O60" s="48"/>
      <c r="P60" s="48"/>
      <c r="Q60" s="43" t="n">
        <f aca="false">IF(ISNUMBER(AB60),AB60,M60+AD60)</f>
        <v>73</v>
      </c>
      <c r="R60" s="43" t="n">
        <f aca="false">IF(ISNUMBER(AC60),AC60,N60+AE60)</f>
        <v>51</v>
      </c>
      <c r="S60" s="44" t="n">
        <f aca="false">+(Q60+R60)/2</f>
        <v>62</v>
      </c>
      <c r="T60" s="44" t="n">
        <f aca="false">IF(S60&lt;65,65-S60,0)</f>
        <v>3</v>
      </c>
      <c r="U60" s="44" t="n">
        <f aca="false">+U59+T60</f>
        <v>344.5</v>
      </c>
      <c r="V60" s="45" t="n">
        <f aca="false">+Q60-R60</f>
        <v>22</v>
      </c>
      <c r="W60" s="17"/>
      <c r="X60" s="38" t="n">
        <f aca="false">[1]Sheet1!AK397</f>
        <v>73</v>
      </c>
      <c r="Y60" s="39" t="n">
        <f aca="false">[1]Sheet1!AL397</f>
        <v>47</v>
      </c>
      <c r="Z60" s="31" t="n">
        <f aca="false">F60-B60</f>
        <v>10</v>
      </c>
      <c r="AA60" s="31" t="n">
        <f aca="false">G60-C60</f>
        <v>6</v>
      </c>
      <c r="AB60" s="32" t="n">
        <f aca="false">[2]Sheet1!BO397</f>
        <v>73</v>
      </c>
      <c r="AC60" s="33" t="n">
        <f aca="false">[2]Sheet1!BP397</f>
        <v>51</v>
      </c>
      <c r="AD60" s="34" t="n">
        <f aca="false">Q60-M60</f>
        <v>10.0322580645161</v>
      </c>
      <c r="AE60" s="34" t="n">
        <f aca="false">R60-N60</f>
        <v>5.51612903225806</v>
      </c>
      <c r="AF60" s="35"/>
      <c r="AG60" s="1"/>
      <c r="AH60" s="37" t="n">
        <f aca="false">AH59</f>
        <v>-0.032258064516129</v>
      </c>
      <c r="AI60" s="37" t="n">
        <f aca="false">AI59</f>
        <v>4.48387096774194</v>
      </c>
    </row>
    <row r="61" customFormat="false" ht="12.75" hidden="true" customHeight="false" outlineLevel="0" collapsed="false">
      <c r="A61" s="89" t="n">
        <v>36522</v>
      </c>
      <c r="B61" s="41" t="n">
        <v>62</v>
      </c>
      <c r="C61" s="42" t="n">
        <v>40</v>
      </c>
      <c r="D61" s="42"/>
      <c r="E61" s="42"/>
      <c r="F61" s="43" t="n">
        <f aca="false">IF(ISNUMBER(X61),X61,B61+Z61)</f>
        <v>61</v>
      </c>
      <c r="G61" s="43" t="n">
        <f aca="false">IF(ISNUMBER(Y61),Y61,C61+AA61)</f>
        <v>39</v>
      </c>
      <c r="H61" s="44" t="n">
        <f aca="false">+(F61+G61)/2</f>
        <v>50</v>
      </c>
      <c r="I61" s="44" t="n">
        <f aca="false">IF(H61&lt;65,65-H61,0)</f>
        <v>15</v>
      </c>
      <c r="J61" s="44" t="n">
        <f aca="false">+J60+I61</f>
        <v>456.5</v>
      </c>
      <c r="K61" s="45" t="n">
        <f aca="false">+F61-G61</f>
        <v>22</v>
      </c>
      <c r="L61" s="46"/>
      <c r="M61" s="47" t="n">
        <f aca="false">B61+AH61</f>
        <v>61.9677419354839</v>
      </c>
      <c r="N61" s="48" t="n">
        <f aca="false">C61+AI61</f>
        <v>44.4838709677419</v>
      </c>
      <c r="O61" s="48"/>
      <c r="P61" s="48"/>
      <c r="Q61" s="43" t="n">
        <f aca="false">IF(ISNUMBER(AB61),AB61,M61+AD61)</f>
        <v>62</v>
      </c>
      <c r="R61" s="43" t="n">
        <f aca="false">IF(ISNUMBER(AC61),AC61,N61+AE61)</f>
        <v>42</v>
      </c>
      <c r="S61" s="44" t="n">
        <f aca="false">+(Q61+R61)/2</f>
        <v>52</v>
      </c>
      <c r="T61" s="44" t="n">
        <f aca="false">IF(S61&lt;65,65-S61,0)</f>
        <v>13</v>
      </c>
      <c r="U61" s="44" t="n">
        <f aca="false">+U60+T61</f>
        <v>357.5</v>
      </c>
      <c r="V61" s="45" t="n">
        <f aca="false">+Q61-R61</f>
        <v>20</v>
      </c>
      <c r="W61" s="17"/>
      <c r="X61" s="38" t="n">
        <f aca="false">[1]Sheet1!AK398</f>
        <v>61</v>
      </c>
      <c r="Y61" s="39" t="n">
        <f aca="false">[1]Sheet1!AL398</f>
        <v>39</v>
      </c>
      <c r="Z61" s="31" t="n">
        <f aca="false">F61-B61</f>
        <v>-1</v>
      </c>
      <c r="AA61" s="31" t="n">
        <f aca="false">G61-C61</f>
        <v>-1</v>
      </c>
      <c r="AB61" s="32" t="n">
        <f aca="false">[2]Sheet1!BO398</f>
        <v>62</v>
      </c>
      <c r="AC61" s="33" t="n">
        <f aca="false">[2]Sheet1!BP398</f>
        <v>42</v>
      </c>
      <c r="AD61" s="34" t="n">
        <f aca="false">Q61-M61</f>
        <v>0.0322580645161281</v>
      </c>
      <c r="AE61" s="34" t="n">
        <f aca="false">R61-N61</f>
        <v>-2.48387096774194</v>
      </c>
      <c r="AF61" s="35"/>
      <c r="AG61" s="1"/>
      <c r="AH61" s="37" t="n">
        <f aca="false">AH60</f>
        <v>-0.032258064516129</v>
      </c>
      <c r="AI61" s="37" t="n">
        <f aca="false">AI60</f>
        <v>4.48387096774194</v>
      </c>
    </row>
    <row r="62" customFormat="false" ht="12.75" hidden="true" customHeight="false" outlineLevel="0" collapsed="false">
      <c r="A62" s="89" t="n">
        <v>36523</v>
      </c>
      <c r="B62" s="41" t="n">
        <v>62</v>
      </c>
      <c r="C62" s="42" t="n">
        <v>40</v>
      </c>
      <c r="D62" s="42"/>
      <c r="E62" s="42"/>
      <c r="F62" s="43" t="n">
        <f aca="false">IF(ISNUMBER(X62),X62,B62+Z62)</f>
        <v>77</v>
      </c>
      <c r="G62" s="43" t="n">
        <f aca="false">IF(ISNUMBER(Y62),Y62,C62+AA62)</f>
        <v>35</v>
      </c>
      <c r="H62" s="44" t="n">
        <f aca="false">+(F62+G62)/2</f>
        <v>56</v>
      </c>
      <c r="I62" s="44" t="n">
        <f aca="false">IF(H62&lt;65,65-H62,0)</f>
        <v>9</v>
      </c>
      <c r="J62" s="44" t="n">
        <f aca="false">+J61+I62</f>
        <v>465.5</v>
      </c>
      <c r="K62" s="45" t="n">
        <f aca="false">+F62-G62</f>
        <v>42</v>
      </c>
      <c r="L62" s="46"/>
      <c r="M62" s="47" t="n">
        <f aca="false">B62+AH62</f>
        <v>61.9677419354839</v>
      </c>
      <c r="N62" s="48" t="n">
        <f aca="false">C62+AI62</f>
        <v>44.4838709677419</v>
      </c>
      <c r="O62" s="48"/>
      <c r="P62" s="48"/>
      <c r="Q62" s="43" t="n">
        <f aca="false">IF(ISNUMBER(AB62),AB62,M62+AD62)</f>
        <v>76</v>
      </c>
      <c r="R62" s="43" t="n">
        <f aca="false">IF(ISNUMBER(AC62),AC62,N62+AE62)</f>
        <v>39</v>
      </c>
      <c r="S62" s="44" t="n">
        <f aca="false">+(Q62+R62)/2</f>
        <v>57.5</v>
      </c>
      <c r="T62" s="44" t="n">
        <f aca="false">IF(S62&lt;65,65-S62,0)</f>
        <v>7.5</v>
      </c>
      <c r="U62" s="44" t="n">
        <f aca="false">+U61+T62</f>
        <v>365</v>
      </c>
      <c r="V62" s="45" t="n">
        <f aca="false">+Q62-R62</f>
        <v>37</v>
      </c>
      <c r="W62" s="17"/>
      <c r="X62" s="38" t="n">
        <f aca="false">[1]Sheet1!AK399</f>
        <v>77</v>
      </c>
      <c r="Y62" s="39" t="n">
        <f aca="false">[1]Sheet1!AL399</f>
        <v>35</v>
      </c>
      <c r="Z62" s="31" t="n">
        <f aca="false">F62-B62</f>
        <v>15</v>
      </c>
      <c r="AA62" s="31" t="n">
        <f aca="false">G62-C62</f>
        <v>-5</v>
      </c>
      <c r="AB62" s="32" t="n">
        <f aca="false">[2]Sheet1!BO399</f>
        <v>76</v>
      </c>
      <c r="AC62" s="33" t="n">
        <f aca="false">[2]Sheet1!BP399</f>
        <v>39</v>
      </c>
      <c r="AD62" s="34" t="n">
        <f aca="false">Q62-M62</f>
        <v>14.0322580645161</v>
      </c>
      <c r="AE62" s="34" t="n">
        <f aca="false">R62-N62</f>
        <v>-5.48387096774194</v>
      </c>
      <c r="AF62" s="35"/>
      <c r="AG62" s="1"/>
      <c r="AH62" s="37" t="n">
        <f aca="false">AH61</f>
        <v>-0.032258064516129</v>
      </c>
      <c r="AI62" s="37" t="n">
        <f aca="false">AI61</f>
        <v>4.48387096774194</v>
      </c>
    </row>
    <row r="63" customFormat="false" ht="12.75" hidden="true" customHeight="false" outlineLevel="0" collapsed="false">
      <c r="A63" s="89" t="n">
        <v>36524</v>
      </c>
      <c r="B63" s="41" t="n">
        <v>62</v>
      </c>
      <c r="C63" s="42" t="n">
        <v>40</v>
      </c>
      <c r="D63" s="42"/>
      <c r="E63" s="42"/>
      <c r="F63" s="43" t="n">
        <f aca="false">IF(ISNUMBER(X63),X63,B63+Z63)</f>
        <v>76</v>
      </c>
      <c r="G63" s="43" t="n">
        <f aca="false">IF(ISNUMBER(Y63),Y63,C63+AA63)</f>
        <v>41</v>
      </c>
      <c r="H63" s="44" t="n">
        <f aca="false">+(F63+G63)/2</f>
        <v>58.5</v>
      </c>
      <c r="I63" s="44" t="n">
        <f aca="false">IF(H63&lt;65,65-H63,0)</f>
        <v>6.5</v>
      </c>
      <c r="J63" s="44" t="n">
        <f aca="false">+J62+I63</f>
        <v>472</v>
      </c>
      <c r="K63" s="45" t="n">
        <f aca="false">+F63-G63</f>
        <v>35</v>
      </c>
      <c r="L63" s="46"/>
      <c r="M63" s="47" t="n">
        <f aca="false">B63+AH63</f>
        <v>61.9677419354839</v>
      </c>
      <c r="N63" s="48" t="n">
        <f aca="false">C63+AI63</f>
        <v>44.4838709677419</v>
      </c>
      <c r="O63" s="48"/>
      <c r="P63" s="48"/>
      <c r="Q63" s="43" t="n">
        <f aca="false">IF(ISNUMBER(AB63),AB63,M63+AD63)</f>
        <v>76</v>
      </c>
      <c r="R63" s="43" t="n">
        <f aca="false">IF(ISNUMBER(AC63),AC63,N63+AE63)</f>
        <v>45</v>
      </c>
      <c r="S63" s="44" t="n">
        <f aca="false">+(Q63+R63)/2</f>
        <v>60.5</v>
      </c>
      <c r="T63" s="44" t="n">
        <f aca="false">IF(S63&lt;65,65-S63,0)</f>
        <v>4.5</v>
      </c>
      <c r="U63" s="44" t="n">
        <f aca="false">+U62+T63</f>
        <v>369.5</v>
      </c>
      <c r="V63" s="45" t="n">
        <f aca="false">+Q63-R63</f>
        <v>31</v>
      </c>
      <c r="W63" s="17"/>
      <c r="X63" s="38" t="n">
        <f aca="false">[1]Sheet1!AK400</f>
        <v>76</v>
      </c>
      <c r="Y63" s="39" t="n">
        <f aca="false">[1]Sheet1!AL400</f>
        <v>41</v>
      </c>
      <c r="Z63" s="31" t="n">
        <f aca="false">F63-B63</f>
        <v>14</v>
      </c>
      <c r="AA63" s="31" t="n">
        <f aca="false">G63-C63</f>
        <v>1</v>
      </c>
      <c r="AB63" s="32" t="n">
        <f aca="false">[2]Sheet1!BO400</f>
        <v>76</v>
      </c>
      <c r="AC63" s="33" t="n">
        <f aca="false">[2]Sheet1!BP400</f>
        <v>45</v>
      </c>
      <c r="AD63" s="34" t="n">
        <f aca="false">Q63-M63</f>
        <v>14.0322580645161</v>
      </c>
      <c r="AE63" s="34" t="n">
        <f aca="false">R63-N63</f>
        <v>0.516129032258064</v>
      </c>
      <c r="AF63" s="35"/>
      <c r="AG63" s="1"/>
      <c r="AH63" s="37" t="n">
        <f aca="false">AH62</f>
        <v>-0.032258064516129</v>
      </c>
      <c r="AI63" s="37" t="n">
        <f aca="false">AI62</f>
        <v>4.48387096774194</v>
      </c>
    </row>
    <row r="64" customFormat="false" ht="12.75" hidden="true" customHeight="false" outlineLevel="0" collapsed="false">
      <c r="A64" s="89" t="n">
        <v>36525</v>
      </c>
      <c r="B64" s="41" t="n">
        <v>62</v>
      </c>
      <c r="C64" s="42" t="n">
        <v>40</v>
      </c>
      <c r="D64" s="42"/>
      <c r="E64" s="42"/>
      <c r="F64" s="43" t="n">
        <f aca="false">IF(ISNUMBER(X64),X64,B64+Z64)</f>
        <v>72</v>
      </c>
      <c r="G64" s="43" t="n">
        <f aca="false">IF(ISNUMBER(Y64),Y64,C64+AA64)</f>
        <v>44</v>
      </c>
      <c r="H64" s="44" t="n">
        <f aca="false">+(F64+G64)/2</f>
        <v>58</v>
      </c>
      <c r="I64" s="44" t="n">
        <f aca="false">IF(H64&lt;65,65-H64,0)</f>
        <v>7</v>
      </c>
      <c r="J64" s="44" t="n">
        <f aca="false">+J63+I64</f>
        <v>479</v>
      </c>
      <c r="K64" s="45" t="n">
        <f aca="false">+F64-G64</f>
        <v>28</v>
      </c>
      <c r="L64" s="46"/>
      <c r="M64" s="47" t="n">
        <f aca="false">B64+AH64</f>
        <v>61.9677419354839</v>
      </c>
      <c r="N64" s="48" t="n">
        <f aca="false">C64+AI64</f>
        <v>44.4838709677419</v>
      </c>
      <c r="O64" s="48"/>
      <c r="P64" s="48"/>
      <c r="Q64" s="43" t="n">
        <f aca="false">IF(ISNUMBER(AB64),AB64,M64+AD64)</f>
        <v>72</v>
      </c>
      <c r="R64" s="43" t="n">
        <f aca="false">IF(ISNUMBER(AC64),AC64,N64+AE64)</f>
        <v>48</v>
      </c>
      <c r="S64" s="44" t="n">
        <f aca="false">+(Q64+R64)/2</f>
        <v>60</v>
      </c>
      <c r="T64" s="44" t="n">
        <f aca="false">IF(S64&lt;65,65-S64,0)</f>
        <v>5</v>
      </c>
      <c r="U64" s="44" t="n">
        <f aca="false">+U63+T64</f>
        <v>374.5</v>
      </c>
      <c r="V64" s="45" t="n">
        <f aca="false">+Q64-R64</f>
        <v>24</v>
      </c>
      <c r="W64" s="17"/>
      <c r="X64" s="38" t="n">
        <f aca="false">[1]Sheet1!AK401</f>
        <v>72</v>
      </c>
      <c r="Y64" s="39" t="n">
        <f aca="false">[1]Sheet1!AL401</f>
        <v>44</v>
      </c>
      <c r="Z64" s="31" t="n">
        <f aca="false">F64-B64</f>
        <v>10</v>
      </c>
      <c r="AA64" s="31" t="n">
        <f aca="false">G64-C64</f>
        <v>4</v>
      </c>
      <c r="AB64" s="32" t="n">
        <f aca="false">[2]Sheet1!BO401</f>
        <v>72</v>
      </c>
      <c r="AC64" s="33" t="n">
        <f aca="false">[2]Sheet1!BP401</f>
        <v>48</v>
      </c>
      <c r="AD64" s="34" t="n">
        <f aca="false">Q64-M64</f>
        <v>10.0322580645161</v>
      </c>
      <c r="AE64" s="34" t="n">
        <f aca="false">R64-N64</f>
        <v>3.51612903225806</v>
      </c>
      <c r="AF64" s="35"/>
      <c r="AG64" s="1"/>
      <c r="AH64" s="37" t="n">
        <f aca="false">AH63</f>
        <v>-0.032258064516129</v>
      </c>
      <c r="AI64" s="37" t="n">
        <f aca="false">AI63</f>
        <v>4.48387096774194</v>
      </c>
    </row>
    <row r="65" customFormat="false" ht="12.75" hidden="true" customHeight="false" outlineLevel="0" collapsed="false">
      <c r="A65" s="126" t="n">
        <v>36526</v>
      </c>
      <c r="B65" s="21" t="n">
        <v>62</v>
      </c>
      <c r="C65" s="22" t="n">
        <v>40</v>
      </c>
      <c r="D65" s="22"/>
      <c r="E65" s="22"/>
      <c r="F65" s="23" t="n">
        <f aca="false">IF(ISNUMBER(X65),X65,B65+Z65)</f>
        <v>78</v>
      </c>
      <c r="G65" s="23" t="n">
        <f aca="false">IF(ISNUMBER(Y65),Y65,C65+AA65)</f>
        <v>38</v>
      </c>
      <c r="H65" s="24" t="n">
        <f aca="false">+(F65+G65)/2</f>
        <v>58</v>
      </c>
      <c r="I65" s="24" t="n">
        <f aca="false">IF(H65&lt;65,65-H65,0)</f>
        <v>7</v>
      </c>
      <c r="J65" s="24" t="n">
        <f aca="false">+J64+I65</f>
        <v>486</v>
      </c>
      <c r="K65" s="25" t="n">
        <f aca="false">+F65-G65</f>
        <v>40</v>
      </c>
      <c r="L65" s="26"/>
      <c r="M65" s="27" t="n">
        <f aca="false">B65+AH65</f>
        <v>62.3870967741936</v>
      </c>
      <c r="N65" s="28" t="n">
        <f aca="false">C65+AI65</f>
        <v>43.3548387096774</v>
      </c>
      <c r="O65" s="28"/>
      <c r="P65" s="28"/>
      <c r="Q65" s="23" t="n">
        <f aca="false">IF(ISNUMBER(AB65),AB65,M65+AD65)</f>
        <v>76</v>
      </c>
      <c r="R65" s="23" t="n">
        <f aca="false">IF(ISNUMBER(AC65),AC65,N65+AE65)</f>
        <v>44</v>
      </c>
      <c r="S65" s="24" t="n">
        <f aca="false">+(Q65+R65)/2</f>
        <v>60</v>
      </c>
      <c r="T65" s="24" t="n">
        <f aca="false">IF(S65&lt;65,65-S65,0)</f>
        <v>5</v>
      </c>
      <c r="U65" s="24" t="n">
        <f aca="false">+U64+T65</f>
        <v>379.5</v>
      </c>
      <c r="V65" s="25" t="n">
        <f aca="false">+Q65-R65</f>
        <v>32</v>
      </c>
      <c r="W65" s="17"/>
      <c r="X65" s="38" t="n">
        <f aca="false">[1]Sheet1!AK402</f>
        <v>78</v>
      </c>
      <c r="Y65" s="39" t="n">
        <f aca="false">[1]Sheet1!AL402</f>
        <v>38</v>
      </c>
      <c r="Z65" s="31" t="n">
        <f aca="false">F65-B65</f>
        <v>16</v>
      </c>
      <c r="AA65" s="31" t="n">
        <f aca="false">G65-C65</f>
        <v>-2</v>
      </c>
      <c r="AB65" s="32" t="n">
        <f aca="false">[2]Sheet1!BO402</f>
        <v>76</v>
      </c>
      <c r="AC65" s="33" t="n">
        <f aca="false">[2]Sheet1!BP402</f>
        <v>44</v>
      </c>
      <c r="AD65" s="34" t="n">
        <f aca="false">Q65-M65</f>
        <v>13.6129032258064</v>
      </c>
      <c r="AE65" s="34" t="n">
        <f aca="false">R65-N65</f>
        <v>0.645161290322584</v>
      </c>
      <c r="AF65" s="35"/>
      <c r="AG65" s="1"/>
      <c r="AH65" s="36" t="n">
        <f aca="false">(SUM(Q65:Q95)-SUM(F65:F95))/31</f>
        <v>0.387096774193548</v>
      </c>
      <c r="AI65" s="36" t="n">
        <f aca="false">(SUM(R65:R95)-SUM(G65:G95))/31</f>
        <v>3.35483870967742</v>
      </c>
    </row>
    <row r="66" customFormat="false" ht="12.75" hidden="true" customHeight="false" outlineLevel="0" collapsed="false">
      <c r="A66" s="126" t="n">
        <v>36527</v>
      </c>
      <c r="B66" s="21" t="n">
        <v>61.5</v>
      </c>
      <c r="C66" s="22" t="n">
        <v>40</v>
      </c>
      <c r="D66" s="22"/>
      <c r="E66" s="22"/>
      <c r="F66" s="23" t="n">
        <f aca="false">IF(ISNUMBER(X66),X66,B66+Z66)</f>
        <v>81</v>
      </c>
      <c r="G66" s="23" t="n">
        <f aca="false">IF(ISNUMBER(Y66),Y66,C66+AA66)</f>
        <v>69</v>
      </c>
      <c r="H66" s="24" t="n">
        <f aca="false">+(F66+G66)/2</f>
        <v>75</v>
      </c>
      <c r="I66" s="24" t="n">
        <f aca="false">IF(H66&lt;65,65-H66,0)</f>
        <v>0</v>
      </c>
      <c r="J66" s="24" t="n">
        <f aca="false">+J65+I66</f>
        <v>486</v>
      </c>
      <c r="K66" s="25" t="n">
        <f aca="false">+F66-G66</f>
        <v>12</v>
      </c>
      <c r="L66" s="26"/>
      <c r="M66" s="27" t="n">
        <f aca="false">B66+AH66</f>
        <v>61.8870967741936</v>
      </c>
      <c r="N66" s="28" t="n">
        <f aca="false">C66+AI66</f>
        <v>43.3548387096774</v>
      </c>
      <c r="O66" s="28"/>
      <c r="P66" s="28"/>
      <c r="Q66" s="23" t="n">
        <f aca="false">IF(ISNUMBER(AB66),AB66,M66+AD66)</f>
        <v>80</v>
      </c>
      <c r="R66" s="23" t="n">
        <f aca="false">IF(ISNUMBER(AC66),AC66,N66+AE66)</f>
        <v>68</v>
      </c>
      <c r="S66" s="24" t="n">
        <f aca="false">+(Q66+R66)/2</f>
        <v>74</v>
      </c>
      <c r="T66" s="24" t="n">
        <f aca="false">IF(S66&lt;65,65-S66,0)</f>
        <v>0</v>
      </c>
      <c r="U66" s="24" t="n">
        <f aca="false">+U65+T66</f>
        <v>379.5</v>
      </c>
      <c r="V66" s="25" t="n">
        <f aca="false">+Q66-R66</f>
        <v>12</v>
      </c>
      <c r="W66" s="17"/>
      <c r="X66" s="38" t="n">
        <f aca="false">[1]Sheet1!AK403</f>
        <v>81</v>
      </c>
      <c r="Y66" s="39" t="n">
        <f aca="false">[1]Sheet1!AL403</f>
        <v>69</v>
      </c>
      <c r="Z66" s="31" t="n">
        <f aca="false">F66-B66</f>
        <v>19.5</v>
      </c>
      <c r="AA66" s="31" t="n">
        <f aca="false">G66-C66</f>
        <v>29</v>
      </c>
      <c r="AB66" s="32" t="n">
        <f aca="false">[2]Sheet1!BO403</f>
        <v>80</v>
      </c>
      <c r="AC66" s="33" t="n">
        <f aca="false">[2]Sheet1!BP403</f>
        <v>68</v>
      </c>
      <c r="AD66" s="34" t="n">
        <f aca="false">Q66-M66</f>
        <v>18.1129032258065</v>
      </c>
      <c r="AE66" s="34" t="n">
        <f aca="false">R66-N66</f>
        <v>24.6451612903226</v>
      </c>
      <c r="AF66" s="35"/>
      <c r="AG66" s="1"/>
      <c r="AH66" s="37" t="n">
        <f aca="false">AH65</f>
        <v>0.387096774193548</v>
      </c>
      <c r="AI66" s="37" t="n">
        <f aca="false">AI65</f>
        <v>3.35483870967742</v>
      </c>
    </row>
    <row r="67" customFormat="false" ht="12.75" hidden="true" customHeight="false" outlineLevel="0" collapsed="false">
      <c r="A67" s="126" t="n">
        <v>36528</v>
      </c>
      <c r="B67" s="21" t="n">
        <v>61</v>
      </c>
      <c r="C67" s="22" t="n">
        <v>40</v>
      </c>
      <c r="D67" s="22"/>
      <c r="E67" s="22"/>
      <c r="F67" s="23" t="n">
        <f aca="false">IF(ISNUMBER(X67),X67,B67+Z67)</f>
        <v>76</v>
      </c>
      <c r="G67" s="23" t="n">
        <f aca="false">IF(ISNUMBER(Y67),Y67,C67+AA67)</f>
        <v>58</v>
      </c>
      <c r="H67" s="24" t="n">
        <f aca="false">+(F67+G67)/2</f>
        <v>67</v>
      </c>
      <c r="I67" s="24" t="n">
        <f aca="false">IF(H67&lt;65,65-H67,0)</f>
        <v>0</v>
      </c>
      <c r="J67" s="24" t="n">
        <f aca="false">+J66+I67</f>
        <v>486</v>
      </c>
      <c r="K67" s="25" t="n">
        <f aca="false">+F67-G67</f>
        <v>18</v>
      </c>
      <c r="L67" s="26"/>
      <c r="M67" s="27" t="n">
        <f aca="false">B67+AH67</f>
        <v>61.3870967741936</v>
      </c>
      <c r="N67" s="28" t="n">
        <f aca="false">C67+AI67</f>
        <v>43.3548387096774</v>
      </c>
      <c r="O67" s="28"/>
      <c r="P67" s="28"/>
      <c r="Q67" s="23" t="n">
        <f aca="false">IF(ISNUMBER(AB67),AB67,M67+AD67)</f>
        <v>76</v>
      </c>
      <c r="R67" s="23" t="n">
        <f aca="false">IF(ISNUMBER(AC67),AC67,N67+AE67)</f>
        <v>60</v>
      </c>
      <c r="S67" s="24" t="n">
        <f aca="false">+(Q67+R67)/2</f>
        <v>68</v>
      </c>
      <c r="T67" s="24" t="n">
        <f aca="false">IF(S67&lt;65,65-S67,0)</f>
        <v>0</v>
      </c>
      <c r="U67" s="24" t="n">
        <f aca="false">+U66+T67</f>
        <v>379.5</v>
      </c>
      <c r="V67" s="25" t="n">
        <f aca="false">+Q67-R67</f>
        <v>16</v>
      </c>
      <c r="W67" s="17"/>
      <c r="X67" s="38" t="n">
        <f aca="false">[1]Sheet1!AK404</f>
        <v>76</v>
      </c>
      <c r="Y67" s="39" t="n">
        <f aca="false">[1]Sheet1!AL404</f>
        <v>58</v>
      </c>
      <c r="Z67" s="31" t="n">
        <f aca="false">F67-B67</f>
        <v>15</v>
      </c>
      <c r="AA67" s="31" t="n">
        <f aca="false">G67-C67</f>
        <v>18</v>
      </c>
      <c r="AB67" s="32" t="n">
        <f aca="false">[2]Sheet1!BO404</f>
        <v>76</v>
      </c>
      <c r="AC67" s="33" t="n">
        <f aca="false">[2]Sheet1!BP404</f>
        <v>60</v>
      </c>
      <c r="AD67" s="34" t="n">
        <f aca="false">Q67-M67</f>
        <v>14.6129032258064</v>
      </c>
      <c r="AE67" s="34" t="n">
        <f aca="false">R67-N67</f>
        <v>16.6451612903226</v>
      </c>
      <c r="AF67" s="35"/>
      <c r="AG67" s="1"/>
      <c r="AH67" s="37" t="n">
        <f aca="false">AH66</f>
        <v>0.387096774193548</v>
      </c>
      <c r="AI67" s="37" t="n">
        <f aca="false">AI66</f>
        <v>3.35483870967742</v>
      </c>
    </row>
    <row r="68" customFormat="false" ht="12.75" hidden="true" customHeight="false" outlineLevel="0" collapsed="false">
      <c r="A68" s="126" t="n">
        <v>36529</v>
      </c>
      <c r="B68" s="21" t="n">
        <v>61</v>
      </c>
      <c r="C68" s="22" t="n">
        <v>40</v>
      </c>
      <c r="D68" s="22"/>
      <c r="E68" s="22"/>
      <c r="F68" s="23" t="n">
        <f aca="false">IF(ISNUMBER(X68),X68,B68+Z68)</f>
        <v>58</v>
      </c>
      <c r="G68" s="23" t="n">
        <f aca="false">IF(ISNUMBER(Y68),Y68,C68+AA68)</f>
        <v>28</v>
      </c>
      <c r="H68" s="24" t="n">
        <f aca="false">+(F68+G68)/2</f>
        <v>43</v>
      </c>
      <c r="I68" s="24" t="n">
        <f aca="false">IF(H68&lt;65,65-H68,0)</f>
        <v>22</v>
      </c>
      <c r="J68" s="24" t="n">
        <f aca="false">+J67+I68</f>
        <v>508</v>
      </c>
      <c r="K68" s="25" t="n">
        <f aca="false">+F68-G68</f>
        <v>30</v>
      </c>
      <c r="L68" s="26"/>
      <c r="M68" s="27" t="n">
        <f aca="false">B68+AH68</f>
        <v>61.3870967741936</v>
      </c>
      <c r="N68" s="28" t="n">
        <f aca="false">C68+AI68</f>
        <v>43.3548387096774</v>
      </c>
      <c r="O68" s="28"/>
      <c r="P68" s="28"/>
      <c r="Q68" s="23" t="n">
        <f aca="false">IF(ISNUMBER(AB68),AB68,M68+AD68)</f>
        <v>60</v>
      </c>
      <c r="R68" s="23" t="n">
        <f aca="false">IF(ISNUMBER(AC68),AC68,N68+AE68)</f>
        <v>39</v>
      </c>
      <c r="S68" s="24" t="n">
        <f aca="false">+(Q68+R68)/2</f>
        <v>49.5</v>
      </c>
      <c r="T68" s="24" t="n">
        <f aca="false">IF(S68&lt;65,65-S68,0)</f>
        <v>15.5</v>
      </c>
      <c r="U68" s="24" t="n">
        <f aca="false">+U67+T68</f>
        <v>395</v>
      </c>
      <c r="V68" s="25" t="n">
        <f aca="false">+Q68-R68</f>
        <v>21</v>
      </c>
      <c r="W68" s="17"/>
      <c r="X68" s="38" t="n">
        <f aca="false">[1]Sheet1!AK405</f>
        <v>58</v>
      </c>
      <c r="Y68" s="39" t="n">
        <f aca="false">[1]Sheet1!AL405</f>
        <v>28</v>
      </c>
      <c r="Z68" s="31" t="n">
        <f aca="false">F68-B68</f>
        <v>-3</v>
      </c>
      <c r="AA68" s="31" t="n">
        <f aca="false">G68-C68</f>
        <v>-12</v>
      </c>
      <c r="AB68" s="32" t="n">
        <f aca="false">[2]Sheet1!BO405</f>
        <v>60</v>
      </c>
      <c r="AC68" s="33" t="n">
        <f aca="false">[2]Sheet1!BP405</f>
        <v>39</v>
      </c>
      <c r="AD68" s="34" t="n">
        <f aca="false">Q68-M68</f>
        <v>-1.38709677419355</v>
      </c>
      <c r="AE68" s="34" t="n">
        <f aca="false">R68-N68</f>
        <v>-4.35483870967742</v>
      </c>
      <c r="AF68" s="35"/>
      <c r="AG68" s="1"/>
      <c r="AH68" s="37" t="n">
        <f aca="false">AH67</f>
        <v>0.387096774193548</v>
      </c>
      <c r="AI68" s="37" t="n">
        <f aca="false">AI67</f>
        <v>3.35483870967742</v>
      </c>
    </row>
    <row r="69" customFormat="false" ht="12.75" hidden="true" customHeight="false" outlineLevel="0" collapsed="false">
      <c r="A69" s="126" t="n">
        <v>36530</v>
      </c>
      <c r="B69" s="21" t="n">
        <v>61</v>
      </c>
      <c r="C69" s="22" t="n">
        <v>40</v>
      </c>
      <c r="D69" s="22"/>
      <c r="E69" s="22"/>
      <c r="F69" s="23" t="n">
        <f aca="false">IF(ISNUMBER(X69),X69,B69+Z69)</f>
        <v>58</v>
      </c>
      <c r="G69" s="23" t="n">
        <f aca="false">IF(ISNUMBER(Y69),Y69,C69+AA69)</f>
        <v>24</v>
      </c>
      <c r="H69" s="24" t="n">
        <f aca="false">+(F69+G69)/2</f>
        <v>41</v>
      </c>
      <c r="I69" s="24" t="n">
        <f aca="false">IF(H69&lt;65,65-H69,0)</f>
        <v>24</v>
      </c>
      <c r="J69" s="24" t="n">
        <f aca="false">+J68+I69</f>
        <v>532</v>
      </c>
      <c r="K69" s="25" t="n">
        <f aca="false">+F69-G69</f>
        <v>34</v>
      </c>
      <c r="L69" s="26"/>
      <c r="M69" s="27" t="n">
        <f aca="false">B69+AH69</f>
        <v>61.3870967741936</v>
      </c>
      <c r="N69" s="28" t="n">
        <f aca="false">C69+AI69</f>
        <v>43.3548387096774</v>
      </c>
      <c r="O69" s="28"/>
      <c r="P69" s="28"/>
      <c r="Q69" s="23" t="n">
        <f aca="false">IF(ISNUMBER(AB69),AB69,M69+AD69)</f>
        <v>59</v>
      </c>
      <c r="R69" s="23" t="n">
        <f aca="false">IF(ISNUMBER(AC69),AC69,N69+AE69)</f>
        <v>32</v>
      </c>
      <c r="S69" s="24" t="n">
        <f aca="false">+(Q69+R69)/2</f>
        <v>45.5</v>
      </c>
      <c r="T69" s="24" t="n">
        <f aca="false">IF(S69&lt;65,65-S69,0)</f>
        <v>19.5</v>
      </c>
      <c r="U69" s="24" t="n">
        <f aca="false">+U68+T69</f>
        <v>414.5</v>
      </c>
      <c r="V69" s="25" t="n">
        <f aca="false">+Q69-R69</f>
        <v>27</v>
      </c>
      <c r="W69" s="17"/>
      <c r="X69" s="38" t="n">
        <f aca="false">[1]Sheet1!AK406</f>
        <v>58</v>
      </c>
      <c r="Y69" s="39" t="n">
        <f aca="false">[1]Sheet1!AL406</f>
        <v>24</v>
      </c>
      <c r="Z69" s="31" t="n">
        <f aca="false">F69-B69</f>
        <v>-3</v>
      </c>
      <c r="AA69" s="31" t="n">
        <f aca="false">G69-C69</f>
        <v>-16</v>
      </c>
      <c r="AB69" s="32" t="n">
        <f aca="false">[2]Sheet1!BO406</f>
        <v>59</v>
      </c>
      <c r="AC69" s="33" t="n">
        <f aca="false">[2]Sheet1!BP406</f>
        <v>32</v>
      </c>
      <c r="AD69" s="34" t="n">
        <f aca="false">Q69-M69</f>
        <v>-2.38709677419355</v>
      </c>
      <c r="AE69" s="34" t="n">
        <f aca="false">R69-N69</f>
        <v>-11.3548387096774</v>
      </c>
      <c r="AF69" s="35"/>
      <c r="AG69" s="1"/>
      <c r="AH69" s="37" t="n">
        <f aca="false">AH68</f>
        <v>0.387096774193548</v>
      </c>
      <c r="AI69" s="37" t="n">
        <f aca="false">AI68</f>
        <v>3.35483870967742</v>
      </c>
    </row>
    <row r="70" customFormat="false" ht="12.75" hidden="true" customHeight="false" outlineLevel="0" collapsed="false">
      <c r="A70" s="126" t="n">
        <v>36531</v>
      </c>
      <c r="B70" s="21" t="n">
        <v>61</v>
      </c>
      <c r="C70" s="22" t="n">
        <v>40</v>
      </c>
      <c r="D70" s="22"/>
      <c r="E70" s="22"/>
      <c r="F70" s="23" t="n">
        <f aca="false">IF(ISNUMBER(X70),X70,B70+Z70)</f>
        <v>63</v>
      </c>
      <c r="G70" s="23" t="n">
        <f aca="false">IF(ISNUMBER(Y70),Y70,C70+AA70)</f>
        <v>46</v>
      </c>
      <c r="H70" s="24" t="n">
        <f aca="false">+(F70+G70)/2</f>
        <v>54.5</v>
      </c>
      <c r="I70" s="24" t="n">
        <f aca="false">IF(H70&lt;65,65-H70,0)</f>
        <v>10.5</v>
      </c>
      <c r="J70" s="24" t="n">
        <f aca="false">+J69+I70</f>
        <v>542.5</v>
      </c>
      <c r="K70" s="25" t="n">
        <f aca="false">+F70-G70</f>
        <v>17</v>
      </c>
      <c r="L70" s="26"/>
      <c r="M70" s="27" t="n">
        <f aca="false">B70+AH70</f>
        <v>61.3870967741936</v>
      </c>
      <c r="N70" s="28" t="n">
        <f aca="false">C70+AI70</f>
        <v>43.3548387096774</v>
      </c>
      <c r="O70" s="28"/>
      <c r="P70" s="28"/>
      <c r="Q70" s="23" t="n">
        <f aca="false">IF(ISNUMBER(AB70),AB70,M70+AD70)</f>
        <v>61</v>
      </c>
      <c r="R70" s="23" t="n">
        <f aca="false">IF(ISNUMBER(AC70),AC70,N70+AE70)</f>
        <v>53</v>
      </c>
      <c r="S70" s="24" t="n">
        <f aca="false">+(Q70+R70)/2</f>
        <v>57</v>
      </c>
      <c r="T70" s="24" t="n">
        <f aca="false">IF(S70&lt;65,65-S70,0)</f>
        <v>8</v>
      </c>
      <c r="U70" s="24" t="n">
        <f aca="false">+U69+T70</f>
        <v>422.5</v>
      </c>
      <c r="V70" s="25" t="n">
        <f aca="false">+Q70-R70</f>
        <v>8</v>
      </c>
      <c r="W70" s="17"/>
      <c r="X70" s="38" t="n">
        <f aca="false">[1]Sheet1!AK407</f>
        <v>63</v>
      </c>
      <c r="Y70" s="39" t="n">
        <f aca="false">[1]Sheet1!AL407</f>
        <v>46</v>
      </c>
      <c r="Z70" s="31" t="n">
        <f aca="false">F70-B70</f>
        <v>2</v>
      </c>
      <c r="AA70" s="31" t="n">
        <f aca="false">G70-C70</f>
        <v>6</v>
      </c>
      <c r="AB70" s="32" t="n">
        <f aca="false">[2]Sheet1!BO407</f>
        <v>61</v>
      </c>
      <c r="AC70" s="33" t="n">
        <f aca="false">[2]Sheet1!BP407</f>
        <v>53</v>
      </c>
      <c r="AD70" s="34" t="n">
        <f aca="false">Q70-M70</f>
        <v>-0.387096774193552</v>
      </c>
      <c r="AE70" s="34" t="n">
        <f aca="false">R70-N70</f>
        <v>9.64516129032258</v>
      </c>
      <c r="AF70" s="35"/>
      <c r="AG70" s="1"/>
      <c r="AH70" s="37" t="n">
        <f aca="false">AH69</f>
        <v>0.387096774193548</v>
      </c>
      <c r="AI70" s="37" t="n">
        <f aca="false">AI69</f>
        <v>3.35483870967742</v>
      </c>
    </row>
    <row r="71" customFormat="false" ht="12.75" hidden="true" customHeight="false" outlineLevel="0" collapsed="false">
      <c r="A71" s="126" t="n">
        <v>36532</v>
      </c>
      <c r="B71" s="21" t="n">
        <v>61</v>
      </c>
      <c r="C71" s="22" t="n">
        <v>40</v>
      </c>
      <c r="D71" s="22"/>
      <c r="E71" s="22"/>
      <c r="F71" s="23" t="n">
        <f aca="false">IF(ISNUMBER(X71),X71,B71+Z71)</f>
        <v>69</v>
      </c>
      <c r="G71" s="23" t="n">
        <f aca="false">IF(ISNUMBER(Y71),Y71,C71+AA71)</f>
        <v>55</v>
      </c>
      <c r="H71" s="24" t="n">
        <f aca="false">+(F71+G71)/2</f>
        <v>62</v>
      </c>
      <c r="I71" s="24" t="n">
        <f aca="false">IF(H71&lt;65,65-H71,0)</f>
        <v>3</v>
      </c>
      <c r="J71" s="24" t="n">
        <f aca="false">+J70+I71</f>
        <v>545.5</v>
      </c>
      <c r="K71" s="25" t="n">
        <f aca="false">+F71-G71</f>
        <v>14</v>
      </c>
      <c r="L71" s="26"/>
      <c r="M71" s="27" t="n">
        <f aca="false">B71+AH71</f>
        <v>61.3870967741936</v>
      </c>
      <c r="N71" s="28" t="n">
        <f aca="false">C71+AI71</f>
        <v>43.3548387096774</v>
      </c>
      <c r="O71" s="28"/>
      <c r="P71" s="28"/>
      <c r="Q71" s="23" t="n">
        <f aca="false">IF(ISNUMBER(AB71),AB71,M71+AD71)</f>
        <v>67</v>
      </c>
      <c r="R71" s="23" t="n">
        <f aca="false">IF(ISNUMBER(AC71),AC71,N71+AE71)</f>
        <v>55</v>
      </c>
      <c r="S71" s="24" t="n">
        <f aca="false">+(Q71+R71)/2</f>
        <v>61</v>
      </c>
      <c r="T71" s="24" t="n">
        <f aca="false">IF(S71&lt;65,65-S71,0)</f>
        <v>4</v>
      </c>
      <c r="U71" s="24" t="n">
        <f aca="false">+U70+T71</f>
        <v>426.5</v>
      </c>
      <c r="V71" s="25" t="n">
        <f aca="false">+Q71-R71</f>
        <v>12</v>
      </c>
      <c r="W71" s="17"/>
      <c r="X71" s="38" t="n">
        <f aca="false">[1]Sheet1!AK408</f>
        <v>69</v>
      </c>
      <c r="Y71" s="39" t="n">
        <f aca="false">[1]Sheet1!AL408</f>
        <v>55</v>
      </c>
      <c r="Z71" s="31" t="n">
        <f aca="false">F71-B71</f>
        <v>8</v>
      </c>
      <c r="AA71" s="31" t="n">
        <f aca="false">G71-C71</f>
        <v>15</v>
      </c>
      <c r="AB71" s="32" t="n">
        <f aca="false">[2]Sheet1!BO408</f>
        <v>67</v>
      </c>
      <c r="AC71" s="33" t="n">
        <f aca="false">[2]Sheet1!BP408</f>
        <v>55</v>
      </c>
      <c r="AD71" s="34" t="n">
        <f aca="false">Q71-M71</f>
        <v>5.61290322580645</v>
      </c>
      <c r="AE71" s="34" t="n">
        <f aca="false">R71-N71</f>
        <v>11.6451612903226</v>
      </c>
      <c r="AF71" s="35"/>
      <c r="AG71" s="1"/>
      <c r="AH71" s="37" t="n">
        <f aca="false">AH70</f>
        <v>0.387096774193548</v>
      </c>
      <c r="AI71" s="37" t="n">
        <f aca="false">AI70</f>
        <v>3.35483870967742</v>
      </c>
    </row>
    <row r="72" customFormat="false" ht="12.75" hidden="true" customHeight="false" outlineLevel="0" collapsed="false">
      <c r="A72" s="126" t="n">
        <v>36533</v>
      </c>
      <c r="B72" s="21" t="n">
        <v>61</v>
      </c>
      <c r="C72" s="22" t="n">
        <v>40</v>
      </c>
      <c r="D72" s="22"/>
      <c r="E72" s="22"/>
      <c r="F72" s="23" t="n">
        <f aca="false">IF(ISNUMBER(X72),X72,B72+Z72)</f>
        <v>60</v>
      </c>
      <c r="G72" s="23" t="n">
        <f aca="false">IF(ISNUMBER(Y72),Y72,C72+AA72)</f>
        <v>53</v>
      </c>
      <c r="H72" s="24" t="n">
        <f aca="false">+(F72+G72)/2</f>
        <v>56.5</v>
      </c>
      <c r="I72" s="24" t="n">
        <f aca="false">IF(H72&lt;65,65-H72,0)</f>
        <v>8.5</v>
      </c>
      <c r="J72" s="24" t="n">
        <f aca="false">+J71+I72</f>
        <v>554</v>
      </c>
      <c r="K72" s="25" t="n">
        <f aca="false">+F72-G72</f>
        <v>7</v>
      </c>
      <c r="L72" s="26"/>
      <c r="M72" s="27" t="n">
        <f aca="false">B72+AH72</f>
        <v>61.3870967741936</v>
      </c>
      <c r="N72" s="28" t="n">
        <f aca="false">C72+AI72</f>
        <v>43.3548387096774</v>
      </c>
      <c r="O72" s="28"/>
      <c r="P72" s="28"/>
      <c r="Q72" s="23" t="n">
        <f aca="false">IF(ISNUMBER(AB72),AB72,M72+AD72)</f>
        <v>72</v>
      </c>
      <c r="R72" s="23" t="n">
        <f aca="false">IF(ISNUMBER(AC72),AC72,N72+AE72)</f>
        <v>55</v>
      </c>
      <c r="S72" s="24" t="n">
        <f aca="false">+(Q72+R72)/2</f>
        <v>63.5</v>
      </c>
      <c r="T72" s="24" t="n">
        <f aca="false">IF(S72&lt;65,65-S72,0)</f>
        <v>1.5</v>
      </c>
      <c r="U72" s="24" t="n">
        <f aca="false">+U71+T72</f>
        <v>428</v>
      </c>
      <c r="V72" s="25" t="n">
        <f aca="false">+Q72-R72</f>
        <v>17</v>
      </c>
      <c r="W72" s="17"/>
      <c r="X72" s="38" t="n">
        <f aca="false">[1]Sheet1!AK409</f>
        <v>60</v>
      </c>
      <c r="Y72" s="39" t="n">
        <f aca="false">[1]Sheet1!AL409</f>
        <v>53</v>
      </c>
      <c r="Z72" s="31" t="n">
        <f aca="false">F72-B72</f>
        <v>-1</v>
      </c>
      <c r="AA72" s="31" t="n">
        <f aca="false">G72-C72</f>
        <v>13</v>
      </c>
      <c r="AB72" s="32" t="n">
        <f aca="false">[2]Sheet1!BO409</f>
        <v>72</v>
      </c>
      <c r="AC72" s="33" t="n">
        <f aca="false">[2]Sheet1!BP409</f>
        <v>55</v>
      </c>
      <c r="AD72" s="34" t="n">
        <f aca="false">Q72-M72</f>
        <v>10.6129032258064</v>
      </c>
      <c r="AE72" s="34" t="n">
        <f aca="false">R72-N72</f>
        <v>11.6451612903226</v>
      </c>
      <c r="AF72" s="35"/>
      <c r="AG72" s="1"/>
      <c r="AH72" s="37" t="n">
        <f aca="false">AH71</f>
        <v>0.387096774193548</v>
      </c>
      <c r="AI72" s="37" t="n">
        <f aca="false">AI71</f>
        <v>3.35483870967742</v>
      </c>
    </row>
    <row r="73" customFormat="false" ht="12.75" hidden="true" customHeight="false" outlineLevel="0" collapsed="false">
      <c r="A73" s="126" t="n">
        <v>36534</v>
      </c>
      <c r="B73" s="21" t="n">
        <v>61</v>
      </c>
      <c r="C73" s="22" t="n">
        <v>40</v>
      </c>
      <c r="D73" s="22"/>
      <c r="E73" s="22"/>
      <c r="F73" s="23" t="n">
        <f aca="false">IF(ISNUMBER(X73),X73,B73+Z73)</f>
        <v>73</v>
      </c>
      <c r="G73" s="23" t="n">
        <f aca="false">IF(ISNUMBER(Y73),Y73,C73+AA73)</f>
        <v>44</v>
      </c>
      <c r="H73" s="24" t="n">
        <f aca="false">+(F73+G73)/2</f>
        <v>58.5</v>
      </c>
      <c r="I73" s="24" t="n">
        <f aca="false">IF(H73&lt;65,65-H73,0)</f>
        <v>6.5</v>
      </c>
      <c r="J73" s="24" t="n">
        <f aca="false">+J72+I73</f>
        <v>560.5</v>
      </c>
      <c r="K73" s="25" t="n">
        <f aca="false">+F73-G73</f>
        <v>29</v>
      </c>
      <c r="L73" s="26"/>
      <c r="M73" s="27" t="n">
        <f aca="false">B73+AH73</f>
        <v>61.3870967741936</v>
      </c>
      <c r="N73" s="28" t="n">
        <f aca="false">C73+AI73</f>
        <v>43.3548387096774</v>
      </c>
      <c r="O73" s="28"/>
      <c r="P73" s="28"/>
      <c r="Q73" s="23" t="n">
        <f aca="false">IF(ISNUMBER(AB73),AB73,M73+AD73)</f>
        <v>70</v>
      </c>
      <c r="R73" s="23" t="n">
        <f aca="false">IF(ISNUMBER(AC73),AC73,N73+AE73)</f>
        <v>52</v>
      </c>
      <c r="S73" s="24" t="n">
        <f aca="false">+(Q73+R73)/2</f>
        <v>61</v>
      </c>
      <c r="T73" s="24" t="n">
        <f aca="false">IF(S73&lt;65,65-S73,0)</f>
        <v>4</v>
      </c>
      <c r="U73" s="24" t="n">
        <f aca="false">+U72+T73</f>
        <v>432</v>
      </c>
      <c r="V73" s="25" t="n">
        <f aca="false">+Q73-R73</f>
        <v>18</v>
      </c>
      <c r="W73" s="17"/>
      <c r="X73" s="38" t="n">
        <f aca="false">[1]Sheet1!AK410</f>
        <v>73</v>
      </c>
      <c r="Y73" s="39" t="n">
        <f aca="false">[1]Sheet1!AL410</f>
        <v>44</v>
      </c>
      <c r="Z73" s="31" t="n">
        <f aca="false">F73-B73</f>
        <v>12</v>
      </c>
      <c r="AA73" s="31" t="n">
        <f aca="false">G73-C73</f>
        <v>4</v>
      </c>
      <c r="AB73" s="32" t="n">
        <f aca="false">[2]Sheet1!BO410</f>
        <v>70</v>
      </c>
      <c r="AC73" s="33" t="n">
        <f aca="false">[2]Sheet1!BP410</f>
        <v>52</v>
      </c>
      <c r="AD73" s="34" t="n">
        <f aca="false">Q73-M73</f>
        <v>8.61290322580645</v>
      </c>
      <c r="AE73" s="34" t="n">
        <f aca="false">R73-N73</f>
        <v>8.64516129032258</v>
      </c>
      <c r="AF73" s="35"/>
      <c r="AG73" s="1"/>
      <c r="AH73" s="37" t="n">
        <f aca="false">AH72</f>
        <v>0.387096774193548</v>
      </c>
      <c r="AI73" s="37" t="n">
        <f aca="false">AI72</f>
        <v>3.35483870967742</v>
      </c>
    </row>
    <row r="74" customFormat="false" ht="12.75" hidden="true" customHeight="false" outlineLevel="0" collapsed="false">
      <c r="A74" s="126" t="n">
        <v>36535</v>
      </c>
      <c r="B74" s="21" t="n">
        <v>61</v>
      </c>
      <c r="C74" s="22" t="n">
        <v>40</v>
      </c>
      <c r="D74" s="22"/>
      <c r="E74" s="22"/>
      <c r="F74" s="23" t="n">
        <f aca="false">IF(ISNUMBER(X74),X74,B74+Z74)</f>
        <v>75</v>
      </c>
      <c r="G74" s="23" t="n">
        <f aca="false">IF(ISNUMBER(Y74),Y74,C74+AA74)</f>
        <v>44</v>
      </c>
      <c r="H74" s="24" t="n">
        <f aca="false">+(F74+G74)/2</f>
        <v>59.5</v>
      </c>
      <c r="I74" s="24" t="n">
        <f aca="false">IF(H74&lt;65,65-H74,0)</f>
        <v>5.5</v>
      </c>
      <c r="J74" s="24" t="n">
        <f aca="false">+J73+I74</f>
        <v>566</v>
      </c>
      <c r="K74" s="25" t="n">
        <f aca="false">+F74-G74</f>
        <v>31</v>
      </c>
      <c r="L74" s="26"/>
      <c r="M74" s="27" t="n">
        <f aca="false">B74+AH74</f>
        <v>61.3870967741936</v>
      </c>
      <c r="N74" s="28" t="n">
        <f aca="false">C74+AI74</f>
        <v>43.3548387096774</v>
      </c>
      <c r="O74" s="28"/>
      <c r="P74" s="28"/>
      <c r="Q74" s="23" t="n">
        <f aca="false">IF(ISNUMBER(AB74),AB74,M74+AD74)</f>
        <v>77</v>
      </c>
      <c r="R74" s="23" t="n">
        <f aca="false">IF(ISNUMBER(AC74),AC74,N74+AE74)</f>
        <v>46</v>
      </c>
      <c r="S74" s="24" t="n">
        <f aca="false">+(Q74+R74)/2</f>
        <v>61.5</v>
      </c>
      <c r="T74" s="24" t="n">
        <f aca="false">IF(S74&lt;65,65-S74,0)</f>
        <v>3.5</v>
      </c>
      <c r="U74" s="24" t="n">
        <f aca="false">+U73+T74</f>
        <v>435.5</v>
      </c>
      <c r="V74" s="25" t="n">
        <f aca="false">+Q74-R74</f>
        <v>31</v>
      </c>
      <c r="W74" s="17"/>
      <c r="X74" s="38" t="n">
        <f aca="false">[1]Sheet1!AK411</f>
        <v>75</v>
      </c>
      <c r="Y74" s="39" t="n">
        <f aca="false">[1]Sheet1!AL411</f>
        <v>44</v>
      </c>
      <c r="Z74" s="31" t="n">
        <f aca="false">F74-B74</f>
        <v>14</v>
      </c>
      <c r="AA74" s="31" t="n">
        <f aca="false">G74-C74</f>
        <v>4</v>
      </c>
      <c r="AB74" s="32" t="n">
        <f aca="false">[2]Sheet1!BO411</f>
        <v>77</v>
      </c>
      <c r="AC74" s="33" t="n">
        <f aca="false">[2]Sheet1!BP411</f>
        <v>46</v>
      </c>
      <c r="AD74" s="34" t="n">
        <f aca="false">Q74-M74</f>
        <v>15.6129032258064</v>
      </c>
      <c r="AE74" s="34" t="n">
        <f aca="false">R74-N74</f>
        <v>2.64516129032258</v>
      </c>
      <c r="AF74" s="35"/>
      <c r="AG74" s="1"/>
      <c r="AH74" s="37" t="n">
        <f aca="false">AH73</f>
        <v>0.387096774193548</v>
      </c>
      <c r="AI74" s="37" t="n">
        <f aca="false">AI73</f>
        <v>3.35483870967742</v>
      </c>
    </row>
    <row r="75" customFormat="false" ht="12.75" hidden="true" customHeight="false" outlineLevel="0" collapsed="false">
      <c r="A75" s="126" t="n">
        <v>36536</v>
      </c>
      <c r="B75" s="21" t="n">
        <v>61</v>
      </c>
      <c r="C75" s="22" t="n">
        <v>40</v>
      </c>
      <c r="D75" s="22"/>
      <c r="E75" s="22"/>
      <c r="F75" s="23" t="n">
        <f aca="false">IF(ISNUMBER(X75),X75,B75+Z75)</f>
        <v>79</v>
      </c>
      <c r="G75" s="23" t="n">
        <f aca="false">IF(ISNUMBER(Y75),Y75,C75+AA75)</f>
        <v>52</v>
      </c>
      <c r="H75" s="24" t="n">
        <f aca="false">+(F75+G75)/2</f>
        <v>65.5</v>
      </c>
      <c r="I75" s="24" t="n">
        <f aca="false">IF(H75&lt;65,65-H75,0)</f>
        <v>0</v>
      </c>
      <c r="J75" s="24" t="n">
        <f aca="false">+J74+I75</f>
        <v>566</v>
      </c>
      <c r="K75" s="25" t="n">
        <f aca="false">+F75-G75</f>
        <v>27</v>
      </c>
      <c r="L75" s="26"/>
      <c r="M75" s="27" t="n">
        <f aca="false">B75+AH75</f>
        <v>61.3870967741936</v>
      </c>
      <c r="N75" s="28" t="n">
        <f aca="false">C75+AI75</f>
        <v>43.3548387096774</v>
      </c>
      <c r="O75" s="28"/>
      <c r="P75" s="28"/>
      <c r="Q75" s="23" t="n">
        <f aca="false">IF(ISNUMBER(AB75),AB75,M75+AD75)</f>
        <v>80</v>
      </c>
      <c r="R75" s="23" t="n">
        <f aca="false">IF(ISNUMBER(AC75),AC75,N75+AE75)</f>
        <v>55</v>
      </c>
      <c r="S75" s="24" t="n">
        <f aca="false">+(Q75+R75)/2</f>
        <v>67.5</v>
      </c>
      <c r="T75" s="24" t="n">
        <f aca="false">IF(S75&lt;65,65-S75,0)</f>
        <v>0</v>
      </c>
      <c r="U75" s="24" t="n">
        <f aca="false">+U74+T75</f>
        <v>435.5</v>
      </c>
      <c r="V75" s="25" t="n">
        <f aca="false">+Q75-R75</f>
        <v>25</v>
      </c>
      <c r="W75" s="17"/>
      <c r="X75" s="38" t="n">
        <f aca="false">[1]Sheet1!AK412</f>
        <v>79</v>
      </c>
      <c r="Y75" s="39" t="n">
        <f aca="false">[1]Sheet1!AL412</f>
        <v>52</v>
      </c>
      <c r="Z75" s="31" t="n">
        <f aca="false">F75-B75</f>
        <v>18</v>
      </c>
      <c r="AA75" s="31" t="n">
        <f aca="false">G75-C75</f>
        <v>12</v>
      </c>
      <c r="AB75" s="32" t="n">
        <f aca="false">[2]Sheet1!BO412</f>
        <v>80</v>
      </c>
      <c r="AC75" s="33" t="n">
        <f aca="false">[2]Sheet1!BP412</f>
        <v>55</v>
      </c>
      <c r="AD75" s="34" t="n">
        <f aca="false">Q75-M75</f>
        <v>18.6129032258065</v>
      </c>
      <c r="AE75" s="34" t="n">
        <f aca="false">R75-N75</f>
        <v>11.6451612903226</v>
      </c>
      <c r="AF75" s="35"/>
      <c r="AG75" s="1"/>
      <c r="AH75" s="37" t="n">
        <f aca="false">AH74</f>
        <v>0.387096774193548</v>
      </c>
      <c r="AI75" s="37" t="n">
        <f aca="false">AI74</f>
        <v>3.35483870967742</v>
      </c>
    </row>
    <row r="76" customFormat="false" ht="12.75" hidden="true" customHeight="false" outlineLevel="0" collapsed="false">
      <c r="A76" s="126" t="n">
        <v>36537</v>
      </c>
      <c r="B76" s="21" t="n">
        <v>61</v>
      </c>
      <c r="C76" s="22" t="n">
        <v>40</v>
      </c>
      <c r="D76" s="22"/>
      <c r="E76" s="22"/>
      <c r="F76" s="23" t="n">
        <f aca="false">IF(ISNUMBER(X76),X76,B76+Z76)</f>
        <v>81</v>
      </c>
      <c r="G76" s="23" t="n">
        <f aca="false">IF(ISNUMBER(Y76),Y76,C76+AA76)</f>
        <v>67</v>
      </c>
      <c r="H76" s="24" t="n">
        <f aca="false">+(F76+G76)/2</f>
        <v>74</v>
      </c>
      <c r="I76" s="24" t="n">
        <f aca="false">IF(H76&lt;65,65-H76,0)</f>
        <v>0</v>
      </c>
      <c r="J76" s="24" t="n">
        <f aca="false">+J75+I76</f>
        <v>566</v>
      </c>
      <c r="K76" s="25" t="n">
        <f aca="false">+F76-G76</f>
        <v>14</v>
      </c>
      <c r="L76" s="26"/>
      <c r="M76" s="27" t="n">
        <f aca="false">B76+AH76</f>
        <v>61.3870967741936</v>
      </c>
      <c r="N76" s="28" t="n">
        <f aca="false">C76+AI76</f>
        <v>43.3548387096774</v>
      </c>
      <c r="O76" s="28"/>
      <c r="P76" s="28"/>
      <c r="Q76" s="23" t="n">
        <f aca="false">IF(ISNUMBER(AB76),AB76,M76+AD76)</f>
        <v>80</v>
      </c>
      <c r="R76" s="23" t="n">
        <f aca="false">IF(ISNUMBER(AC76),AC76,N76+AE76)</f>
        <v>67</v>
      </c>
      <c r="S76" s="24" t="n">
        <f aca="false">+(Q76+R76)/2</f>
        <v>73.5</v>
      </c>
      <c r="T76" s="24" t="n">
        <f aca="false">IF(S76&lt;65,65-S76,0)</f>
        <v>0</v>
      </c>
      <c r="U76" s="24" t="n">
        <f aca="false">+U75+T76</f>
        <v>435.5</v>
      </c>
      <c r="V76" s="25" t="n">
        <f aca="false">+Q76-R76</f>
        <v>13</v>
      </c>
      <c r="W76" s="17"/>
      <c r="X76" s="38" t="n">
        <f aca="false">[1]Sheet1!AK413</f>
        <v>81</v>
      </c>
      <c r="Y76" s="39" t="n">
        <f aca="false">[1]Sheet1!AL413</f>
        <v>67</v>
      </c>
      <c r="Z76" s="31" t="n">
        <f aca="false">F76-B76</f>
        <v>20</v>
      </c>
      <c r="AA76" s="31" t="n">
        <f aca="false">G76-C76</f>
        <v>27</v>
      </c>
      <c r="AB76" s="32" t="n">
        <f aca="false">[2]Sheet1!BO413</f>
        <v>80</v>
      </c>
      <c r="AC76" s="33" t="n">
        <f aca="false">[2]Sheet1!BP413</f>
        <v>67</v>
      </c>
      <c r="AD76" s="34" t="n">
        <f aca="false">Q76-M76</f>
        <v>18.6129032258065</v>
      </c>
      <c r="AE76" s="34" t="n">
        <f aca="false">R76-N76</f>
        <v>23.6451612903226</v>
      </c>
      <c r="AF76" s="35"/>
      <c r="AG76" s="1"/>
      <c r="AH76" s="37" t="n">
        <f aca="false">AH75</f>
        <v>0.387096774193548</v>
      </c>
      <c r="AI76" s="37" t="n">
        <f aca="false">AI75</f>
        <v>3.35483870967742</v>
      </c>
    </row>
    <row r="77" customFormat="false" ht="12.75" hidden="true" customHeight="false" outlineLevel="0" collapsed="false">
      <c r="A77" s="126" t="n">
        <v>36538</v>
      </c>
      <c r="B77" s="21" t="n">
        <v>61</v>
      </c>
      <c r="C77" s="22" t="n">
        <v>40</v>
      </c>
      <c r="D77" s="22"/>
      <c r="E77" s="22"/>
      <c r="F77" s="23" t="n">
        <f aca="false">IF(ISNUMBER(X77),X77,B77+Z77)</f>
        <v>81</v>
      </c>
      <c r="G77" s="23" t="n">
        <f aca="false">IF(ISNUMBER(Y77),Y77,C77+AA77)</f>
        <v>59</v>
      </c>
      <c r="H77" s="24" t="n">
        <f aca="false">+(F77+G77)/2</f>
        <v>70</v>
      </c>
      <c r="I77" s="24" t="n">
        <f aca="false">IF(H77&lt;65,65-H77,0)</f>
        <v>0</v>
      </c>
      <c r="J77" s="24" t="n">
        <f aca="false">+J76+I77</f>
        <v>566</v>
      </c>
      <c r="K77" s="25" t="n">
        <f aca="false">+F77-G77</f>
        <v>22</v>
      </c>
      <c r="L77" s="26"/>
      <c r="M77" s="27" t="n">
        <f aca="false">B77+AH77</f>
        <v>61.3870967741936</v>
      </c>
      <c r="N77" s="28" t="n">
        <f aca="false">C77+AI77</f>
        <v>43.3548387096774</v>
      </c>
      <c r="O77" s="28"/>
      <c r="P77" s="28"/>
      <c r="Q77" s="23" t="n">
        <f aca="false">IF(ISNUMBER(AB77),AB77,M77+AD77)</f>
        <v>81</v>
      </c>
      <c r="R77" s="23" t="n">
        <f aca="false">IF(ISNUMBER(AC77),AC77,N77+AE77)</f>
        <v>62</v>
      </c>
      <c r="S77" s="24" t="n">
        <f aca="false">+(Q77+R77)/2</f>
        <v>71.5</v>
      </c>
      <c r="T77" s="24" t="n">
        <f aca="false">IF(S77&lt;65,65-S77,0)</f>
        <v>0</v>
      </c>
      <c r="U77" s="24" t="n">
        <f aca="false">+U76+T77</f>
        <v>435.5</v>
      </c>
      <c r="V77" s="25" t="n">
        <f aca="false">+Q77-R77</f>
        <v>19</v>
      </c>
      <c r="W77" s="17"/>
      <c r="X77" s="38" t="n">
        <f aca="false">[1]Sheet1!AK414</f>
        <v>81</v>
      </c>
      <c r="Y77" s="39" t="n">
        <f aca="false">[1]Sheet1!AL414</f>
        <v>59</v>
      </c>
      <c r="Z77" s="31" t="n">
        <f aca="false">F77-B77</f>
        <v>20</v>
      </c>
      <c r="AA77" s="31" t="n">
        <f aca="false">G77-C77</f>
        <v>19</v>
      </c>
      <c r="AB77" s="32" t="n">
        <f aca="false">[2]Sheet1!BO414</f>
        <v>81</v>
      </c>
      <c r="AC77" s="33" t="n">
        <f aca="false">[2]Sheet1!BP414</f>
        <v>62</v>
      </c>
      <c r="AD77" s="34" t="n">
        <f aca="false">Q77-M77</f>
        <v>19.6129032258065</v>
      </c>
      <c r="AE77" s="34" t="n">
        <f aca="false">R77-N77</f>
        <v>18.6451612903226</v>
      </c>
      <c r="AF77" s="35"/>
      <c r="AG77" s="1"/>
      <c r="AH77" s="37" t="n">
        <f aca="false">AH76</f>
        <v>0.387096774193548</v>
      </c>
      <c r="AI77" s="37" t="n">
        <f aca="false">AI76</f>
        <v>3.35483870967742</v>
      </c>
    </row>
    <row r="78" customFormat="false" ht="12.75" hidden="true" customHeight="false" outlineLevel="0" collapsed="false">
      <c r="A78" s="126" t="n">
        <v>36539</v>
      </c>
      <c r="B78" s="21" t="n">
        <v>61</v>
      </c>
      <c r="C78" s="22" t="n">
        <v>40</v>
      </c>
      <c r="D78" s="22"/>
      <c r="E78" s="22"/>
      <c r="F78" s="23" t="n">
        <f aca="false">IF(ISNUMBER(X78),X78,B78+Z78)</f>
        <v>67</v>
      </c>
      <c r="G78" s="23" t="n">
        <f aca="false">IF(ISNUMBER(Y78),Y78,C78+AA78)</f>
        <v>44</v>
      </c>
      <c r="H78" s="24" t="n">
        <f aca="false">+(F78+G78)/2</f>
        <v>55.5</v>
      </c>
      <c r="I78" s="24" t="n">
        <f aca="false">IF(H78&lt;65,65-H78,0)</f>
        <v>9.5</v>
      </c>
      <c r="J78" s="24" t="n">
        <f aca="false">+J77+I78</f>
        <v>575.5</v>
      </c>
      <c r="K78" s="25" t="n">
        <f aca="false">+F78-G78</f>
        <v>23</v>
      </c>
      <c r="L78" s="26"/>
      <c r="M78" s="27" t="n">
        <f aca="false">B78+AH78</f>
        <v>61.3870967741936</v>
      </c>
      <c r="N78" s="28" t="n">
        <f aca="false">C78+AI78</f>
        <v>43.3548387096774</v>
      </c>
      <c r="O78" s="28"/>
      <c r="P78" s="28"/>
      <c r="Q78" s="23" t="n">
        <f aca="false">IF(ISNUMBER(AB78),AB78,M78+AD78)</f>
        <v>63</v>
      </c>
      <c r="R78" s="23" t="n">
        <f aca="false">IF(ISNUMBER(AC78),AC78,N78+AE78)</f>
        <v>46</v>
      </c>
      <c r="S78" s="24" t="n">
        <f aca="false">+(Q78+R78)/2</f>
        <v>54.5</v>
      </c>
      <c r="T78" s="24" t="n">
        <f aca="false">IF(S78&lt;65,65-S78,0)</f>
        <v>10.5</v>
      </c>
      <c r="U78" s="24" t="n">
        <f aca="false">+U77+T78</f>
        <v>446</v>
      </c>
      <c r="V78" s="25" t="n">
        <f aca="false">+Q78-R78</f>
        <v>17</v>
      </c>
      <c r="W78" s="17"/>
      <c r="X78" s="38" t="n">
        <f aca="false">[1]Sheet1!AK415</f>
        <v>67</v>
      </c>
      <c r="Y78" s="39" t="n">
        <f aca="false">[1]Sheet1!AL415</f>
        <v>44</v>
      </c>
      <c r="Z78" s="31" t="n">
        <f aca="false">F78-B78</f>
        <v>6</v>
      </c>
      <c r="AA78" s="31" t="n">
        <f aca="false">G78-C78</f>
        <v>4</v>
      </c>
      <c r="AB78" s="32" t="n">
        <f aca="false">[2]Sheet1!BO415</f>
        <v>63</v>
      </c>
      <c r="AC78" s="33" t="n">
        <f aca="false">[2]Sheet1!BP415</f>
        <v>46</v>
      </c>
      <c r="AD78" s="34" t="n">
        <f aca="false">Q78-M78</f>
        <v>1.61290322580645</v>
      </c>
      <c r="AE78" s="34" t="n">
        <f aca="false">R78-N78</f>
        <v>2.64516129032258</v>
      </c>
      <c r="AF78" s="35"/>
      <c r="AG78" s="1"/>
      <c r="AH78" s="37" t="n">
        <f aca="false">AH77</f>
        <v>0.387096774193548</v>
      </c>
      <c r="AI78" s="37" t="n">
        <f aca="false">AI77</f>
        <v>3.35483870967742</v>
      </c>
    </row>
    <row r="79" customFormat="false" ht="12.75" hidden="true" customHeight="false" outlineLevel="0" collapsed="false">
      <c r="A79" s="126" t="n">
        <v>36540</v>
      </c>
      <c r="B79" s="21" t="n">
        <v>61</v>
      </c>
      <c r="C79" s="22" t="n">
        <v>40</v>
      </c>
      <c r="D79" s="22"/>
      <c r="E79" s="22"/>
      <c r="F79" s="23" t="n">
        <f aca="false">IF(ISNUMBER(X79),X79,B79+Z79)</f>
        <v>74</v>
      </c>
      <c r="G79" s="23" t="n">
        <f aca="false">IF(ISNUMBER(Y79),Y79,C79+AA79)</f>
        <v>39</v>
      </c>
      <c r="H79" s="24" t="n">
        <f aca="false">+(F79+G79)/2</f>
        <v>56.5</v>
      </c>
      <c r="I79" s="24" t="n">
        <f aca="false">IF(H79&lt;65,65-H79,0)</f>
        <v>8.5</v>
      </c>
      <c r="J79" s="24" t="n">
        <f aca="false">+J78+I79</f>
        <v>584</v>
      </c>
      <c r="K79" s="25" t="n">
        <f aca="false">+F79-G79</f>
        <v>35</v>
      </c>
      <c r="L79" s="26"/>
      <c r="M79" s="27" t="n">
        <f aca="false">B79+AH79</f>
        <v>61.3870967741936</v>
      </c>
      <c r="N79" s="28" t="n">
        <f aca="false">C79+AI79</f>
        <v>43.3548387096774</v>
      </c>
      <c r="O79" s="28"/>
      <c r="P79" s="28"/>
      <c r="Q79" s="23" t="n">
        <f aca="false">IF(ISNUMBER(AB79),AB79,M79+AD79)</f>
        <v>74</v>
      </c>
      <c r="R79" s="23" t="n">
        <f aca="false">IF(ISNUMBER(AC79),AC79,N79+AE79)</f>
        <v>47</v>
      </c>
      <c r="S79" s="24" t="n">
        <f aca="false">+(Q79+R79)/2</f>
        <v>60.5</v>
      </c>
      <c r="T79" s="24" t="n">
        <f aca="false">IF(S79&lt;65,65-S79,0)</f>
        <v>4.5</v>
      </c>
      <c r="U79" s="24" t="n">
        <f aca="false">+U78+T79</f>
        <v>450.5</v>
      </c>
      <c r="V79" s="25" t="n">
        <f aca="false">+Q79-R79</f>
        <v>27</v>
      </c>
      <c r="W79" s="17"/>
      <c r="X79" s="38" t="n">
        <f aca="false">[1]Sheet1!AK416</f>
        <v>74</v>
      </c>
      <c r="Y79" s="39" t="n">
        <f aca="false">[1]Sheet1!AL416</f>
        <v>39</v>
      </c>
      <c r="Z79" s="31" t="n">
        <f aca="false">F79-B79</f>
        <v>13</v>
      </c>
      <c r="AA79" s="31" t="n">
        <f aca="false">G79-C79</f>
        <v>-1</v>
      </c>
      <c r="AB79" s="32" t="n">
        <f aca="false">[2]Sheet1!BO416</f>
        <v>74</v>
      </c>
      <c r="AC79" s="33" t="n">
        <f aca="false">[2]Sheet1!BP416</f>
        <v>47</v>
      </c>
      <c r="AD79" s="34" t="n">
        <f aca="false">Q79-M79</f>
        <v>12.6129032258064</v>
      </c>
      <c r="AE79" s="34" t="n">
        <f aca="false">R79-N79</f>
        <v>3.64516129032258</v>
      </c>
      <c r="AF79" s="35"/>
      <c r="AG79" s="1"/>
      <c r="AH79" s="37" t="n">
        <f aca="false">AH78</f>
        <v>0.387096774193548</v>
      </c>
      <c r="AI79" s="37" t="n">
        <f aca="false">AI78</f>
        <v>3.35483870967742</v>
      </c>
    </row>
    <row r="80" customFormat="false" ht="12.75" hidden="true" customHeight="false" outlineLevel="0" collapsed="false">
      <c r="A80" s="126" t="n">
        <v>36541</v>
      </c>
      <c r="B80" s="21" t="n">
        <v>61</v>
      </c>
      <c r="C80" s="22" t="n">
        <v>40</v>
      </c>
      <c r="D80" s="22"/>
      <c r="E80" s="22"/>
      <c r="F80" s="23" t="n">
        <f aca="false">IF(ISNUMBER(X80),X80,B80+Z80)</f>
        <v>79</v>
      </c>
      <c r="G80" s="23" t="n">
        <f aca="false">IF(ISNUMBER(Y80),Y80,C80+AA80)</f>
        <v>51</v>
      </c>
      <c r="H80" s="24" t="n">
        <f aca="false">+(F80+G80)/2</f>
        <v>65</v>
      </c>
      <c r="I80" s="24" t="n">
        <f aca="false">IF(H80&lt;65,65-H80,0)</f>
        <v>0</v>
      </c>
      <c r="J80" s="24" t="n">
        <f aca="false">+J79+I80</f>
        <v>584</v>
      </c>
      <c r="K80" s="25" t="n">
        <f aca="false">+F80-G80</f>
        <v>28</v>
      </c>
      <c r="L80" s="26"/>
      <c r="M80" s="27" t="n">
        <f aca="false">B80+AH80</f>
        <v>61.3870967741936</v>
      </c>
      <c r="N80" s="28" t="n">
        <f aca="false">C80+AI80</f>
        <v>43.3548387096774</v>
      </c>
      <c r="O80" s="28"/>
      <c r="P80" s="28"/>
      <c r="Q80" s="23" t="n">
        <f aca="false">IF(ISNUMBER(AB80),AB80,M80+AD80)</f>
        <v>76</v>
      </c>
      <c r="R80" s="23" t="n">
        <f aca="false">IF(ISNUMBER(AC80),AC80,N80+AE80)</f>
        <v>57</v>
      </c>
      <c r="S80" s="24" t="n">
        <f aca="false">+(Q80+R80)/2</f>
        <v>66.5</v>
      </c>
      <c r="T80" s="24" t="n">
        <f aca="false">IF(S80&lt;65,65-S80,0)</f>
        <v>0</v>
      </c>
      <c r="U80" s="24" t="n">
        <f aca="false">+U79+T80</f>
        <v>450.5</v>
      </c>
      <c r="V80" s="25" t="n">
        <f aca="false">+Q80-R80</f>
        <v>19</v>
      </c>
      <c r="W80" s="17"/>
      <c r="X80" s="38" t="n">
        <f aca="false">[1]Sheet1!AK417</f>
        <v>79</v>
      </c>
      <c r="Y80" s="39" t="n">
        <f aca="false">[1]Sheet1!AL417</f>
        <v>51</v>
      </c>
      <c r="Z80" s="31" t="n">
        <f aca="false">F80-B80</f>
        <v>18</v>
      </c>
      <c r="AA80" s="31" t="n">
        <f aca="false">G80-C80</f>
        <v>11</v>
      </c>
      <c r="AB80" s="32" t="n">
        <f aca="false">[2]Sheet1!BO417</f>
        <v>76</v>
      </c>
      <c r="AC80" s="33" t="n">
        <f aca="false">[2]Sheet1!BP417</f>
        <v>57</v>
      </c>
      <c r="AD80" s="34" t="n">
        <f aca="false">Q80-M80</f>
        <v>14.6129032258064</v>
      </c>
      <c r="AE80" s="34" t="n">
        <f aca="false">R80-N80</f>
        <v>13.6451612903226</v>
      </c>
      <c r="AF80" s="35"/>
      <c r="AG80" s="1"/>
      <c r="AH80" s="37" t="n">
        <f aca="false">AH79</f>
        <v>0.387096774193548</v>
      </c>
      <c r="AI80" s="37" t="n">
        <f aca="false">AI79</f>
        <v>3.35483870967742</v>
      </c>
    </row>
    <row r="81" customFormat="false" ht="12.75" hidden="true" customHeight="false" outlineLevel="0" collapsed="false">
      <c r="A81" s="126" t="n">
        <v>36542</v>
      </c>
      <c r="B81" s="21" t="n">
        <v>61</v>
      </c>
      <c r="C81" s="22" t="n">
        <v>40</v>
      </c>
      <c r="D81" s="22"/>
      <c r="E81" s="22"/>
      <c r="F81" s="23" t="n">
        <f aca="false">IF(ISNUMBER(X81),X81,B81+Z81)</f>
        <v>79</v>
      </c>
      <c r="G81" s="23" t="n">
        <f aca="false">IF(ISNUMBER(Y81),Y81,C81+AA81)</f>
        <v>49</v>
      </c>
      <c r="H81" s="24" t="n">
        <f aca="false">+(F81+G81)/2</f>
        <v>64</v>
      </c>
      <c r="I81" s="24" t="n">
        <f aca="false">IF(H81&lt;65,65-H81,0)</f>
        <v>1</v>
      </c>
      <c r="J81" s="24" t="n">
        <f aca="false">+J80+I81</f>
        <v>585</v>
      </c>
      <c r="K81" s="25" t="n">
        <f aca="false">+F81-G81</f>
        <v>30</v>
      </c>
      <c r="L81" s="26"/>
      <c r="M81" s="27" t="n">
        <f aca="false">B81+AH81</f>
        <v>61.3870967741936</v>
      </c>
      <c r="N81" s="28" t="n">
        <f aca="false">C81+AI81</f>
        <v>43.3548387096774</v>
      </c>
      <c r="O81" s="28"/>
      <c r="P81" s="28"/>
      <c r="Q81" s="23" t="n">
        <f aca="false">IF(ISNUMBER(AB81),AB81,M81+AD81)</f>
        <v>79</v>
      </c>
      <c r="R81" s="23" t="n">
        <f aca="false">IF(ISNUMBER(AC81),AC81,N81+AE81)</f>
        <v>55</v>
      </c>
      <c r="S81" s="24" t="n">
        <f aca="false">+(Q81+R81)/2</f>
        <v>67</v>
      </c>
      <c r="T81" s="24" t="n">
        <f aca="false">IF(S81&lt;65,65-S81,0)</f>
        <v>0</v>
      </c>
      <c r="U81" s="24" t="n">
        <f aca="false">+U80+T81</f>
        <v>450.5</v>
      </c>
      <c r="V81" s="25" t="n">
        <f aca="false">+Q81-R81</f>
        <v>24</v>
      </c>
      <c r="W81" s="17"/>
      <c r="X81" s="38" t="n">
        <f aca="false">[1]Sheet1!AK418</f>
        <v>79</v>
      </c>
      <c r="Y81" s="39" t="n">
        <f aca="false">[1]Sheet1!AL418</f>
        <v>49</v>
      </c>
      <c r="Z81" s="31" t="n">
        <f aca="false">F81-B81</f>
        <v>18</v>
      </c>
      <c r="AA81" s="31" t="n">
        <f aca="false">G81-C81</f>
        <v>9</v>
      </c>
      <c r="AB81" s="32" t="n">
        <f aca="false">[2]Sheet1!BO418</f>
        <v>79</v>
      </c>
      <c r="AC81" s="33" t="n">
        <f aca="false">[2]Sheet1!BP418</f>
        <v>55</v>
      </c>
      <c r="AD81" s="34" t="n">
        <f aca="false">Q81-M81</f>
        <v>17.6129032258065</v>
      </c>
      <c r="AE81" s="34" t="n">
        <f aca="false">R81-N81</f>
        <v>11.6451612903226</v>
      </c>
      <c r="AF81" s="35"/>
      <c r="AG81" s="1"/>
      <c r="AH81" s="37" t="n">
        <f aca="false">AH80</f>
        <v>0.387096774193548</v>
      </c>
      <c r="AI81" s="37" t="n">
        <f aca="false">AI80</f>
        <v>3.35483870967742</v>
      </c>
    </row>
    <row r="82" customFormat="false" ht="12.75" hidden="true" customHeight="false" outlineLevel="0" collapsed="false">
      <c r="A82" s="126" t="n">
        <v>36543</v>
      </c>
      <c r="B82" s="21" t="n">
        <v>61</v>
      </c>
      <c r="C82" s="22" t="n">
        <v>40</v>
      </c>
      <c r="D82" s="22"/>
      <c r="E82" s="22"/>
      <c r="F82" s="23" t="n">
        <f aca="false">IF(ISNUMBER(X82),X82,B82+Z82)</f>
        <v>81</v>
      </c>
      <c r="G82" s="23" t="n">
        <f aca="false">IF(ISNUMBER(Y82),Y82,C82+AA82)</f>
        <v>58</v>
      </c>
      <c r="H82" s="24" t="n">
        <f aca="false">+(F82+G82)/2</f>
        <v>69.5</v>
      </c>
      <c r="I82" s="24" t="n">
        <f aca="false">IF(H82&lt;65,65-H82,0)</f>
        <v>0</v>
      </c>
      <c r="J82" s="24" t="n">
        <f aca="false">+J81+I82</f>
        <v>585</v>
      </c>
      <c r="K82" s="25" t="n">
        <f aca="false">+F82-G82</f>
        <v>23</v>
      </c>
      <c r="L82" s="26"/>
      <c r="M82" s="27" t="n">
        <f aca="false">B82+AH82</f>
        <v>61.3870967741936</v>
      </c>
      <c r="N82" s="28" t="n">
        <f aca="false">C82+AI82</f>
        <v>43.3548387096774</v>
      </c>
      <c r="O82" s="28"/>
      <c r="P82" s="28"/>
      <c r="Q82" s="23" t="n">
        <f aca="false">IF(ISNUMBER(AB82),AB82,M82+AD82)</f>
        <v>81</v>
      </c>
      <c r="R82" s="23" t="n">
        <f aca="false">IF(ISNUMBER(AC82),AC82,N82+AE82)</f>
        <v>55</v>
      </c>
      <c r="S82" s="24" t="n">
        <f aca="false">+(Q82+R82)/2</f>
        <v>68</v>
      </c>
      <c r="T82" s="24" t="n">
        <f aca="false">IF(S82&lt;65,65-S82,0)</f>
        <v>0</v>
      </c>
      <c r="U82" s="24" t="n">
        <f aca="false">+U81+T82</f>
        <v>450.5</v>
      </c>
      <c r="V82" s="25" t="n">
        <f aca="false">+Q82-R82</f>
        <v>26</v>
      </c>
      <c r="W82" s="17"/>
      <c r="X82" s="38" t="n">
        <f aca="false">[1]Sheet1!AK419</f>
        <v>81</v>
      </c>
      <c r="Y82" s="39" t="n">
        <f aca="false">[1]Sheet1!AL419</f>
        <v>58</v>
      </c>
      <c r="Z82" s="31" t="n">
        <f aca="false">F82-B82</f>
        <v>20</v>
      </c>
      <c r="AA82" s="31" t="n">
        <f aca="false">G82-C82</f>
        <v>18</v>
      </c>
      <c r="AB82" s="32" t="n">
        <f aca="false">[2]Sheet1!BO419</f>
        <v>81</v>
      </c>
      <c r="AC82" s="33" t="n">
        <f aca="false">[2]Sheet1!BP419</f>
        <v>55</v>
      </c>
      <c r="AD82" s="34" t="n">
        <f aca="false">Q82-M82</f>
        <v>19.6129032258065</v>
      </c>
      <c r="AE82" s="34" t="n">
        <f aca="false">R82-N82</f>
        <v>11.6451612903226</v>
      </c>
      <c r="AF82" s="35"/>
      <c r="AG82" s="1"/>
      <c r="AH82" s="37" t="n">
        <f aca="false">AH81</f>
        <v>0.387096774193548</v>
      </c>
      <c r="AI82" s="37" t="n">
        <f aca="false">AI81</f>
        <v>3.35483870967742</v>
      </c>
    </row>
    <row r="83" customFormat="false" ht="12.75" hidden="true" customHeight="false" outlineLevel="0" collapsed="false">
      <c r="A83" s="126" t="n">
        <v>36544</v>
      </c>
      <c r="B83" s="21" t="n">
        <v>61</v>
      </c>
      <c r="C83" s="22" t="n">
        <v>40</v>
      </c>
      <c r="D83" s="22"/>
      <c r="E83" s="22"/>
      <c r="F83" s="23" t="n">
        <f aca="false">IF(ISNUMBER(X83),X83,B83+Z83)</f>
        <v>81</v>
      </c>
      <c r="G83" s="23" t="n">
        <f aca="false">IF(ISNUMBER(Y83),Y83,C83+AA83)</f>
        <v>64</v>
      </c>
      <c r="H83" s="24" t="n">
        <f aca="false">+(F83+G83)/2</f>
        <v>72.5</v>
      </c>
      <c r="I83" s="24" t="n">
        <f aca="false">IF(H83&lt;65,65-H83,0)</f>
        <v>0</v>
      </c>
      <c r="J83" s="24" t="n">
        <f aca="false">+J82+I83</f>
        <v>585</v>
      </c>
      <c r="K83" s="25" t="n">
        <f aca="false">+F83-G83</f>
        <v>17</v>
      </c>
      <c r="L83" s="26"/>
      <c r="M83" s="27" t="n">
        <f aca="false">B83+AH83</f>
        <v>61.3870967741936</v>
      </c>
      <c r="N83" s="28" t="n">
        <f aca="false">C83+AI83</f>
        <v>43.3548387096774</v>
      </c>
      <c r="O83" s="28"/>
      <c r="P83" s="28"/>
      <c r="Q83" s="23" t="n">
        <f aca="false">IF(ISNUMBER(AB83),AB83,M83+AD83)</f>
        <v>81</v>
      </c>
      <c r="R83" s="23" t="n">
        <f aca="false">IF(ISNUMBER(AC83),AC83,N83+AE83)</f>
        <v>59</v>
      </c>
      <c r="S83" s="24" t="n">
        <f aca="false">+(Q83+R83)/2</f>
        <v>70</v>
      </c>
      <c r="T83" s="24" t="n">
        <f aca="false">IF(S83&lt;65,65-S83,0)</f>
        <v>0</v>
      </c>
      <c r="U83" s="24" t="n">
        <f aca="false">+U82+T83</f>
        <v>450.5</v>
      </c>
      <c r="V83" s="25" t="n">
        <f aca="false">+Q83-R83</f>
        <v>22</v>
      </c>
      <c r="W83" s="17"/>
      <c r="X83" s="38" t="n">
        <f aca="false">[1]Sheet1!AK420</f>
        <v>81</v>
      </c>
      <c r="Y83" s="39" t="n">
        <f aca="false">[1]Sheet1!AL420</f>
        <v>64</v>
      </c>
      <c r="Z83" s="31" t="n">
        <f aca="false">F83-B83</f>
        <v>20</v>
      </c>
      <c r="AA83" s="31" t="n">
        <f aca="false">G83-C83</f>
        <v>24</v>
      </c>
      <c r="AB83" s="32" t="n">
        <f aca="false">[2]Sheet1!BO420</f>
        <v>81</v>
      </c>
      <c r="AC83" s="33" t="n">
        <f aca="false">[2]Sheet1!BP420</f>
        <v>59</v>
      </c>
      <c r="AD83" s="34" t="n">
        <f aca="false">Q83-M83</f>
        <v>19.6129032258065</v>
      </c>
      <c r="AE83" s="34" t="n">
        <f aca="false">R83-N83</f>
        <v>15.6451612903226</v>
      </c>
      <c r="AF83" s="35"/>
      <c r="AG83" s="1"/>
      <c r="AH83" s="37" t="n">
        <f aca="false">AH82</f>
        <v>0.387096774193548</v>
      </c>
      <c r="AI83" s="37" t="n">
        <f aca="false">AI82</f>
        <v>3.35483870967742</v>
      </c>
    </row>
    <row r="84" customFormat="false" ht="12.75" hidden="true" customHeight="false" outlineLevel="0" collapsed="false">
      <c r="A84" s="126" t="n">
        <v>36545</v>
      </c>
      <c r="B84" s="21" t="n">
        <v>61</v>
      </c>
      <c r="C84" s="22" t="n">
        <v>40</v>
      </c>
      <c r="D84" s="22"/>
      <c r="E84" s="22"/>
      <c r="F84" s="23" t="n">
        <f aca="false">IF(ISNUMBER(X84),X84,B84+Z84)</f>
        <v>65</v>
      </c>
      <c r="G84" s="23" t="n">
        <f aca="false">IF(ISNUMBER(Y84),Y84,C84+AA84)</f>
        <v>42</v>
      </c>
      <c r="H84" s="24" t="n">
        <f aca="false">+(F84+G84)/2</f>
        <v>53.5</v>
      </c>
      <c r="I84" s="24" t="n">
        <f aca="false">IF(H84&lt;65,65-H84,0)</f>
        <v>11.5</v>
      </c>
      <c r="J84" s="24" t="n">
        <f aca="false">+J83+I84</f>
        <v>596.5</v>
      </c>
      <c r="K84" s="25" t="n">
        <f aca="false">+F84-G84</f>
        <v>23</v>
      </c>
      <c r="L84" s="26"/>
      <c r="M84" s="27" t="n">
        <f aca="false">B84+AH84</f>
        <v>61.3870967741936</v>
      </c>
      <c r="N84" s="28" t="n">
        <f aca="false">C84+AI84</f>
        <v>43.3548387096774</v>
      </c>
      <c r="O84" s="28"/>
      <c r="P84" s="28"/>
      <c r="Q84" s="23" t="n">
        <f aca="false">IF(ISNUMBER(AB84),AB84,M84+AD84)</f>
        <v>67</v>
      </c>
      <c r="R84" s="23" t="n">
        <f aca="false">IF(ISNUMBER(AC84),AC84,N84+AE84)</f>
        <v>50</v>
      </c>
      <c r="S84" s="24" t="n">
        <f aca="false">+(Q84+R84)/2</f>
        <v>58.5</v>
      </c>
      <c r="T84" s="24" t="n">
        <f aca="false">IF(S84&lt;65,65-S84,0)</f>
        <v>6.5</v>
      </c>
      <c r="U84" s="24" t="n">
        <f aca="false">+U83+T84</f>
        <v>457</v>
      </c>
      <c r="V84" s="25" t="n">
        <f aca="false">+Q84-R84</f>
        <v>17</v>
      </c>
      <c r="W84" s="17"/>
      <c r="X84" s="38" t="n">
        <f aca="false">[1]Sheet1!AK421</f>
        <v>65</v>
      </c>
      <c r="Y84" s="39" t="n">
        <f aca="false">[1]Sheet1!AL421</f>
        <v>42</v>
      </c>
      <c r="Z84" s="31" t="n">
        <f aca="false">F84-B84</f>
        <v>4</v>
      </c>
      <c r="AA84" s="31" t="n">
        <f aca="false">G84-C84</f>
        <v>2</v>
      </c>
      <c r="AB84" s="32" t="n">
        <f aca="false">[2]Sheet1!BO421</f>
        <v>67</v>
      </c>
      <c r="AC84" s="33" t="n">
        <f aca="false">[2]Sheet1!BP421</f>
        <v>50</v>
      </c>
      <c r="AD84" s="34" t="n">
        <f aca="false">Q84-M84</f>
        <v>5.61290322580645</v>
      </c>
      <c r="AE84" s="34" t="n">
        <f aca="false">R84-N84</f>
        <v>6.64516129032258</v>
      </c>
      <c r="AF84" s="35"/>
      <c r="AG84" s="1"/>
      <c r="AH84" s="37" t="n">
        <f aca="false">AH83</f>
        <v>0.387096774193548</v>
      </c>
      <c r="AI84" s="37" t="n">
        <f aca="false">AI83</f>
        <v>3.35483870967742</v>
      </c>
    </row>
    <row r="85" customFormat="false" ht="12.75" hidden="true" customHeight="false" outlineLevel="0" collapsed="false">
      <c r="A85" s="126" t="n">
        <v>36546</v>
      </c>
      <c r="B85" s="21" t="n">
        <v>61</v>
      </c>
      <c r="C85" s="22" t="n">
        <v>40</v>
      </c>
      <c r="D85" s="22"/>
      <c r="E85" s="22"/>
      <c r="F85" s="23" t="n">
        <f aca="false">IF(ISNUMBER(X85),X85,B85+Z85)</f>
        <v>59</v>
      </c>
      <c r="G85" s="23" t="n">
        <f aca="false">IF(ISNUMBER(Y85),Y85,C85+AA85)</f>
        <v>41</v>
      </c>
      <c r="H85" s="24" t="n">
        <f aca="false">+(F85+G85)/2</f>
        <v>50</v>
      </c>
      <c r="I85" s="24" t="n">
        <f aca="false">IF(H85&lt;65,65-H85,0)</f>
        <v>15</v>
      </c>
      <c r="J85" s="24" t="n">
        <f aca="false">+J84+I85</f>
        <v>611.5</v>
      </c>
      <c r="K85" s="25" t="n">
        <f aca="false">+F85-G85</f>
        <v>18</v>
      </c>
      <c r="L85" s="26"/>
      <c r="M85" s="27" t="n">
        <f aca="false">B85+AH85</f>
        <v>61.3870967741936</v>
      </c>
      <c r="N85" s="28" t="n">
        <f aca="false">C85+AI85</f>
        <v>43.3548387096774</v>
      </c>
      <c r="O85" s="28"/>
      <c r="P85" s="28"/>
      <c r="Q85" s="23" t="n">
        <f aca="false">IF(ISNUMBER(AB85),AB85,M85+AD85)</f>
        <v>63</v>
      </c>
      <c r="R85" s="23" t="n">
        <f aca="false">IF(ISNUMBER(AC85),AC85,N85+AE85)</f>
        <v>48</v>
      </c>
      <c r="S85" s="24" t="n">
        <f aca="false">+(Q85+R85)/2</f>
        <v>55.5</v>
      </c>
      <c r="T85" s="24" t="n">
        <f aca="false">IF(S85&lt;65,65-S85,0)</f>
        <v>9.5</v>
      </c>
      <c r="U85" s="24" t="n">
        <f aca="false">+U84+T85</f>
        <v>466.5</v>
      </c>
      <c r="V85" s="25" t="n">
        <f aca="false">+Q85-R85</f>
        <v>15</v>
      </c>
      <c r="W85" s="17"/>
      <c r="X85" s="38" t="n">
        <f aca="false">[1]Sheet1!AK422</f>
        <v>59</v>
      </c>
      <c r="Y85" s="39" t="n">
        <f aca="false">[1]Sheet1!AL422</f>
        <v>41</v>
      </c>
      <c r="Z85" s="31" t="n">
        <f aca="false">F85-B85</f>
        <v>-2</v>
      </c>
      <c r="AA85" s="31" t="n">
        <f aca="false">G85-C85</f>
        <v>1</v>
      </c>
      <c r="AB85" s="32" t="n">
        <f aca="false">[2]Sheet1!BO422</f>
        <v>63</v>
      </c>
      <c r="AC85" s="33" t="n">
        <f aca="false">[2]Sheet1!BP422</f>
        <v>48</v>
      </c>
      <c r="AD85" s="34" t="n">
        <f aca="false">Q85-M85</f>
        <v>1.61290322580645</v>
      </c>
      <c r="AE85" s="34" t="n">
        <f aca="false">R85-N85</f>
        <v>4.64516129032258</v>
      </c>
      <c r="AF85" s="35"/>
      <c r="AG85" s="1"/>
      <c r="AH85" s="37" t="n">
        <f aca="false">AH84</f>
        <v>0.387096774193548</v>
      </c>
      <c r="AI85" s="37" t="n">
        <f aca="false">AI84</f>
        <v>3.35483870967742</v>
      </c>
    </row>
    <row r="86" customFormat="false" ht="12.75" hidden="true" customHeight="false" outlineLevel="0" collapsed="false">
      <c r="A86" s="126" t="n">
        <v>36547</v>
      </c>
      <c r="B86" s="21" t="n">
        <v>61</v>
      </c>
      <c r="C86" s="22" t="n">
        <v>40</v>
      </c>
      <c r="D86" s="22"/>
      <c r="E86" s="22"/>
      <c r="F86" s="23" t="n">
        <f aca="false">IF(ISNUMBER(X86),X86,B86+Z86)</f>
        <v>77</v>
      </c>
      <c r="G86" s="23" t="n">
        <f aca="false">IF(ISNUMBER(Y86),Y86,C86+AA86)</f>
        <v>55</v>
      </c>
      <c r="H86" s="24" t="n">
        <f aca="false">+(F86+G86)/2</f>
        <v>66</v>
      </c>
      <c r="I86" s="24" t="n">
        <f aca="false">IF(H86&lt;65,65-H86,0)</f>
        <v>0</v>
      </c>
      <c r="J86" s="24" t="n">
        <f aca="false">+J85+I86</f>
        <v>611.5</v>
      </c>
      <c r="K86" s="25" t="n">
        <f aca="false">+F86-G86</f>
        <v>22</v>
      </c>
      <c r="L86" s="26"/>
      <c r="M86" s="27" t="n">
        <f aca="false">B86+AH86</f>
        <v>61.3870967741936</v>
      </c>
      <c r="N86" s="28" t="n">
        <f aca="false">C86+AI86</f>
        <v>43.3548387096774</v>
      </c>
      <c r="O86" s="28"/>
      <c r="P86" s="28"/>
      <c r="Q86" s="23" t="n">
        <f aca="false">IF(ISNUMBER(AB86),AB86,M86+AD86)</f>
        <v>79</v>
      </c>
      <c r="R86" s="23" t="n">
        <f aca="false">IF(ISNUMBER(AC86),AC86,N86+AE86)</f>
        <v>59</v>
      </c>
      <c r="S86" s="24" t="n">
        <f aca="false">+(Q86+R86)/2</f>
        <v>69</v>
      </c>
      <c r="T86" s="24" t="n">
        <f aca="false">IF(S86&lt;65,65-S86,0)</f>
        <v>0</v>
      </c>
      <c r="U86" s="24" t="n">
        <f aca="false">+U85+T86</f>
        <v>466.5</v>
      </c>
      <c r="V86" s="25" t="n">
        <f aca="false">+Q86-R86</f>
        <v>20</v>
      </c>
      <c r="W86" s="17"/>
      <c r="X86" s="38" t="n">
        <f aca="false">[1]Sheet1!AK423</f>
        <v>77</v>
      </c>
      <c r="Y86" s="39" t="n">
        <f aca="false">[1]Sheet1!AL423</f>
        <v>55</v>
      </c>
      <c r="Z86" s="31" t="n">
        <f aca="false">F86-B86</f>
        <v>16</v>
      </c>
      <c r="AA86" s="31" t="n">
        <f aca="false">G86-C86</f>
        <v>15</v>
      </c>
      <c r="AB86" s="32" t="n">
        <f aca="false">[2]Sheet1!BO423</f>
        <v>79</v>
      </c>
      <c r="AC86" s="33" t="n">
        <f aca="false">[2]Sheet1!BP423</f>
        <v>59</v>
      </c>
      <c r="AD86" s="34" t="n">
        <f aca="false">Q86-M86</f>
        <v>17.6129032258065</v>
      </c>
      <c r="AE86" s="34" t="n">
        <f aca="false">R86-N86</f>
        <v>15.6451612903226</v>
      </c>
      <c r="AF86" s="35"/>
      <c r="AG86" s="1"/>
      <c r="AH86" s="37" t="n">
        <f aca="false">AH85</f>
        <v>0.387096774193548</v>
      </c>
      <c r="AI86" s="37" t="n">
        <f aca="false">AI85</f>
        <v>3.35483870967742</v>
      </c>
    </row>
    <row r="87" customFormat="false" ht="12.75" hidden="true" customHeight="false" outlineLevel="0" collapsed="false">
      <c r="A87" s="126" t="n">
        <v>36548</v>
      </c>
      <c r="B87" s="21" t="n">
        <v>62</v>
      </c>
      <c r="C87" s="22" t="n">
        <v>40</v>
      </c>
      <c r="D87" s="22"/>
      <c r="E87" s="22"/>
      <c r="F87" s="23" t="n">
        <f aca="false">IF(ISNUMBER(X87),X87,B87+Z87)</f>
        <v>74</v>
      </c>
      <c r="G87" s="23" t="n">
        <f aca="false">IF(ISNUMBER(Y87),Y87,C87+AA87)</f>
        <v>55</v>
      </c>
      <c r="H87" s="24" t="n">
        <f aca="false">+(F87+G87)/2</f>
        <v>64.5</v>
      </c>
      <c r="I87" s="24" t="n">
        <f aca="false">IF(H87&lt;65,65-H87,0)</f>
        <v>0.5</v>
      </c>
      <c r="J87" s="24" t="n">
        <f aca="false">+J86+I87</f>
        <v>612</v>
      </c>
      <c r="K87" s="25" t="n">
        <f aca="false">+F87-G87</f>
        <v>19</v>
      </c>
      <c r="L87" s="26"/>
      <c r="M87" s="27" t="n">
        <f aca="false">B87+AH87</f>
        <v>62.3870967741936</v>
      </c>
      <c r="N87" s="28" t="n">
        <f aca="false">C87+AI87</f>
        <v>43.3548387096774</v>
      </c>
      <c r="O87" s="28"/>
      <c r="P87" s="28"/>
      <c r="Q87" s="23" t="n">
        <f aca="false">IF(ISNUMBER(AB87),AB87,M87+AD87)</f>
        <v>76</v>
      </c>
      <c r="R87" s="23" t="n">
        <f aca="false">IF(ISNUMBER(AC87),AC87,N87+AE87)</f>
        <v>58</v>
      </c>
      <c r="S87" s="24" t="n">
        <f aca="false">+(Q87+R87)/2</f>
        <v>67</v>
      </c>
      <c r="T87" s="24" t="n">
        <f aca="false">IF(S87&lt;65,65-S87,0)</f>
        <v>0</v>
      </c>
      <c r="U87" s="24" t="n">
        <f aca="false">+U86+T87</f>
        <v>466.5</v>
      </c>
      <c r="V87" s="25" t="n">
        <f aca="false">+Q87-R87</f>
        <v>18</v>
      </c>
      <c r="W87" s="17"/>
      <c r="X87" s="38" t="n">
        <f aca="false">[1]Sheet1!AK424</f>
        <v>74</v>
      </c>
      <c r="Y87" s="39" t="n">
        <f aca="false">[1]Sheet1!AL424</f>
        <v>55</v>
      </c>
      <c r="Z87" s="31" t="n">
        <f aca="false">F87-B87</f>
        <v>12</v>
      </c>
      <c r="AA87" s="31" t="n">
        <f aca="false">G87-C87</f>
        <v>15</v>
      </c>
      <c r="AB87" s="32" t="n">
        <f aca="false">[2]Sheet1!BO424</f>
        <v>76</v>
      </c>
      <c r="AC87" s="33" t="n">
        <f aca="false">[2]Sheet1!BP424</f>
        <v>58</v>
      </c>
      <c r="AD87" s="34" t="n">
        <f aca="false">Q87-M87</f>
        <v>13.6129032258064</v>
      </c>
      <c r="AE87" s="34" t="n">
        <f aca="false">R87-N87</f>
        <v>14.6451612903226</v>
      </c>
      <c r="AF87" s="35"/>
      <c r="AG87" s="1"/>
      <c r="AH87" s="37" t="n">
        <f aca="false">AH86</f>
        <v>0.387096774193548</v>
      </c>
      <c r="AI87" s="37" t="n">
        <f aca="false">AI86</f>
        <v>3.35483870967742</v>
      </c>
    </row>
    <row r="88" customFormat="false" ht="12.75" hidden="true" customHeight="false" outlineLevel="0" collapsed="false">
      <c r="A88" s="126" t="n">
        <v>36549</v>
      </c>
      <c r="B88" s="21" t="n">
        <v>62</v>
      </c>
      <c r="C88" s="22" t="n">
        <v>40</v>
      </c>
      <c r="D88" s="22"/>
      <c r="E88" s="22"/>
      <c r="F88" s="23" t="n">
        <f aca="false">IF(ISNUMBER(X88),X88,B88+Z88)</f>
        <v>56</v>
      </c>
      <c r="G88" s="23" t="n">
        <f aca="false">IF(ISNUMBER(Y88),Y88,C88+AA88)</f>
        <v>36</v>
      </c>
      <c r="H88" s="24" t="n">
        <f aca="false">+(F88+G88)/2</f>
        <v>46</v>
      </c>
      <c r="I88" s="24" t="n">
        <f aca="false">IF(H88&lt;65,65-H88,0)</f>
        <v>19</v>
      </c>
      <c r="J88" s="24" t="n">
        <f aca="false">+J87+I88</f>
        <v>631</v>
      </c>
      <c r="K88" s="25" t="n">
        <f aca="false">+F88-G88</f>
        <v>20</v>
      </c>
      <c r="L88" s="26"/>
      <c r="M88" s="27" t="n">
        <f aca="false">B88+AH88</f>
        <v>62.3870967741936</v>
      </c>
      <c r="N88" s="28" t="n">
        <f aca="false">C88+AI88</f>
        <v>43.3548387096774</v>
      </c>
      <c r="O88" s="28"/>
      <c r="P88" s="28"/>
      <c r="Q88" s="23" t="n">
        <f aca="false">IF(ISNUMBER(AB88),AB88,M88+AD88)</f>
        <v>59</v>
      </c>
      <c r="R88" s="23" t="n">
        <f aca="false">IF(ISNUMBER(AC88),AC88,N88+AE88)</f>
        <v>43</v>
      </c>
      <c r="S88" s="24" t="n">
        <f aca="false">+(Q88+R88)/2</f>
        <v>51</v>
      </c>
      <c r="T88" s="24" t="n">
        <f aca="false">IF(S88&lt;65,65-S88,0)</f>
        <v>14</v>
      </c>
      <c r="U88" s="24" t="n">
        <f aca="false">+U87+T88</f>
        <v>480.5</v>
      </c>
      <c r="V88" s="25" t="n">
        <f aca="false">+Q88-R88</f>
        <v>16</v>
      </c>
      <c r="W88" s="17"/>
      <c r="X88" s="38" t="n">
        <f aca="false">[1]Sheet1!AK425</f>
        <v>56</v>
      </c>
      <c r="Y88" s="39" t="n">
        <f aca="false">[1]Sheet1!AL425</f>
        <v>36</v>
      </c>
      <c r="Z88" s="31" t="n">
        <f aca="false">F88-B88</f>
        <v>-6</v>
      </c>
      <c r="AA88" s="31" t="n">
        <f aca="false">G88-C88</f>
        <v>-4</v>
      </c>
      <c r="AB88" s="32" t="n">
        <f aca="false">[2]Sheet1!BO425</f>
        <v>59</v>
      </c>
      <c r="AC88" s="33" t="n">
        <f aca="false">[2]Sheet1!BP425</f>
        <v>43</v>
      </c>
      <c r="AD88" s="34" t="n">
        <f aca="false">Q88-M88</f>
        <v>-3.38709677419355</v>
      </c>
      <c r="AE88" s="34" t="n">
        <f aca="false">R88-N88</f>
        <v>-0.354838709677416</v>
      </c>
      <c r="AF88" s="35"/>
      <c r="AG88" s="1"/>
      <c r="AH88" s="37" t="n">
        <f aca="false">AH87</f>
        <v>0.387096774193548</v>
      </c>
      <c r="AI88" s="37" t="n">
        <f aca="false">AI87</f>
        <v>3.35483870967742</v>
      </c>
    </row>
    <row r="89" customFormat="false" ht="12.75" hidden="true" customHeight="false" outlineLevel="0" collapsed="false">
      <c r="A89" s="126" t="n">
        <v>36550</v>
      </c>
      <c r="B89" s="21" t="n">
        <v>62</v>
      </c>
      <c r="C89" s="22" t="n">
        <v>40</v>
      </c>
      <c r="D89" s="22"/>
      <c r="E89" s="22"/>
      <c r="F89" s="23" t="n">
        <f aca="false">IF(ISNUMBER(X89),X89,B89+Z89)</f>
        <v>64</v>
      </c>
      <c r="G89" s="23" t="n">
        <f aca="false">IF(ISNUMBER(Y89),Y89,C89+AA89)</f>
        <v>33</v>
      </c>
      <c r="H89" s="24" t="n">
        <f aca="false">+(F89+G89)/2</f>
        <v>48.5</v>
      </c>
      <c r="I89" s="24" t="n">
        <f aca="false">IF(H89&lt;65,65-H89,0)</f>
        <v>16.5</v>
      </c>
      <c r="J89" s="24" t="n">
        <f aca="false">+J88+I89</f>
        <v>647.5</v>
      </c>
      <c r="K89" s="25" t="n">
        <f aca="false">+F89-G89</f>
        <v>31</v>
      </c>
      <c r="L89" s="26"/>
      <c r="M89" s="27" t="n">
        <f aca="false">B89+AH89</f>
        <v>62.3870967741936</v>
      </c>
      <c r="N89" s="28" t="n">
        <f aca="false">C89+AI89</f>
        <v>43.3548387096774</v>
      </c>
      <c r="O89" s="28"/>
      <c r="P89" s="28"/>
      <c r="Q89" s="23" t="n">
        <f aca="false">IF(ISNUMBER(AB89),AB89,M89+AD89)</f>
        <v>63</v>
      </c>
      <c r="R89" s="23" t="n">
        <f aca="false">IF(ISNUMBER(AC89),AC89,N89+AE89)</f>
        <v>43</v>
      </c>
      <c r="S89" s="24" t="n">
        <f aca="false">+(Q89+R89)/2</f>
        <v>53</v>
      </c>
      <c r="T89" s="24" t="n">
        <f aca="false">IF(S89&lt;65,65-S89,0)</f>
        <v>12</v>
      </c>
      <c r="U89" s="24" t="n">
        <f aca="false">+U88+T89</f>
        <v>492.5</v>
      </c>
      <c r="V89" s="25" t="n">
        <f aca="false">+Q89-R89</f>
        <v>20</v>
      </c>
      <c r="W89" s="17"/>
      <c r="X89" s="38" t="n">
        <f aca="false">[1]Sheet1!AK426</f>
        <v>64</v>
      </c>
      <c r="Y89" s="39" t="n">
        <f aca="false">[1]Sheet1!AL426</f>
        <v>33</v>
      </c>
      <c r="Z89" s="31" t="n">
        <f aca="false">F89-B89</f>
        <v>2</v>
      </c>
      <c r="AA89" s="31" t="n">
        <f aca="false">G89-C89</f>
        <v>-7</v>
      </c>
      <c r="AB89" s="32" t="n">
        <f aca="false">[2]Sheet1!BO426</f>
        <v>63</v>
      </c>
      <c r="AC89" s="33" t="n">
        <f aca="false">[2]Sheet1!BP426</f>
        <v>43</v>
      </c>
      <c r="AD89" s="34" t="n">
        <f aca="false">Q89-M89</f>
        <v>0.612903225806448</v>
      </c>
      <c r="AE89" s="34" t="n">
        <f aca="false">R89-N89</f>
        <v>-0.354838709677416</v>
      </c>
      <c r="AF89" s="35"/>
      <c r="AG89" s="1"/>
      <c r="AH89" s="37" t="n">
        <f aca="false">AH88</f>
        <v>0.387096774193548</v>
      </c>
      <c r="AI89" s="37" t="n">
        <f aca="false">AI88</f>
        <v>3.35483870967742</v>
      </c>
    </row>
    <row r="90" customFormat="false" ht="12.75" hidden="true" customHeight="false" outlineLevel="0" collapsed="false">
      <c r="A90" s="126" t="n">
        <v>36551</v>
      </c>
      <c r="B90" s="21" t="n">
        <v>62</v>
      </c>
      <c r="C90" s="22" t="n">
        <v>40</v>
      </c>
      <c r="D90" s="22"/>
      <c r="E90" s="22"/>
      <c r="F90" s="23" t="n">
        <f aca="false">IF(ISNUMBER(X90),X90,B90+Z90)</f>
        <v>48</v>
      </c>
      <c r="G90" s="23" t="n">
        <f aca="false">IF(ISNUMBER(Y90),Y90,C90+AA90)</f>
        <v>36</v>
      </c>
      <c r="H90" s="24" t="n">
        <f aca="false">+(F90+G90)/2</f>
        <v>42</v>
      </c>
      <c r="I90" s="24" t="n">
        <f aca="false">IF(H90&lt;65,65-H90,0)</f>
        <v>23</v>
      </c>
      <c r="J90" s="24" t="n">
        <f aca="false">+J89+I90</f>
        <v>670.5</v>
      </c>
      <c r="K90" s="25" t="n">
        <f aca="false">+F90-G90</f>
        <v>12</v>
      </c>
      <c r="L90" s="26"/>
      <c r="M90" s="27" t="n">
        <f aca="false">B90+AH90</f>
        <v>62.3870967741936</v>
      </c>
      <c r="N90" s="28" t="n">
        <f aca="false">C90+AI90</f>
        <v>43.3548387096774</v>
      </c>
      <c r="O90" s="28"/>
      <c r="P90" s="28"/>
      <c r="Q90" s="23" t="n">
        <f aca="false">IF(ISNUMBER(AB90),AB90,M90+AD90)</f>
        <v>48</v>
      </c>
      <c r="R90" s="23" t="n">
        <f aca="false">IF(ISNUMBER(AC90),AC90,N90+AE90)</f>
        <v>36</v>
      </c>
      <c r="S90" s="24" t="n">
        <f aca="false">+(Q90+R90)/2</f>
        <v>42</v>
      </c>
      <c r="T90" s="24" t="n">
        <f aca="false">IF(S90&lt;65,65-S90,0)</f>
        <v>23</v>
      </c>
      <c r="U90" s="24" t="n">
        <f aca="false">+U89+T90</f>
        <v>515.5</v>
      </c>
      <c r="V90" s="25" t="n">
        <f aca="false">+Q90-R90</f>
        <v>12</v>
      </c>
      <c r="W90" s="17"/>
      <c r="X90" s="38" t="n">
        <f aca="false">[1]Sheet1!AK427</f>
        <v>48</v>
      </c>
      <c r="Y90" s="39" t="n">
        <f aca="false">[1]Sheet1!AL427</f>
        <v>36</v>
      </c>
      <c r="Z90" s="31" t="n">
        <f aca="false">F90-B90</f>
        <v>-14</v>
      </c>
      <c r="AA90" s="31" t="n">
        <f aca="false">G90-C90</f>
        <v>-4</v>
      </c>
      <c r="AB90" s="32" t="n">
        <f aca="false">[2]Sheet1!BO427</f>
        <v>48</v>
      </c>
      <c r="AC90" s="33" t="n">
        <f aca="false">[2]Sheet1!BP427</f>
        <v>36</v>
      </c>
      <c r="AD90" s="34" t="n">
        <f aca="false">Q90-M90</f>
        <v>-14.3870967741936</v>
      </c>
      <c r="AE90" s="34" t="n">
        <f aca="false">R90-N90</f>
        <v>-7.35483870967742</v>
      </c>
      <c r="AF90" s="35"/>
      <c r="AG90" s="1"/>
      <c r="AH90" s="37" t="n">
        <f aca="false">AH89</f>
        <v>0.387096774193548</v>
      </c>
      <c r="AI90" s="37" t="n">
        <f aca="false">AI89</f>
        <v>3.35483870967742</v>
      </c>
    </row>
    <row r="91" customFormat="false" ht="12.75" hidden="true" customHeight="false" outlineLevel="0" collapsed="false">
      <c r="A91" s="126" t="n">
        <v>36552</v>
      </c>
      <c r="B91" s="21" t="n">
        <v>63</v>
      </c>
      <c r="C91" s="22" t="n">
        <v>40</v>
      </c>
      <c r="D91" s="22"/>
      <c r="E91" s="22"/>
      <c r="F91" s="23" t="n">
        <f aca="false">IF(ISNUMBER(X91),X91,B91+Z91)</f>
        <v>48</v>
      </c>
      <c r="G91" s="23" t="n">
        <f aca="false">IF(ISNUMBER(Y91),Y91,C91+AA91)</f>
        <v>35</v>
      </c>
      <c r="H91" s="24" t="n">
        <f aca="false">+(F91+G91)/2</f>
        <v>41.5</v>
      </c>
      <c r="I91" s="24" t="n">
        <f aca="false">IF(H91&lt;65,65-H91,0)</f>
        <v>23.5</v>
      </c>
      <c r="J91" s="24" t="n">
        <f aca="false">+J90+I91</f>
        <v>694</v>
      </c>
      <c r="K91" s="25" t="n">
        <f aca="false">+F91-G91</f>
        <v>13</v>
      </c>
      <c r="L91" s="26"/>
      <c r="M91" s="27" t="n">
        <f aca="false">B91+AH91</f>
        <v>63.3870967741936</v>
      </c>
      <c r="N91" s="28" t="n">
        <f aca="false">C91+AI91</f>
        <v>43.3548387096774</v>
      </c>
      <c r="O91" s="28"/>
      <c r="P91" s="28"/>
      <c r="Q91" s="23" t="n">
        <f aca="false">IF(ISNUMBER(AB91),AB91,M91+AD91)</f>
        <v>48</v>
      </c>
      <c r="R91" s="23" t="n">
        <f aca="false">IF(ISNUMBER(AC91),AC91,N91+AE91)</f>
        <v>35</v>
      </c>
      <c r="S91" s="24" t="n">
        <f aca="false">+(Q91+R91)/2</f>
        <v>41.5</v>
      </c>
      <c r="T91" s="24" t="n">
        <f aca="false">IF(S91&lt;65,65-S91,0)</f>
        <v>23.5</v>
      </c>
      <c r="U91" s="24" t="n">
        <f aca="false">+U90+T91</f>
        <v>539</v>
      </c>
      <c r="V91" s="25" t="n">
        <f aca="false">+Q91-R91</f>
        <v>13</v>
      </c>
      <c r="W91" s="17"/>
      <c r="X91" s="38" t="n">
        <f aca="false">[1]Sheet1!AK428</f>
        <v>48</v>
      </c>
      <c r="Y91" s="39" t="n">
        <f aca="false">[1]Sheet1!AL428</f>
        <v>35</v>
      </c>
      <c r="Z91" s="31" t="n">
        <f aca="false">F91-B91</f>
        <v>-15</v>
      </c>
      <c r="AA91" s="31" t="n">
        <f aca="false">G91-C91</f>
        <v>-5</v>
      </c>
      <c r="AB91" s="32" t="n">
        <f aca="false">[2]Sheet1!BO428</f>
        <v>48</v>
      </c>
      <c r="AC91" s="33" t="n">
        <f aca="false">[2]Sheet1!BP428</f>
        <v>35</v>
      </c>
      <c r="AD91" s="34" t="n">
        <f aca="false">Q91-M91</f>
        <v>-15.3870967741936</v>
      </c>
      <c r="AE91" s="34" t="n">
        <f aca="false">R91-N91</f>
        <v>-8.35483870967742</v>
      </c>
      <c r="AF91" s="35"/>
      <c r="AG91" s="1"/>
      <c r="AH91" s="37" t="n">
        <f aca="false">AH90</f>
        <v>0.387096774193548</v>
      </c>
      <c r="AI91" s="37" t="n">
        <f aca="false">AI90</f>
        <v>3.35483870967742</v>
      </c>
    </row>
    <row r="92" customFormat="false" ht="12.75" hidden="true" customHeight="false" outlineLevel="0" collapsed="false">
      <c r="A92" s="126" t="n">
        <v>36553</v>
      </c>
      <c r="B92" s="21" t="n">
        <v>63</v>
      </c>
      <c r="C92" s="22" t="n">
        <v>40</v>
      </c>
      <c r="D92" s="22"/>
      <c r="E92" s="22"/>
      <c r="F92" s="23" t="n">
        <f aca="false">IF(ISNUMBER(X92),X92,B92+Z92)</f>
        <v>40</v>
      </c>
      <c r="G92" s="23" t="n">
        <f aca="false">IF(ISNUMBER(Y92),Y92,C92+AA92)</f>
        <v>34</v>
      </c>
      <c r="H92" s="24" t="n">
        <f aca="false">+(F92+G92)/2</f>
        <v>37</v>
      </c>
      <c r="I92" s="24" t="n">
        <f aca="false">IF(H92&lt;65,65-H92,0)</f>
        <v>28</v>
      </c>
      <c r="J92" s="24" t="n">
        <f aca="false">+J91+I92</f>
        <v>722</v>
      </c>
      <c r="K92" s="25" t="n">
        <f aca="false">+F92-G92</f>
        <v>6</v>
      </c>
      <c r="L92" s="26"/>
      <c r="M92" s="27" t="n">
        <f aca="false">B92+AH92</f>
        <v>63.3870967741936</v>
      </c>
      <c r="N92" s="28" t="n">
        <f aca="false">C92+AI92</f>
        <v>43.3548387096774</v>
      </c>
      <c r="O92" s="28"/>
      <c r="P92" s="28"/>
      <c r="Q92" s="23" t="n">
        <f aca="false">IF(ISNUMBER(AB92),AB92,M92+AD92)</f>
        <v>40</v>
      </c>
      <c r="R92" s="23" t="n">
        <f aca="false">IF(ISNUMBER(AC92),AC92,N92+AE92)</f>
        <v>34</v>
      </c>
      <c r="S92" s="24" t="n">
        <f aca="false">+(Q92+R92)/2</f>
        <v>37</v>
      </c>
      <c r="T92" s="24" t="n">
        <f aca="false">IF(S92&lt;65,65-S92,0)</f>
        <v>28</v>
      </c>
      <c r="U92" s="24" t="n">
        <f aca="false">+U91+T92</f>
        <v>567</v>
      </c>
      <c r="V92" s="25" t="n">
        <f aca="false">+Q92-R92</f>
        <v>6</v>
      </c>
      <c r="W92" s="17"/>
      <c r="X92" s="38" t="n">
        <f aca="false">[1]Sheet1!AK429</f>
        <v>40</v>
      </c>
      <c r="Y92" s="39" t="n">
        <f aca="false">[1]Sheet1!AL429</f>
        <v>34</v>
      </c>
      <c r="Z92" s="31" t="n">
        <f aca="false">F92-B92</f>
        <v>-23</v>
      </c>
      <c r="AA92" s="31" t="n">
        <f aca="false">G92-C92</f>
        <v>-6</v>
      </c>
      <c r="AB92" s="32" t="n">
        <f aca="false">[2]Sheet1!BO429</f>
        <v>40</v>
      </c>
      <c r="AC92" s="33" t="n">
        <f aca="false">[2]Sheet1!BP429</f>
        <v>34</v>
      </c>
      <c r="AD92" s="34" t="n">
        <f aca="false">Q92-M92</f>
        <v>-23.3870967741936</v>
      </c>
      <c r="AE92" s="34" t="n">
        <f aca="false">R92-N92</f>
        <v>-9.35483870967742</v>
      </c>
      <c r="AF92" s="35"/>
      <c r="AG92" s="1"/>
      <c r="AH92" s="37" t="n">
        <f aca="false">AH91</f>
        <v>0.387096774193548</v>
      </c>
      <c r="AI92" s="37" t="n">
        <f aca="false">AI91</f>
        <v>3.35483870967742</v>
      </c>
    </row>
    <row r="93" customFormat="false" ht="12.75" hidden="true" customHeight="false" outlineLevel="0" collapsed="false">
      <c r="A93" s="126" t="n">
        <v>36554</v>
      </c>
      <c r="B93" s="21" t="n">
        <v>63</v>
      </c>
      <c r="C93" s="22" t="n">
        <v>40</v>
      </c>
      <c r="D93" s="22"/>
      <c r="E93" s="22"/>
      <c r="F93" s="23" t="n">
        <f aca="false">IF(ISNUMBER(X93),X93,B93+Z93)</f>
        <v>44</v>
      </c>
      <c r="G93" s="23" t="n">
        <f aca="false">IF(ISNUMBER(Y93),Y93,C93+AA93)</f>
        <v>33</v>
      </c>
      <c r="H93" s="24" t="n">
        <f aca="false">+(F93+G93)/2</f>
        <v>38.5</v>
      </c>
      <c r="I93" s="24" t="n">
        <f aca="false">IF(H93&lt;65,65-H93,0)</f>
        <v>26.5</v>
      </c>
      <c r="J93" s="24" t="n">
        <f aca="false">+J92+I93</f>
        <v>748.5</v>
      </c>
      <c r="K93" s="25" t="n">
        <f aca="false">+F93-G93</f>
        <v>11</v>
      </c>
      <c r="L93" s="26"/>
      <c r="M93" s="27" t="n">
        <f aca="false">B93+AH93</f>
        <v>63.3870967741936</v>
      </c>
      <c r="N93" s="28" t="n">
        <f aca="false">C93+AI93</f>
        <v>43.3548387096774</v>
      </c>
      <c r="O93" s="28"/>
      <c r="P93" s="28"/>
      <c r="Q93" s="23" t="n">
        <f aca="false">IF(ISNUMBER(AB93),AB93,M93+AD93)</f>
        <v>44</v>
      </c>
      <c r="R93" s="23" t="n">
        <f aca="false">IF(ISNUMBER(AC93),AC93,N93+AE93)</f>
        <v>33</v>
      </c>
      <c r="S93" s="24" t="n">
        <f aca="false">+(Q93+R93)/2</f>
        <v>38.5</v>
      </c>
      <c r="T93" s="24" t="n">
        <f aca="false">IF(S93&lt;65,65-S93,0)</f>
        <v>26.5</v>
      </c>
      <c r="U93" s="24" t="n">
        <f aca="false">+U92+T93</f>
        <v>593.5</v>
      </c>
      <c r="V93" s="25" t="n">
        <f aca="false">+Q93-R93</f>
        <v>11</v>
      </c>
      <c r="W93" s="17"/>
      <c r="X93" s="38" t="n">
        <f aca="false">[1]Sheet1!AK430</f>
        <v>44</v>
      </c>
      <c r="Y93" s="39" t="n">
        <f aca="false">[1]Sheet1!AL430</f>
        <v>33</v>
      </c>
      <c r="Z93" s="31" t="n">
        <f aca="false">F93-B93</f>
        <v>-19</v>
      </c>
      <c r="AA93" s="31" t="n">
        <f aca="false">G93-C93</f>
        <v>-7</v>
      </c>
      <c r="AB93" s="32" t="n">
        <f aca="false">[2]Sheet1!BO430</f>
        <v>44</v>
      </c>
      <c r="AC93" s="33" t="n">
        <f aca="false">[2]Sheet1!BP430</f>
        <v>33</v>
      </c>
      <c r="AD93" s="34" t="n">
        <f aca="false">Q93-M93</f>
        <v>-19.3870967741936</v>
      </c>
      <c r="AE93" s="34" t="n">
        <f aca="false">R93-N93</f>
        <v>-10.3548387096774</v>
      </c>
      <c r="AF93" s="35"/>
      <c r="AG93" s="1"/>
      <c r="AH93" s="37" t="n">
        <f aca="false">AH92</f>
        <v>0.387096774193548</v>
      </c>
      <c r="AI93" s="37" t="n">
        <f aca="false">AI92</f>
        <v>3.35483870967742</v>
      </c>
    </row>
    <row r="94" customFormat="false" ht="12.75" hidden="true" customHeight="false" outlineLevel="0" collapsed="false">
      <c r="A94" s="126" t="n">
        <v>36555</v>
      </c>
      <c r="B94" s="21" t="n">
        <v>63</v>
      </c>
      <c r="C94" s="22" t="n">
        <v>40</v>
      </c>
      <c r="D94" s="22"/>
      <c r="E94" s="22"/>
      <c r="F94" s="23" t="n">
        <f aca="false">IF(ISNUMBER(X94),X94,B94+Z94)</f>
        <v>53</v>
      </c>
      <c r="G94" s="23" t="n">
        <f aca="false">IF(ISNUMBER(Y94),Y94,C94+AA94)</f>
        <v>32</v>
      </c>
      <c r="H94" s="24" t="n">
        <f aca="false">+(F94+G94)/2</f>
        <v>42.5</v>
      </c>
      <c r="I94" s="24" t="n">
        <f aca="false">IF(H94&lt;65,65-H94,0)</f>
        <v>22.5</v>
      </c>
      <c r="J94" s="24" t="n">
        <f aca="false">+J93+I94</f>
        <v>771</v>
      </c>
      <c r="K94" s="25" t="n">
        <f aca="false">+F94-G94</f>
        <v>21</v>
      </c>
      <c r="L94" s="26"/>
      <c r="M94" s="27" t="n">
        <f aca="false">B94+AH94</f>
        <v>63.3870967741936</v>
      </c>
      <c r="N94" s="28" t="n">
        <f aca="false">C94+AI94</f>
        <v>43.3548387096774</v>
      </c>
      <c r="O94" s="28"/>
      <c r="P94" s="28"/>
      <c r="Q94" s="23" t="n">
        <f aca="false">IF(ISNUMBER(AB94),AB94,M94+AD94)</f>
        <v>53</v>
      </c>
      <c r="R94" s="23" t="n">
        <f aca="false">IF(ISNUMBER(AC94),AC94,N94+AE94)</f>
        <v>32</v>
      </c>
      <c r="S94" s="24" t="n">
        <f aca="false">+(Q94+R94)/2</f>
        <v>42.5</v>
      </c>
      <c r="T94" s="24" t="n">
        <f aca="false">IF(S94&lt;65,65-S94,0)</f>
        <v>22.5</v>
      </c>
      <c r="U94" s="24" t="n">
        <f aca="false">+U93+T94</f>
        <v>616</v>
      </c>
      <c r="V94" s="25" t="n">
        <f aca="false">+Q94-R94</f>
        <v>21</v>
      </c>
      <c r="W94" s="17"/>
      <c r="X94" s="38" t="n">
        <f aca="false">[1]Sheet1!AK431</f>
        <v>53</v>
      </c>
      <c r="Y94" s="39" t="n">
        <f aca="false">[1]Sheet1!AL431</f>
        <v>32</v>
      </c>
      <c r="Z94" s="31" t="n">
        <f aca="false">F94-B94</f>
        <v>-10</v>
      </c>
      <c r="AA94" s="31" t="n">
        <f aca="false">G94-C94</f>
        <v>-8</v>
      </c>
      <c r="AB94" s="32" t="n">
        <f aca="false">[2]Sheet1!BO431</f>
        <v>53</v>
      </c>
      <c r="AC94" s="33" t="n">
        <f aca="false">[2]Sheet1!BP431</f>
        <v>32</v>
      </c>
      <c r="AD94" s="34" t="n">
        <f aca="false">Q94-M94</f>
        <v>-10.3870967741936</v>
      </c>
      <c r="AE94" s="34" t="n">
        <f aca="false">R94-N94</f>
        <v>-11.3548387096774</v>
      </c>
      <c r="AF94" s="35"/>
      <c r="AG94" s="1"/>
      <c r="AH94" s="37" t="n">
        <f aca="false">AH93</f>
        <v>0.387096774193548</v>
      </c>
      <c r="AI94" s="37" t="n">
        <f aca="false">AI93</f>
        <v>3.35483870967742</v>
      </c>
    </row>
    <row r="95" customFormat="false" ht="12.75" hidden="true" customHeight="false" outlineLevel="0" collapsed="false">
      <c r="A95" s="126" t="n">
        <v>36556</v>
      </c>
      <c r="B95" s="21" t="n">
        <v>63</v>
      </c>
      <c r="C95" s="22" t="n">
        <v>40</v>
      </c>
      <c r="D95" s="22"/>
      <c r="E95" s="22"/>
      <c r="F95" s="23" t="n">
        <f aca="false">IF(ISNUMBER(X95),X95,B95+Z95)</f>
        <v>58</v>
      </c>
      <c r="G95" s="23" t="n">
        <f aca="false">IF(ISNUMBER(Y95),Y95,C95+AA95)</f>
        <v>41</v>
      </c>
      <c r="H95" s="24" t="n">
        <f aca="false">+(F95+G95)/2</f>
        <v>49.5</v>
      </c>
      <c r="I95" s="24" t="n">
        <f aca="false">IF(H95&lt;65,65-H95,0)</f>
        <v>15.5</v>
      </c>
      <c r="J95" s="24" t="n">
        <f aca="false">+J94+I95</f>
        <v>786.5</v>
      </c>
      <c r="K95" s="25" t="n">
        <f aca="false">+F95-G95</f>
        <v>17</v>
      </c>
      <c r="L95" s="26"/>
      <c r="M95" s="27" t="n">
        <f aca="false">B95+AH95</f>
        <v>63.3870967741936</v>
      </c>
      <c r="N95" s="28" t="n">
        <f aca="false">C95+AI95</f>
        <v>43.3548387096774</v>
      </c>
      <c r="O95" s="28"/>
      <c r="P95" s="28"/>
      <c r="Q95" s="23" t="n">
        <f aca="false">IF(ISNUMBER(AB95),AB95,M95+AD95)</f>
        <v>58</v>
      </c>
      <c r="R95" s="23" t="n">
        <f aca="false">IF(ISNUMBER(AC95),AC95,N95+AE95)</f>
        <v>41</v>
      </c>
      <c r="S95" s="24" t="n">
        <f aca="false">+(Q95+R95)/2</f>
        <v>49.5</v>
      </c>
      <c r="T95" s="24" t="n">
        <f aca="false">IF(S95&lt;65,65-S95,0)</f>
        <v>15.5</v>
      </c>
      <c r="U95" s="24" t="n">
        <f aca="false">+U94+T95</f>
        <v>631.5</v>
      </c>
      <c r="V95" s="25" t="n">
        <f aca="false">+Q95-R95</f>
        <v>17</v>
      </c>
      <c r="W95" s="17"/>
      <c r="X95" s="38" t="n">
        <f aca="false">[1]Sheet1!AK432</f>
        <v>58</v>
      </c>
      <c r="Y95" s="39" t="n">
        <f aca="false">[1]Sheet1!AL432</f>
        <v>41</v>
      </c>
      <c r="Z95" s="31" t="n">
        <f aca="false">F95-B95</f>
        <v>-5</v>
      </c>
      <c r="AA95" s="31" t="n">
        <f aca="false">G95-C95</f>
        <v>1</v>
      </c>
      <c r="AB95" s="32" t="n">
        <f aca="false">[2]Sheet1!BO432</f>
        <v>58</v>
      </c>
      <c r="AC95" s="33" t="n">
        <f aca="false">[2]Sheet1!BP432</f>
        <v>41</v>
      </c>
      <c r="AD95" s="34" t="n">
        <f aca="false">Q95-M95</f>
        <v>-5.38709677419355</v>
      </c>
      <c r="AE95" s="34" t="n">
        <f aca="false">R95-N95</f>
        <v>-2.35483870967742</v>
      </c>
      <c r="AF95" s="35"/>
      <c r="AG95" s="1"/>
      <c r="AH95" s="37" t="n">
        <f aca="false">AH94</f>
        <v>0.387096774193548</v>
      </c>
      <c r="AI95" s="37" t="n">
        <f aca="false">AI94</f>
        <v>3.35483870967742</v>
      </c>
    </row>
    <row r="96" customFormat="false" ht="12.75" hidden="true" customHeight="false" outlineLevel="0" collapsed="false">
      <c r="A96" s="89" t="n">
        <v>36557</v>
      </c>
      <c r="B96" s="41" t="n">
        <v>63</v>
      </c>
      <c r="C96" s="42" t="n">
        <v>41</v>
      </c>
      <c r="D96" s="42"/>
      <c r="E96" s="42"/>
      <c r="F96" s="43" t="n">
        <f aca="false">IF(ISNUMBER(X96),X96,B96+Z96)</f>
        <v>56</v>
      </c>
      <c r="G96" s="43" t="n">
        <f aca="false">IF(ISNUMBER(Y96),Y96,C96+AA96)</f>
        <v>45</v>
      </c>
      <c r="H96" s="44" t="n">
        <f aca="false">+(F96+G96)/2</f>
        <v>50.5</v>
      </c>
      <c r="I96" s="44" t="n">
        <f aca="false">IF(H96&lt;65,65-H96,0)</f>
        <v>14.5</v>
      </c>
      <c r="J96" s="44" t="n">
        <f aca="false">+J95+I96</f>
        <v>801</v>
      </c>
      <c r="K96" s="45" t="n">
        <f aca="false">+F96-G96</f>
        <v>11</v>
      </c>
      <c r="L96" s="46"/>
      <c r="M96" s="47" t="n">
        <f aca="false">B96+AH96</f>
        <v>63.3870967741936</v>
      </c>
      <c r="N96" s="48" t="n">
        <f aca="false">C96+AI96</f>
        <v>44.3548387096774</v>
      </c>
      <c r="O96" s="48"/>
      <c r="P96" s="48"/>
      <c r="Q96" s="43" t="n">
        <f aca="false">IF(ISNUMBER(AB96),AB96,M96+AD96)</f>
        <v>56</v>
      </c>
      <c r="R96" s="43" t="n">
        <f aca="false">IF(ISNUMBER(AC96),AC96,N96+AE96)</f>
        <v>45</v>
      </c>
      <c r="S96" s="44" t="n">
        <f aca="false">+(Q96+R96)/2</f>
        <v>50.5</v>
      </c>
      <c r="T96" s="44" t="n">
        <f aca="false">IF(S96&lt;65,65-S96,0)</f>
        <v>14.5</v>
      </c>
      <c r="U96" s="44" t="n">
        <f aca="false">+U95+T96</f>
        <v>646</v>
      </c>
      <c r="V96" s="45" t="n">
        <f aca="false">+Q96-R96</f>
        <v>11</v>
      </c>
      <c r="W96" s="17"/>
      <c r="X96" s="38" t="n">
        <f aca="false">[1]Sheet1!AK433</f>
        <v>56</v>
      </c>
      <c r="Y96" s="39" t="n">
        <f aca="false">[1]Sheet1!AL433</f>
        <v>45</v>
      </c>
      <c r="Z96" s="31" t="n">
        <f aca="false">F96-B96</f>
        <v>-7</v>
      </c>
      <c r="AA96" s="31" t="n">
        <f aca="false">G96-C96</f>
        <v>4</v>
      </c>
      <c r="AB96" s="32" t="n">
        <f aca="false">[2]Sheet1!BO433</f>
        <v>56</v>
      </c>
      <c r="AC96" s="33" t="n">
        <f aca="false">[2]Sheet1!BP433</f>
        <v>45</v>
      </c>
      <c r="AD96" s="34" t="n">
        <f aca="false">Q96-M96</f>
        <v>-7.38709677419355</v>
      </c>
      <c r="AE96" s="34" t="n">
        <f aca="false">R96-N96</f>
        <v>0.645161290322584</v>
      </c>
      <c r="AF96" s="35"/>
      <c r="AG96" s="1"/>
      <c r="AH96" s="37" t="n">
        <f aca="false">AH95</f>
        <v>0.387096774193548</v>
      </c>
      <c r="AI96" s="37" t="n">
        <f aca="false">AI95</f>
        <v>3.35483870967742</v>
      </c>
    </row>
    <row r="97" customFormat="false" ht="12.75" hidden="true" customHeight="false" outlineLevel="0" collapsed="false">
      <c r="A97" s="89" t="n">
        <v>36558</v>
      </c>
      <c r="B97" s="41" t="n">
        <v>63</v>
      </c>
      <c r="C97" s="42" t="n">
        <v>41</v>
      </c>
      <c r="D97" s="42"/>
      <c r="E97" s="42"/>
      <c r="F97" s="43" t="n">
        <f aca="false">IF(ISNUMBER(X97),X97,B97+Z97)</f>
        <v>58</v>
      </c>
      <c r="G97" s="43" t="n">
        <f aca="false">IF(ISNUMBER(Y97),Y97,C97+AA97)</f>
        <v>44</v>
      </c>
      <c r="H97" s="44" t="n">
        <f aca="false">+(F97+G97)/2</f>
        <v>51</v>
      </c>
      <c r="I97" s="44" t="n">
        <f aca="false">IF(H97&lt;65,65-H97,0)</f>
        <v>14</v>
      </c>
      <c r="J97" s="44" t="n">
        <f aca="false">+J96+I97</f>
        <v>815</v>
      </c>
      <c r="K97" s="45" t="n">
        <f aca="false">+F97-G97</f>
        <v>14</v>
      </c>
      <c r="L97" s="46"/>
      <c r="M97" s="47" t="n">
        <f aca="false">B97+AH97</f>
        <v>63</v>
      </c>
      <c r="N97" s="48" t="n">
        <f aca="false">C97+AI97</f>
        <v>41</v>
      </c>
      <c r="O97" s="48"/>
      <c r="P97" s="48"/>
      <c r="Q97" s="43" t="n">
        <f aca="false">IF(ISNUMBER(AB97),AB97,M97+AD97)</f>
        <v>58</v>
      </c>
      <c r="R97" s="43" t="n">
        <f aca="false">IF(ISNUMBER(AC97),AC97,N97+AE97)</f>
        <v>44</v>
      </c>
      <c r="S97" s="44" t="n">
        <f aca="false">+(Q97+R97)/2</f>
        <v>51</v>
      </c>
      <c r="T97" s="44" t="n">
        <f aca="false">IF(S97&lt;65,65-S97,0)</f>
        <v>14</v>
      </c>
      <c r="U97" s="44" t="n">
        <f aca="false">+U96+T97</f>
        <v>660</v>
      </c>
      <c r="V97" s="45" t="n">
        <f aca="false">+Q97-R97</f>
        <v>14</v>
      </c>
      <c r="W97" s="17"/>
      <c r="X97" s="38" t="n">
        <f aca="false">[1]Sheet1!AK434</f>
        <v>58</v>
      </c>
      <c r="Y97" s="39" t="n">
        <f aca="false">[1]Sheet1!AL434</f>
        <v>44</v>
      </c>
      <c r="Z97" s="31" t="n">
        <f aca="false">F97-B97</f>
        <v>-5</v>
      </c>
      <c r="AA97" s="31" t="n">
        <f aca="false">G97-C97</f>
        <v>3</v>
      </c>
      <c r="AB97" s="32" t="n">
        <f aca="false">[2]Sheet1!BO434</f>
        <v>58</v>
      </c>
      <c r="AC97" s="33" t="n">
        <f aca="false">[2]Sheet1!BP434</f>
        <v>44</v>
      </c>
      <c r="AD97" s="34" t="n">
        <f aca="false">Q97-M97</f>
        <v>-5</v>
      </c>
      <c r="AE97" s="34" t="n">
        <f aca="false">R97-N97</f>
        <v>3</v>
      </c>
      <c r="AF97" s="35"/>
      <c r="AG97" s="1"/>
    </row>
    <row r="98" customFormat="false" ht="12.75" hidden="true" customHeight="false" outlineLevel="0" collapsed="false">
      <c r="A98" s="89" t="n">
        <v>36559</v>
      </c>
      <c r="B98" s="41" t="n">
        <v>63</v>
      </c>
      <c r="C98" s="42" t="n">
        <v>41</v>
      </c>
      <c r="D98" s="42"/>
      <c r="E98" s="42"/>
      <c r="F98" s="43" t="n">
        <f aca="false">IF(ISNUMBER(X98),X98,B98+Z98)</f>
        <v>70</v>
      </c>
      <c r="G98" s="43" t="n">
        <f aca="false">IF(ISNUMBER(Y98),Y98,C98+AA98)</f>
        <v>35</v>
      </c>
      <c r="H98" s="44" t="n">
        <f aca="false">+(F98+G98)/2</f>
        <v>52.5</v>
      </c>
      <c r="I98" s="44" t="n">
        <f aca="false">IF(H98&lt;65,65-H98,0)</f>
        <v>12.5</v>
      </c>
      <c r="J98" s="44" t="n">
        <f aca="false">+J97+I98</f>
        <v>827.5</v>
      </c>
      <c r="K98" s="45" t="n">
        <f aca="false">+F98-G98</f>
        <v>35</v>
      </c>
      <c r="L98" s="46"/>
      <c r="M98" s="47" t="n">
        <f aca="false">B98+AH98</f>
        <v>63</v>
      </c>
      <c r="N98" s="48" t="n">
        <f aca="false">C98+AI98</f>
        <v>41</v>
      </c>
      <c r="O98" s="48"/>
      <c r="P98" s="48"/>
      <c r="Q98" s="43" t="n">
        <f aca="false">IF(ISNUMBER(AB98),AB98,M98+AD98)</f>
        <v>70</v>
      </c>
      <c r="R98" s="43" t="n">
        <f aca="false">IF(ISNUMBER(AC98),AC98,N98+AE98)</f>
        <v>35</v>
      </c>
      <c r="S98" s="44" t="n">
        <f aca="false">+(Q98+R98)/2</f>
        <v>52.5</v>
      </c>
      <c r="T98" s="44" t="n">
        <f aca="false">IF(S98&lt;65,65-S98,0)</f>
        <v>12.5</v>
      </c>
      <c r="U98" s="44" t="n">
        <f aca="false">+U97+T98</f>
        <v>672.5</v>
      </c>
      <c r="V98" s="45" t="n">
        <f aca="false">+Q98-R98</f>
        <v>35</v>
      </c>
      <c r="W98" s="17"/>
      <c r="X98" s="38" t="n">
        <f aca="false">[1]Sheet1!AK435</f>
        <v>70</v>
      </c>
      <c r="Y98" s="39" t="n">
        <f aca="false">[1]Sheet1!AL435</f>
        <v>35</v>
      </c>
      <c r="Z98" s="31" t="n">
        <f aca="false">F98-B98</f>
        <v>7</v>
      </c>
      <c r="AA98" s="31" t="n">
        <f aca="false">G98-C98</f>
        <v>-6</v>
      </c>
      <c r="AB98" s="32" t="n">
        <f aca="false">[2]Sheet1!BO435</f>
        <v>70</v>
      </c>
      <c r="AC98" s="33" t="n">
        <f aca="false">[2]Sheet1!BP435</f>
        <v>35</v>
      </c>
      <c r="AD98" s="34" t="n">
        <f aca="false">Q98-M98</f>
        <v>7</v>
      </c>
      <c r="AE98" s="34" t="n">
        <f aca="false">R98-N98</f>
        <v>-6</v>
      </c>
      <c r="AF98" s="35"/>
      <c r="AG98" s="1"/>
    </row>
    <row r="99" customFormat="false" ht="12.75" hidden="true" customHeight="false" outlineLevel="0" collapsed="false">
      <c r="A99" s="89" t="n">
        <v>36560</v>
      </c>
      <c r="B99" s="41" t="n">
        <v>63</v>
      </c>
      <c r="C99" s="42" t="n">
        <v>41</v>
      </c>
      <c r="D99" s="42"/>
      <c r="E99" s="42"/>
      <c r="F99" s="43" t="n">
        <f aca="false">IF(ISNUMBER(X99),X99,B99+Z99)</f>
        <v>63</v>
      </c>
      <c r="G99" s="43" t="n">
        <f aca="false">IF(ISNUMBER(Y99),Y99,C99+AA99)</f>
        <v>44</v>
      </c>
      <c r="H99" s="44" t="n">
        <f aca="false">+(F99+G99)/2</f>
        <v>53.5</v>
      </c>
      <c r="I99" s="44" t="n">
        <f aca="false">IF(H99&lt;65,65-H99,0)</f>
        <v>11.5</v>
      </c>
      <c r="J99" s="44" t="n">
        <f aca="false">+J98+I99</f>
        <v>839</v>
      </c>
      <c r="K99" s="45" t="n">
        <f aca="false">+F99-G99</f>
        <v>19</v>
      </c>
      <c r="L99" s="46"/>
      <c r="M99" s="47" t="n">
        <f aca="false">B99+AH99</f>
        <v>63</v>
      </c>
      <c r="N99" s="48" t="n">
        <f aca="false">C99+AI99</f>
        <v>41</v>
      </c>
      <c r="O99" s="48"/>
      <c r="P99" s="48"/>
      <c r="Q99" s="43" t="n">
        <f aca="false">IF(ISNUMBER(AB99),AB99,M99+AD99)</f>
        <v>63</v>
      </c>
      <c r="R99" s="43" t="n">
        <f aca="false">IF(ISNUMBER(AC99),AC99,N99+AE99)</f>
        <v>44</v>
      </c>
      <c r="S99" s="44" t="n">
        <f aca="false">+(Q99+R99)/2</f>
        <v>53.5</v>
      </c>
      <c r="T99" s="44" t="n">
        <f aca="false">IF(S99&lt;65,65-S99,0)</f>
        <v>11.5</v>
      </c>
      <c r="U99" s="44" t="n">
        <f aca="false">+U98+T99</f>
        <v>684</v>
      </c>
      <c r="V99" s="45" t="n">
        <f aca="false">+Q99-R99</f>
        <v>19</v>
      </c>
      <c r="W99" s="17"/>
      <c r="X99" s="38" t="n">
        <f aca="false">[1]Sheet1!AK436</f>
        <v>63</v>
      </c>
      <c r="Y99" s="39" t="n">
        <f aca="false">[1]Sheet1!AL436</f>
        <v>44</v>
      </c>
      <c r="Z99" s="31" t="n">
        <f aca="false">F99-B99</f>
        <v>0</v>
      </c>
      <c r="AA99" s="31" t="n">
        <f aca="false">G99-C99</f>
        <v>3</v>
      </c>
      <c r="AB99" s="32" t="n">
        <f aca="false">[2]Sheet1!BO436</f>
        <v>63</v>
      </c>
      <c r="AC99" s="33" t="n">
        <f aca="false">[2]Sheet1!BP436</f>
        <v>44</v>
      </c>
      <c r="AD99" s="34" t="n">
        <f aca="false">Q99-M99</f>
        <v>0</v>
      </c>
      <c r="AE99" s="34" t="n">
        <f aca="false">R99-N99</f>
        <v>3</v>
      </c>
      <c r="AF99" s="35"/>
      <c r="AG99" s="1"/>
    </row>
    <row r="100" customFormat="false" ht="12.75" hidden="true" customHeight="false" outlineLevel="0" collapsed="false">
      <c r="A100" s="89" t="n">
        <v>36561</v>
      </c>
      <c r="B100" s="41" t="n">
        <v>63</v>
      </c>
      <c r="C100" s="42" t="n">
        <v>41</v>
      </c>
      <c r="D100" s="42"/>
      <c r="E100" s="42"/>
      <c r="F100" s="43" t="n">
        <f aca="false">IF(ISNUMBER(X100),X100,B100+Z100)</f>
        <v>56</v>
      </c>
      <c r="G100" s="43" t="n">
        <f aca="false">IF(ISNUMBER(Y100),Y100,C100+AA100)</f>
        <v>36</v>
      </c>
      <c r="H100" s="44" t="n">
        <f aca="false">+(F100+G100)/2</f>
        <v>46</v>
      </c>
      <c r="I100" s="44" t="n">
        <f aca="false">IF(H100&lt;65,65-H100,0)</f>
        <v>19</v>
      </c>
      <c r="J100" s="44" t="n">
        <f aca="false">+J99+I100</f>
        <v>858</v>
      </c>
      <c r="K100" s="45" t="n">
        <f aca="false">+F100-G100</f>
        <v>20</v>
      </c>
      <c r="L100" s="46"/>
      <c r="M100" s="47" t="n">
        <f aca="false">B100+AH100</f>
        <v>63</v>
      </c>
      <c r="N100" s="48" t="n">
        <f aca="false">C100+AI100</f>
        <v>41</v>
      </c>
      <c r="O100" s="48"/>
      <c r="P100" s="48"/>
      <c r="Q100" s="43" t="n">
        <f aca="false">IF(ISNUMBER(AB100),AB100,M100+AD100)</f>
        <v>56</v>
      </c>
      <c r="R100" s="43" t="n">
        <f aca="false">IF(ISNUMBER(AC100),AC100,N100+AE100)</f>
        <v>36</v>
      </c>
      <c r="S100" s="44" t="n">
        <f aca="false">+(Q100+R100)/2</f>
        <v>46</v>
      </c>
      <c r="T100" s="44" t="n">
        <f aca="false">IF(S100&lt;65,65-S100,0)</f>
        <v>19</v>
      </c>
      <c r="U100" s="44" t="n">
        <f aca="false">+U99+T100</f>
        <v>703</v>
      </c>
      <c r="V100" s="45" t="n">
        <f aca="false">+Q100-R100</f>
        <v>20</v>
      </c>
      <c r="W100" s="17"/>
      <c r="X100" s="38" t="n">
        <f aca="false">[1]Sheet1!AK437</f>
        <v>56</v>
      </c>
      <c r="Y100" s="39" t="n">
        <f aca="false">[1]Sheet1!AL437</f>
        <v>36</v>
      </c>
      <c r="Z100" s="31" t="n">
        <f aca="false">F100-B100</f>
        <v>-7</v>
      </c>
      <c r="AA100" s="31" t="n">
        <f aca="false">G100-C100</f>
        <v>-5</v>
      </c>
      <c r="AB100" s="32" t="n">
        <f aca="false">[2]Sheet1!BO437</f>
        <v>56</v>
      </c>
      <c r="AC100" s="33" t="n">
        <f aca="false">[2]Sheet1!BP437</f>
        <v>36</v>
      </c>
      <c r="AD100" s="34" t="n">
        <f aca="false">Q100-M100</f>
        <v>-7</v>
      </c>
      <c r="AE100" s="34" t="n">
        <f aca="false">R100-N100</f>
        <v>-5</v>
      </c>
      <c r="AF100" s="35"/>
      <c r="AG100" s="1"/>
    </row>
    <row r="101" customFormat="false" ht="12.75" hidden="true" customHeight="false" outlineLevel="0" collapsed="false">
      <c r="A101" s="89" t="n">
        <v>36562</v>
      </c>
      <c r="B101" s="41" t="n">
        <v>64</v>
      </c>
      <c r="C101" s="42" t="n">
        <v>42</v>
      </c>
      <c r="D101" s="42"/>
      <c r="E101" s="42"/>
      <c r="F101" s="43" t="n">
        <f aca="false">IF(ISNUMBER(X101),X101,B101+Z101)</f>
        <v>69</v>
      </c>
      <c r="G101" s="43" t="n">
        <f aca="false">IF(ISNUMBER(Y101),Y101,C101+AA101)</f>
        <v>36</v>
      </c>
      <c r="H101" s="44" t="n">
        <f aca="false">+(F101+G101)/2</f>
        <v>52.5</v>
      </c>
      <c r="I101" s="44" t="n">
        <f aca="false">IF(H101&lt;65,65-H101,0)</f>
        <v>12.5</v>
      </c>
      <c r="J101" s="44" t="n">
        <f aca="false">+J100+I101</f>
        <v>870.5</v>
      </c>
      <c r="K101" s="45" t="n">
        <f aca="false">+F101-G101</f>
        <v>33</v>
      </c>
      <c r="L101" s="46"/>
      <c r="M101" s="47" t="n">
        <f aca="false">B101+AH101</f>
        <v>64</v>
      </c>
      <c r="N101" s="48" t="n">
        <f aca="false">C101+AI101</f>
        <v>42</v>
      </c>
      <c r="O101" s="48"/>
      <c r="P101" s="48"/>
      <c r="Q101" s="43" t="n">
        <f aca="false">IF(ISNUMBER(AB101),AB101,M101+AD101)</f>
        <v>69</v>
      </c>
      <c r="R101" s="43" t="n">
        <f aca="false">IF(ISNUMBER(AC101),AC101,N101+AE101)</f>
        <v>36</v>
      </c>
      <c r="S101" s="44" t="n">
        <f aca="false">+(Q101+R101)/2</f>
        <v>52.5</v>
      </c>
      <c r="T101" s="44" t="n">
        <f aca="false">IF(S101&lt;65,65-S101,0)</f>
        <v>12.5</v>
      </c>
      <c r="U101" s="44" t="n">
        <f aca="false">+U100+T101</f>
        <v>715.5</v>
      </c>
      <c r="V101" s="45" t="n">
        <f aca="false">+Q101-R101</f>
        <v>33</v>
      </c>
      <c r="W101" s="17"/>
      <c r="X101" s="38" t="n">
        <f aca="false">[1]Sheet1!AK438</f>
        <v>69</v>
      </c>
      <c r="Y101" s="39" t="n">
        <f aca="false">[1]Sheet1!AL438</f>
        <v>36</v>
      </c>
      <c r="Z101" s="31" t="n">
        <f aca="false">F101-B101</f>
        <v>5</v>
      </c>
      <c r="AA101" s="31" t="n">
        <f aca="false">G101-C101</f>
        <v>-6</v>
      </c>
      <c r="AB101" s="32" t="n">
        <f aca="false">[2]Sheet1!BO438</f>
        <v>69</v>
      </c>
      <c r="AC101" s="33" t="n">
        <f aca="false">[2]Sheet1!BP438</f>
        <v>36</v>
      </c>
      <c r="AD101" s="34" t="n">
        <f aca="false">Q101-M101</f>
        <v>5</v>
      </c>
      <c r="AE101" s="34" t="n">
        <f aca="false">R101-N101</f>
        <v>-6</v>
      </c>
      <c r="AF101" s="35"/>
      <c r="AG101" s="1"/>
    </row>
    <row r="102" customFormat="false" ht="12.75" hidden="true" customHeight="false" outlineLevel="0" collapsed="false">
      <c r="A102" s="89" t="n">
        <v>36563</v>
      </c>
      <c r="B102" s="41" t="n">
        <v>64</v>
      </c>
      <c r="C102" s="42" t="n">
        <v>42</v>
      </c>
      <c r="D102" s="42"/>
      <c r="E102" s="42"/>
      <c r="F102" s="43" t="n">
        <f aca="false">IF(ISNUMBER(X102),X102,B102+Z102)</f>
        <v>72</v>
      </c>
      <c r="G102" s="43" t="n">
        <f aca="false">IF(ISNUMBER(Y102),Y102,C102+AA102)</f>
        <v>45</v>
      </c>
      <c r="H102" s="44" t="n">
        <f aca="false">+(F102+G102)/2</f>
        <v>58.5</v>
      </c>
      <c r="I102" s="44" t="n">
        <f aca="false">IF(H102&lt;65,65-H102,0)</f>
        <v>6.5</v>
      </c>
      <c r="J102" s="44" t="n">
        <f aca="false">+J101+I102</f>
        <v>877</v>
      </c>
      <c r="K102" s="45" t="n">
        <f aca="false">+F102-G102</f>
        <v>27</v>
      </c>
      <c r="L102" s="46"/>
      <c r="M102" s="47" t="n">
        <f aca="false">B102+AH102</f>
        <v>64</v>
      </c>
      <c r="N102" s="48" t="n">
        <f aca="false">C102+AI102</f>
        <v>42</v>
      </c>
      <c r="O102" s="48"/>
      <c r="P102" s="48"/>
      <c r="Q102" s="43" t="n">
        <f aca="false">IF(ISNUMBER(AB102),AB102,M102+AD102)</f>
        <v>72</v>
      </c>
      <c r="R102" s="43" t="n">
        <f aca="false">IF(ISNUMBER(AC102),AC102,N102+AE102)</f>
        <v>45</v>
      </c>
      <c r="S102" s="44" t="n">
        <f aca="false">+(Q102+R102)/2</f>
        <v>58.5</v>
      </c>
      <c r="T102" s="44" t="n">
        <f aca="false">IF(S102&lt;65,65-S102,0)</f>
        <v>6.5</v>
      </c>
      <c r="U102" s="44" t="n">
        <f aca="false">+U101+T102</f>
        <v>722</v>
      </c>
      <c r="V102" s="45" t="n">
        <f aca="false">+Q102-R102</f>
        <v>27</v>
      </c>
      <c r="W102" s="17"/>
      <c r="X102" s="38" t="n">
        <f aca="false">[1]Sheet1!AK439</f>
        <v>72</v>
      </c>
      <c r="Y102" s="39" t="n">
        <f aca="false">[1]Sheet1!AL439</f>
        <v>45</v>
      </c>
      <c r="Z102" s="31" t="n">
        <f aca="false">F102-B102</f>
        <v>8</v>
      </c>
      <c r="AA102" s="31" t="n">
        <f aca="false">G102-C102</f>
        <v>3</v>
      </c>
      <c r="AB102" s="32" t="n">
        <f aca="false">[2]Sheet1!BO439</f>
        <v>72</v>
      </c>
      <c r="AC102" s="33" t="n">
        <f aca="false">[2]Sheet1!BP439</f>
        <v>45</v>
      </c>
      <c r="AD102" s="34" t="n">
        <f aca="false">Q102-M102</f>
        <v>8</v>
      </c>
      <c r="AE102" s="34" t="n">
        <f aca="false">R102-N102</f>
        <v>3</v>
      </c>
      <c r="AF102" s="35"/>
      <c r="AG102" s="1"/>
    </row>
    <row r="103" customFormat="false" ht="12.75" hidden="true" customHeight="false" outlineLevel="0" collapsed="false">
      <c r="A103" s="89" t="n">
        <v>36564</v>
      </c>
      <c r="B103" s="41" t="n">
        <v>64</v>
      </c>
      <c r="C103" s="42" t="n">
        <v>42</v>
      </c>
      <c r="D103" s="42"/>
      <c r="E103" s="42"/>
      <c r="F103" s="43" t="n">
        <f aca="false">IF(ISNUMBER(X103),X103,B103+Z103)</f>
        <v>69</v>
      </c>
      <c r="G103" s="43" t="n">
        <f aca="false">IF(ISNUMBER(Y103),Y103,C103+AA103)</f>
        <v>45</v>
      </c>
      <c r="H103" s="44" t="n">
        <f aca="false">+(F103+G103)/2</f>
        <v>57</v>
      </c>
      <c r="I103" s="44" t="n">
        <f aca="false">IF(H103&lt;65,65-H103,0)</f>
        <v>8</v>
      </c>
      <c r="J103" s="44" t="n">
        <f aca="false">+J102+I103</f>
        <v>885</v>
      </c>
      <c r="K103" s="45" t="n">
        <f aca="false">+F103-G103</f>
        <v>24</v>
      </c>
      <c r="L103" s="46"/>
      <c r="M103" s="47" t="n">
        <f aca="false">B103+AH103</f>
        <v>64</v>
      </c>
      <c r="N103" s="48" t="n">
        <f aca="false">C103+AI103</f>
        <v>42</v>
      </c>
      <c r="O103" s="48"/>
      <c r="P103" s="48"/>
      <c r="Q103" s="43" t="n">
        <f aca="false">IF(ISNUMBER(AB103),AB103,M103+AD103)</f>
        <v>69</v>
      </c>
      <c r="R103" s="43" t="n">
        <f aca="false">IF(ISNUMBER(AC103),AC103,N103+AE103)</f>
        <v>45</v>
      </c>
      <c r="S103" s="44" t="n">
        <f aca="false">+(Q103+R103)/2</f>
        <v>57</v>
      </c>
      <c r="T103" s="44" t="n">
        <f aca="false">IF(S103&lt;65,65-S103,0)</f>
        <v>8</v>
      </c>
      <c r="U103" s="44" t="n">
        <f aca="false">+U102+T103</f>
        <v>730</v>
      </c>
      <c r="V103" s="45" t="n">
        <f aca="false">+Q103-R103</f>
        <v>24</v>
      </c>
      <c r="W103" s="17"/>
      <c r="X103" s="38" t="n">
        <f aca="false">[1]Sheet1!AK440</f>
        <v>69</v>
      </c>
      <c r="Y103" s="39" t="n">
        <f aca="false">[1]Sheet1!AL440</f>
        <v>45</v>
      </c>
      <c r="Z103" s="31" t="n">
        <f aca="false">F103-B103</f>
        <v>5</v>
      </c>
      <c r="AA103" s="31" t="n">
        <f aca="false">G103-C103</f>
        <v>3</v>
      </c>
      <c r="AB103" s="32" t="n">
        <f aca="false">[2]Sheet1!BO440</f>
        <v>69</v>
      </c>
      <c r="AC103" s="33" t="n">
        <f aca="false">[2]Sheet1!BP440</f>
        <v>45</v>
      </c>
      <c r="AD103" s="34" t="n">
        <f aca="false">Q103-M103</f>
        <v>5</v>
      </c>
      <c r="AE103" s="34" t="n">
        <f aca="false">R103-N103</f>
        <v>3</v>
      </c>
      <c r="AF103" s="35"/>
      <c r="AG103" s="1"/>
    </row>
    <row r="104" customFormat="false" ht="12.75" hidden="true" customHeight="false" outlineLevel="0" collapsed="false">
      <c r="A104" s="89" t="n">
        <v>36565</v>
      </c>
      <c r="B104" s="41" t="n">
        <v>64</v>
      </c>
      <c r="C104" s="42" t="n">
        <v>42</v>
      </c>
      <c r="D104" s="42"/>
      <c r="E104" s="42"/>
      <c r="F104" s="43" t="n">
        <f aca="false">IF(ISNUMBER(X104),X104,B104+Z104)</f>
        <v>70</v>
      </c>
      <c r="G104" s="43" t="n">
        <f aca="false">IF(ISNUMBER(Y104),Y104,C104+AA104)</f>
        <v>44</v>
      </c>
      <c r="H104" s="44" t="n">
        <f aca="false">+(F104+G104)/2</f>
        <v>57</v>
      </c>
      <c r="I104" s="44" t="n">
        <f aca="false">IF(H104&lt;65,65-H104,0)</f>
        <v>8</v>
      </c>
      <c r="J104" s="44" t="n">
        <f aca="false">+J103+I104</f>
        <v>893</v>
      </c>
      <c r="K104" s="45" t="n">
        <f aca="false">+F104-G104</f>
        <v>26</v>
      </c>
      <c r="L104" s="46"/>
      <c r="M104" s="47" t="n">
        <f aca="false">B104+AH104</f>
        <v>64</v>
      </c>
      <c r="N104" s="48" t="n">
        <f aca="false">C104+AI104</f>
        <v>42</v>
      </c>
      <c r="O104" s="48"/>
      <c r="P104" s="48"/>
      <c r="Q104" s="43" t="n">
        <f aca="false">IF(ISNUMBER(AB104),AB104,M104+AD104)</f>
        <v>70</v>
      </c>
      <c r="R104" s="43" t="n">
        <f aca="false">IF(ISNUMBER(AC104),AC104,N104+AE104)</f>
        <v>44</v>
      </c>
      <c r="S104" s="44" t="n">
        <f aca="false">+(Q104+R104)/2</f>
        <v>57</v>
      </c>
      <c r="T104" s="44" t="n">
        <f aca="false">IF(S104&lt;65,65-S104,0)</f>
        <v>8</v>
      </c>
      <c r="U104" s="44" t="n">
        <f aca="false">+U103+T104</f>
        <v>738</v>
      </c>
      <c r="V104" s="45" t="n">
        <f aca="false">+Q104-R104</f>
        <v>26</v>
      </c>
      <c r="W104" s="17"/>
      <c r="X104" s="38" t="n">
        <f aca="false">[1]Sheet1!AK441</f>
        <v>70</v>
      </c>
      <c r="Y104" s="39" t="n">
        <f aca="false">[1]Sheet1!AL441</f>
        <v>44</v>
      </c>
      <c r="Z104" s="31" t="n">
        <f aca="false">F104-B104</f>
        <v>6</v>
      </c>
      <c r="AA104" s="31" t="n">
        <f aca="false">G104-C104</f>
        <v>2</v>
      </c>
      <c r="AB104" s="32" t="n">
        <f aca="false">[2]Sheet1!BO441</f>
        <v>70</v>
      </c>
      <c r="AC104" s="33" t="n">
        <f aca="false">[2]Sheet1!BP441</f>
        <v>44</v>
      </c>
      <c r="AD104" s="34" t="n">
        <f aca="false">Q104-M104</f>
        <v>6</v>
      </c>
      <c r="AE104" s="34" t="n">
        <f aca="false">R104-N104</f>
        <v>2</v>
      </c>
      <c r="AF104" s="35"/>
      <c r="AG104" s="1"/>
    </row>
    <row r="105" customFormat="false" ht="12.75" hidden="true" customHeight="false" outlineLevel="0" collapsed="false">
      <c r="A105" s="89" t="n">
        <v>36566</v>
      </c>
      <c r="B105" s="41" t="n">
        <v>64</v>
      </c>
      <c r="C105" s="42" t="n">
        <v>42</v>
      </c>
      <c r="D105" s="42"/>
      <c r="E105" s="42"/>
      <c r="F105" s="43" t="n">
        <f aca="false">IF(ISNUMBER(X105),X105,B105+Z105)</f>
        <v>66</v>
      </c>
      <c r="G105" s="43" t="n">
        <f aca="false">IF(ISNUMBER(Y105),Y105,C105+AA105)</f>
        <v>49</v>
      </c>
      <c r="H105" s="44" t="n">
        <f aca="false">+(F105+G105)/2</f>
        <v>57.5</v>
      </c>
      <c r="I105" s="44" t="n">
        <f aca="false">IF(H105&lt;65,65-H105,0)</f>
        <v>7.5</v>
      </c>
      <c r="J105" s="44" t="n">
        <f aca="false">+J104+I105</f>
        <v>900.5</v>
      </c>
      <c r="K105" s="45" t="n">
        <f aca="false">+F105-G105</f>
        <v>17</v>
      </c>
      <c r="L105" s="46"/>
      <c r="M105" s="47" t="n">
        <f aca="false">B105+AH105</f>
        <v>64</v>
      </c>
      <c r="N105" s="48" t="n">
        <f aca="false">C105+AI105</f>
        <v>42</v>
      </c>
      <c r="O105" s="48"/>
      <c r="P105" s="48"/>
      <c r="Q105" s="43" t="n">
        <f aca="false">IF(ISNUMBER(AB105),AB105,M105+AD105)</f>
        <v>66</v>
      </c>
      <c r="R105" s="43" t="n">
        <f aca="false">IF(ISNUMBER(AC105),AC105,N105+AE105)</f>
        <v>49</v>
      </c>
      <c r="S105" s="44" t="n">
        <f aca="false">+(Q105+R105)/2</f>
        <v>57.5</v>
      </c>
      <c r="T105" s="44" t="n">
        <f aca="false">IF(S105&lt;65,65-S105,0)</f>
        <v>7.5</v>
      </c>
      <c r="U105" s="44" t="n">
        <f aca="false">+U104+T105</f>
        <v>745.5</v>
      </c>
      <c r="V105" s="45" t="n">
        <f aca="false">+Q105-R105</f>
        <v>17</v>
      </c>
      <c r="W105" s="17"/>
      <c r="X105" s="38" t="n">
        <f aca="false">[1]Sheet1!AK442</f>
        <v>66</v>
      </c>
      <c r="Y105" s="39" t="n">
        <f aca="false">[1]Sheet1!AL442</f>
        <v>49</v>
      </c>
      <c r="Z105" s="31" t="n">
        <f aca="false">F105-B105</f>
        <v>2</v>
      </c>
      <c r="AA105" s="31" t="n">
        <f aca="false">G105-C105</f>
        <v>7</v>
      </c>
      <c r="AB105" s="32" t="n">
        <f aca="false">[2]Sheet1!BO442</f>
        <v>66</v>
      </c>
      <c r="AC105" s="33" t="n">
        <f aca="false">[2]Sheet1!BP442</f>
        <v>49</v>
      </c>
      <c r="AD105" s="34" t="n">
        <f aca="false">Q105-M105</f>
        <v>2</v>
      </c>
      <c r="AE105" s="34" t="n">
        <f aca="false">R105-N105</f>
        <v>7</v>
      </c>
      <c r="AF105" s="35"/>
      <c r="AG105" s="1"/>
    </row>
    <row r="106" customFormat="false" ht="12.75" hidden="true" customHeight="false" outlineLevel="0" collapsed="false">
      <c r="A106" s="89" t="n">
        <v>36567</v>
      </c>
      <c r="B106" s="41" t="n">
        <v>65</v>
      </c>
      <c r="C106" s="42" t="n">
        <v>43</v>
      </c>
      <c r="D106" s="42"/>
      <c r="E106" s="42"/>
      <c r="F106" s="43" t="n">
        <f aca="false">IF(ISNUMBER(X106),X106,B106+Z106)</f>
        <v>70</v>
      </c>
      <c r="G106" s="43" t="n">
        <f aca="false">IF(ISNUMBER(Y106),Y106,C106+AA106)</f>
        <v>52</v>
      </c>
      <c r="H106" s="44" t="n">
        <f aca="false">+(F106+G106)/2</f>
        <v>61</v>
      </c>
      <c r="I106" s="44" t="n">
        <f aca="false">IF(H106&lt;65,65-H106,0)</f>
        <v>4</v>
      </c>
      <c r="J106" s="44" t="n">
        <f aca="false">+J105+I106</f>
        <v>904.5</v>
      </c>
      <c r="K106" s="45" t="n">
        <f aca="false">+F106-G106</f>
        <v>18</v>
      </c>
      <c r="L106" s="46"/>
      <c r="M106" s="47" t="n">
        <f aca="false">B106+AH106</f>
        <v>65</v>
      </c>
      <c r="N106" s="48" t="n">
        <f aca="false">C106+AI106</f>
        <v>43</v>
      </c>
      <c r="O106" s="48"/>
      <c r="P106" s="48"/>
      <c r="Q106" s="43" t="n">
        <f aca="false">IF(ISNUMBER(AB106),AB106,M106+AD106)</f>
        <v>70</v>
      </c>
      <c r="R106" s="43" t="n">
        <f aca="false">IF(ISNUMBER(AC106),AC106,N106+AE106)</f>
        <v>52</v>
      </c>
      <c r="S106" s="44" t="n">
        <f aca="false">+(Q106+R106)/2</f>
        <v>61</v>
      </c>
      <c r="T106" s="44" t="n">
        <f aca="false">IF(S106&lt;65,65-S106,0)</f>
        <v>4</v>
      </c>
      <c r="U106" s="44" t="n">
        <f aca="false">+U105+T106</f>
        <v>749.5</v>
      </c>
      <c r="V106" s="45" t="n">
        <f aca="false">+Q106-R106</f>
        <v>18</v>
      </c>
      <c r="W106" s="17"/>
      <c r="X106" s="38" t="n">
        <f aca="false">[1]Sheet1!AK443</f>
        <v>70</v>
      </c>
      <c r="Y106" s="39" t="n">
        <f aca="false">[1]Sheet1!AL443</f>
        <v>52</v>
      </c>
      <c r="Z106" s="31" t="n">
        <f aca="false">F106-B106</f>
        <v>5</v>
      </c>
      <c r="AA106" s="31" t="n">
        <f aca="false">G106-C106</f>
        <v>9</v>
      </c>
      <c r="AB106" s="32" t="n">
        <f aca="false">[2]Sheet1!BO443</f>
        <v>70</v>
      </c>
      <c r="AC106" s="33" t="n">
        <f aca="false">[2]Sheet1!BP443</f>
        <v>52</v>
      </c>
      <c r="AD106" s="34" t="n">
        <f aca="false">Q106-M106</f>
        <v>5</v>
      </c>
      <c r="AE106" s="34" t="n">
        <f aca="false">R106-N106</f>
        <v>9</v>
      </c>
      <c r="AF106" s="35"/>
      <c r="AG106" s="1"/>
    </row>
    <row r="107" customFormat="false" ht="12.75" hidden="true" customHeight="false" outlineLevel="0" collapsed="false">
      <c r="A107" s="89" t="n">
        <v>36568</v>
      </c>
      <c r="B107" s="41" t="n">
        <v>65</v>
      </c>
      <c r="C107" s="42" t="n">
        <v>43</v>
      </c>
      <c r="D107" s="42"/>
      <c r="E107" s="42"/>
      <c r="F107" s="43" t="n">
        <f aca="false">IF(ISNUMBER(X107),X107,B107+Z107)</f>
        <v>67</v>
      </c>
      <c r="G107" s="43" t="n">
        <f aca="false">IF(ISNUMBER(Y107),Y107,C107+AA107)</f>
        <v>45</v>
      </c>
      <c r="H107" s="44" t="n">
        <f aca="false">+(F107+G107)/2</f>
        <v>56</v>
      </c>
      <c r="I107" s="44" t="n">
        <f aca="false">IF(H107&lt;65,65-H107,0)</f>
        <v>9</v>
      </c>
      <c r="J107" s="44" t="n">
        <f aca="false">+J106+I107</f>
        <v>913.5</v>
      </c>
      <c r="K107" s="45" t="n">
        <f aca="false">+F107-G107</f>
        <v>22</v>
      </c>
      <c r="L107" s="46"/>
      <c r="M107" s="47" t="n">
        <f aca="false">B107+AH107</f>
        <v>65</v>
      </c>
      <c r="N107" s="48" t="n">
        <f aca="false">C107+AI107</f>
        <v>43</v>
      </c>
      <c r="O107" s="48"/>
      <c r="P107" s="48"/>
      <c r="Q107" s="43" t="n">
        <f aca="false">IF(ISNUMBER(AB107),AB107,M107+AD107)</f>
        <v>67</v>
      </c>
      <c r="R107" s="43" t="n">
        <f aca="false">IF(ISNUMBER(AC107),AC107,N107+AE107)</f>
        <v>45</v>
      </c>
      <c r="S107" s="44" t="n">
        <f aca="false">+(Q107+R107)/2</f>
        <v>56</v>
      </c>
      <c r="T107" s="44" t="n">
        <f aca="false">IF(S107&lt;65,65-S107,0)</f>
        <v>9</v>
      </c>
      <c r="U107" s="44" t="n">
        <f aca="false">+U106+T107</f>
        <v>758.5</v>
      </c>
      <c r="V107" s="45" t="n">
        <f aca="false">+Q107-R107</f>
        <v>22</v>
      </c>
      <c r="W107" s="17"/>
      <c r="X107" s="38" t="str">
        <f aca="false">[1]Sheet1!AK444</f>
        <v/>
      </c>
      <c r="Y107" s="39" t="str">
        <f aca="false">[1]Sheet1!AL444</f>
        <v/>
      </c>
      <c r="Z107" s="49" t="n">
        <v>2</v>
      </c>
      <c r="AA107" s="50" t="n">
        <f aca="false">Z107</f>
        <v>2</v>
      </c>
      <c r="AB107" s="32" t="str">
        <f aca="false">[2]Sheet1!BO444</f>
        <v/>
      </c>
      <c r="AC107" s="33" t="str">
        <f aca="false">[2]Sheet1!BP444</f>
        <v/>
      </c>
      <c r="AD107" s="51" t="n">
        <v>2</v>
      </c>
      <c r="AE107" s="52" t="n">
        <f aca="false">AD107</f>
        <v>2</v>
      </c>
      <c r="AF107" s="35"/>
      <c r="AG107" s="1"/>
    </row>
    <row r="108" customFormat="false" ht="12.75" hidden="true" customHeight="false" outlineLevel="0" collapsed="false">
      <c r="A108" s="89" t="n">
        <v>36569</v>
      </c>
      <c r="B108" s="41" t="n">
        <v>65</v>
      </c>
      <c r="C108" s="42" t="n">
        <v>43</v>
      </c>
      <c r="D108" s="42"/>
      <c r="E108" s="42"/>
      <c r="F108" s="43" t="n">
        <f aca="false">IF(ISNUMBER(X108),X108,B108+Z108)</f>
        <v>67</v>
      </c>
      <c r="G108" s="43" t="n">
        <f aca="false">IF(ISNUMBER(Y108),Y108,C108+AA108)</f>
        <v>45</v>
      </c>
      <c r="H108" s="44" t="n">
        <f aca="false">+(F108+G108)/2</f>
        <v>56</v>
      </c>
      <c r="I108" s="44" t="n">
        <f aca="false">IF(H108&lt;65,65-H108,0)</f>
        <v>9</v>
      </c>
      <c r="J108" s="44" t="n">
        <f aca="false">+J107+I108</f>
        <v>922.5</v>
      </c>
      <c r="K108" s="45" t="n">
        <f aca="false">+F108-G108</f>
        <v>22</v>
      </c>
      <c r="L108" s="46"/>
      <c r="M108" s="47" t="n">
        <f aca="false">B108+AH108</f>
        <v>65</v>
      </c>
      <c r="N108" s="48" t="n">
        <f aca="false">C108+AI108</f>
        <v>43</v>
      </c>
      <c r="O108" s="48"/>
      <c r="P108" s="48"/>
      <c r="Q108" s="43" t="n">
        <f aca="false">IF(ISNUMBER(AB108),AB108,M108+AD108)</f>
        <v>67</v>
      </c>
      <c r="R108" s="43" t="n">
        <f aca="false">IF(ISNUMBER(AC108),AC108,N108+AE108)</f>
        <v>45</v>
      </c>
      <c r="S108" s="44" t="n">
        <f aca="false">+(Q108+R108)/2</f>
        <v>56</v>
      </c>
      <c r="T108" s="44" t="n">
        <f aca="false">IF(S108&lt;65,65-S108,0)</f>
        <v>9</v>
      </c>
      <c r="U108" s="44" t="n">
        <f aca="false">+U107+T108</f>
        <v>767.5</v>
      </c>
      <c r="V108" s="45" t="n">
        <f aca="false">+Q108-R108</f>
        <v>22</v>
      </c>
      <c r="W108" s="17"/>
      <c r="X108" s="38" t="str">
        <f aca="false">[1]Sheet1!AK445</f>
        <v/>
      </c>
      <c r="Y108" s="39" t="str">
        <f aca="false">[1]Sheet1!AL445</f>
        <v/>
      </c>
      <c r="Z108" s="49" t="n">
        <v>2</v>
      </c>
      <c r="AA108" s="50" t="n">
        <f aca="false">Z108</f>
        <v>2</v>
      </c>
      <c r="AB108" s="32" t="str">
        <f aca="false">[2]Sheet1!BO445</f>
        <v/>
      </c>
      <c r="AC108" s="33" t="str">
        <f aca="false">[2]Sheet1!BP445</f>
        <v/>
      </c>
      <c r="AD108" s="51" t="n">
        <v>2</v>
      </c>
      <c r="AE108" s="52" t="n">
        <f aca="false">AD108</f>
        <v>2</v>
      </c>
      <c r="AF108" s="35"/>
      <c r="AG108" s="1"/>
    </row>
    <row r="109" customFormat="false" ht="12.75" hidden="true" customHeight="false" outlineLevel="0" collapsed="false">
      <c r="A109" s="89" t="n">
        <v>36570</v>
      </c>
      <c r="B109" s="41" t="n">
        <v>65</v>
      </c>
      <c r="C109" s="42" t="n">
        <v>43</v>
      </c>
      <c r="D109" s="42"/>
      <c r="E109" s="42"/>
      <c r="F109" s="43" t="n">
        <f aca="false">IF(ISNUMBER(X109),X109,B109+Z109)</f>
        <v>67</v>
      </c>
      <c r="G109" s="43" t="n">
        <f aca="false">IF(ISNUMBER(Y109),Y109,C109+AA109)</f>
        <v>45</v>
      </c>
      <c r="H109" s="44" t="n">
        <f aca="false">+(F109+G109)/2</f>
        <v>56</v>
      </c>
      <c r="I109" s="44" t="n">
        <f aca="false">IF(H109&lt;65,65-H109,0)</f>
        <v>9</v>
      </c>
      <c r="J109" s="44" t="n">
        <f aca="false">+J108+I109</f>
        <v>931.5</v>
      </c>
      <c r="K109" s="45" t="n">
        <f aca="false">+F109-G109</f>
        <v>22</v>
      </c>
      <c r="L109" s="46"/>
      <c r="M109" s="47" t="n">
        <f aca="false">B109+AH109</f>
        <v>65</v>
      </c>
      <c r="N109" s="48" t="n">
        <f aca="false">C109+AI109</f>
        <v>43</v>
      </c>
      <c r="O109" s="48"/>
      <c r="P109" s="48"/>
      <c r="Q109" s="43" t="n">
        <f aca="false">IF(ISNUMBER(AB109),AB109,M109+AD109)</f>
        <v>67</v>
      </c>
      <c r="R109" s="43" t="n">
        <f aca="false">IF(ISNUMBER(AC109),AC109,N109+AE109)</f>
        <v>45</v>
      </c>
      <c r="S109" s="44" t="n">
        <f aca="false">+(Q109+R109)/2</f>
        <v>56</v>
      </c>
      <c r="T109" s="44" t="n">
        <f aca="false">IF(S109&lt;65,65-S109,0)</f>
        <v>9</v>
      </c>
      <c r="U109" s="44" t="n">
        <f aca="false">+U108+T109</f>
        <v>776.5</v>
      </c>
      <c r="V109" s="45" t="n">
        <f aca="false">+Q109-R109</f>
        <v>22</v>
      </c>
      <c r="W109" s="17"/>
      <c r="X109" s="38" t="str">
        <f aca="false">[1]Sheet1!AK446</f>
        <v/>
      </c>
      <c r="Y109" s="39" t="str">
        <f aca="false">[1]Sheet1!AL446</f>
        <v/>
      </c>
      <c r="Z109" s="49" t="n">
        <v>2</v>
      </c>
      <c r="AA109" s="50" t="n">
        <f aca="false">Z109</f>
        <v>2</v>
      </c>
      <c r="AB109" s="32" t="str">
        <f aca="false">[2]Sheet1!BO446</f>
        <v/>
      </c>
      <c r="AC109" s="33" t="str">
        <f aca="false">[2]Sheet1!BP446</f>
        <v/>
      </c>
      <c r="AD109" s="51" t="n">
        <v>2</v>
      </c>
      <c r="AE109" s="52" t="n">
        <f aca="false">AD109</f>
        <v>2</v>
      </c>
      <c r="AF109" s="35"/>
      <c r="AG109" s="1"/>
    </row>
    <row r="110" customFormat="false" ht="12.75" hidden="true" customHeight="false" outlineLevel="0" collapsed="false">
      <c r="A110" s="89" t="n">
        <v>36571</v>
      </c>
      <c r="B110" s="41" t="n">
        <v>65</v>
      </c>
      <c r="C110" s="42" t="n">
        <v>43</v>
      </c>
      <c r="D110" s="42"/>
      <c r="E110" s="42"/>
      <c r="F110" s="43" t="n">
        <f aca="false">IF(ISNUMBER(X110),X110,B110+Z110)</f>
        <v>67</v>
      </c>
      <c r="G110" s="43" t="n">
        <f aca="false">IF(ISNUMBER(Y110),Y110,C110+AA110)</f>
        <v>45</v>
      </c>
      <c r="H110" s="44" t="n">
        <f aca="false">+(F110+G110)/2</f>
        <v>56</v>
      </c>
      <c r="I110" s="44" t="n">
        <f aca="false">IF(H110&lt;65,65-H110,0)</f>
        <v>9</v>
      </c>
      <c r="J110" s="44" t="n">
        <f aca="false">+J109+I110</f>
        <v>940.5</v>
      </c>
      <c r="K110" s="45" t="n">
        <f aca="false">+F110-G110</f>
        <v>22</v>
      </c>
      <c r="L110" s="46"/>
      <c r="M110" s="47" t="n">
        <f aca="false">B110+AH110</f>
        <v>65</v>
      </c>
      <c r="N110" s="48" t="n">
        <f aca="false">C110+AI110</f>
        <v>43</v>
      </c>
      <c r="O110" s="48"/>
      <c r="P110" s="48"/>
      <c r="Q110" s="43" t="n">
        <f aca="false">IF(ISNUMBER(AB110),AB110,M110+AD110)</f>
        <v>67</v>
      </c>
      <c r="R110" s="43" t="n">
        <f aca="false">IF(ISNUMBER(AC110),AC110,N110+AE110)</f>
        <v>45</v>
      </c>
      <c r="S110" s="44" t="n">
        <f aca="false">+(Q110+R110)/2</f>
        <v>56</v>
      </c>
      <c r="T110" s="44" t="n">
        <f aca="false">IF(S110&lt;65,65-S110,0)</f>
        <v>9</v>
      </c>
      <c r="U110" s="44" t="n">
        <f aca="false">+U109+T110</f>
        <v>785.5</v>
      </c>
      <c r="V110" s="45" t="n">
        <f aca="false">+Q110-R110</f>
        <v>22</v>
      </c>
      <c r="W110" s="17"/>
      <c r="X110" s="38" t="str">
        <f aca="false">[1]Sheet1!AK447</f>
        <v/>
      </c>
      <c r="Y110" s="39" t="str">
        <f aca="false">[1]Sheet1!AL447</f>
        <v/>
      </c>
      <c r="Z110" s="49" t="n">
        <v>2</v>
      </c>
      <c r="AA110" s="50" t="n">
        <f aca="false">Z110</f>
        <v>2</v>
      </c>
      <c r="AB110" s="32" t="str">
        <f aca="false">[2]Sheet1!BO447</f>
        <v/>
      </c>
      <c r="AC110" s="33" t="str">
        <f aca="false">[2]Sheet1!BP447</f>
        <v/>
      </c>
      <c r="AD110" s="51" t="n">
        <v>2</v>
      </c>
      <c r="AE110" s="52" t="n">
        <f aca="false">AD110</f>
        <v>2</v>
      </c>
      <c r="AF110" s="35"/>
      <c r="AG110" s="1"/>
    </row>
    <row r="111" customFormat="false" ht="12.75" hidden="true" customHeight="false" outlineLevel="0" collapsed="false">
      <c r="A111" s="89" t="n">
        <v>36572</v>
      </c>
      <c r="B111" s="41" t="n">
        <v>66</v>
      </c>
      <c r="C111" s="42" t="n">
        <v>44</v>
      </c>
      <c r="D111" s="42"/>
      <c r="E111" s="42"/>
      <c r="F111" s="43" t="n">
        <f aca="false">IF(ISNUMBER(X111),X111,B111+Z111)</f>
        <v>68</v>
      </c>
      <c r="G111" s="43" t="n">
        <f aca="false">IF(ISNUMBER(Y111),Y111,C111+AA111)</f>
        <v>46</v>
      </c>
      <c r="H111" s="44" t="n">
        <f aca="false">+(F111+G111)/2</f>
        <v>57</v>
      </c>
      <c r="I111" s="44" t="n">
        <f aca="false">IF(H111&lt;65,65-H111,0)</f>
        <v>8</v>
      </c>
      <c r="J111" s="44" t="n">
        <f aca="false">+J110+I111</f>
        <v>948.5</v>
      </c>
      <c r="K111" s="45" t="n">
        <f aca="false">+F111-G111</f>
        <v>22</v>
      </c>
      <c r="L111" s="46"/>
      <c r="M111" s="47" t="n">
        <f aca="false">B111+AH111</f>
        <v>66</v>
      </c>
      <c r="N111" s="48" t="n">
        <f aca="false">C111+AI111</f>
        <v>44</v>
      </c>
      <c r="O111" s="48"/>
      <c r="P111" s="48"/>
      <c r="Q111" s="43" t="n">
        <f aca="false">IF(ISNUMBER(AB111),AB111,M111+AD111)</f>
        <v>68</v>
      </c>
      <c r="R111" s="43" t="n">
        <f aca="false">IF(ISNUMBER(AC111),AC111,N111+AE111)</f>
        <v>46</v>
      </c>
      <c r="S111" s="44" t="n">
        <f aca="false">+(Q111+R111)/2</f>
        <v>57</v>
      </c>
      <c r="T111" s="44" t="n">
        <f aca="false">IF(S111&lt;65,65-S111,0)</f>
        <v>8</v>
      </c>
      <c r="U111" s="44" t="n">
        <f aca="false">+U110+T111</f>
        <v>793.5</v>
      </c>
      <c r="V111" s="45" t="n">
        <f aca="false">+Q111-R111</f>
        <v>22</v>
      </c>
      <c r="W111" s="17"/>
      <c r="X111" s="38" t="str">
        <f aca="false">[1]Sheet1!AK448</f>
        <v/>
      </c>
      <c r="Y111" s="39" t="str">
        <f aca="false">[1]Sheet1!AL448</f>
        <v/>
      </c>
      <c r="Z111" s="49" t="n">
        <v>2</v>
      </c>
      <c r="AA111" s="50" t="n">
        <f aca="false">Z111</f>
        <v>2</v>
      </c>
      <c r="AB111" s="32" t="str">
        <f aca="false">[2]Sheet1!BO448</f>
        <v/>
      </c>
      <c r="AC111" s="33" t="str">
        <f aca="false">[2]Sheet1!BP448</f>
        <v/>
      </c>
      <c r="AD111" s="51" t="n">
        <v>2</v>
      </c>
      <c r="AE111" s="52" t="n">
        <f aca="false">AD111</f>
        <v>2</v>
      </c>
      <c r="AF111" s="35"/>
      <c r="AG111" s="1"/>
    </row>
    <row r="112" customFormat="false" ht="12.75" hidden="true" customHeight="false" outlineLevel="0" collapsed="false">
      <c r="A112" s="89" t="n">
        <v>36573</v>
      </c>
      <c r="B112" s="41" t="n">
        <v>66</v>
      </c>
      <c r="C112" s="42" t="n">
        <v>44</v>
      </c>
      <c r="D112" s="42"/>
      <c r="E112" s="42"/>
      <c r="F112" s="43" t="n">
        <f aca="false">IF(ISNUMBER(X112),X112,B112+Z112)</f>
        <v>68</v>
      </c>
      <c r="G112" s="43" t="n">
        <f aca="false">IF(ISNUMBER(Y112),Y112,C112+AA112)</f>
        <v>46</v>
      </c>
      <c r="H112" s="44" t="n">
        <f aca="false">+(F112+G112)/2</f>
        <v>57</v>
      </c>
      <c r="I112" s="44" t="n">
        <f aca="false">IF(H112&lt;65,65-H112,0)</f>
        <v>8</v>
      </c>
      <c r="J112" s="44" t="n">
        <f aca="false">+J111+I112</f>
        <v>956.5</v>
      </c>
      <c r="K112" s="45" t="n">
        <f aca="false">+F112-G112</f>
        <v>22</v>
      </c>
      <c r="L112" s="46"/>
      <c r="M112" s="47" t="n">
        <f aca="false">B112+AH112</f>
        <v>66</v>
      </c>
      <c r="N112" s="48" t="n">
        <f aca="false">C112+AI112</f>
        <v>44</v>
      </c>
      <c r="O112" s="48"/>
      <c r="P112" s="48"/>
      <c r="Q112" s="43" t="n">
        <f aca="false">IF(ISNUMBER(AB112),AB112,M112+AD112)</f>
        <v>68</v>
      </c>
      <c r="R112" s="43" t="n">
        <f aca="false">IF(ISNUMBER(AC112),AC112,N112+AE112)</f>
        <v>46</v>
      </c>
      <c r="S112" s="44" t="n">
        <f aca="false">+(Q112+R112)/2</f>
        <v>57</v>
      </c>
      <c r="T112" s="44" t="n">
        <f aca="false">IF(S112&lt;65,65-S112,0)</f>
        <v>8</v>
      </c>
      <c r="U112" s="44" t="n">
        <f aca="false">+U111+T112</f>
        <v>801.5</v>
      </c>
      <c r="V112" s="45" t="n">
        <f aca="false">+Q112-R112</f>
        <v>22</v>
      </c>
      <c r="W112" s="17"/>
      <c r="X112" s="38" t="str">
        <f aca="false">[1]Sheet1!AK449</f>
        <v/>
      </c>
      <c r="Y112" s="39" t="str">
        <f aca="false">[1]Sheet1!AL449</f>
        <v/>
      </c>
      <c r="Z112" s="49" t="n">
        <v>2</v>
      </c>
      <c r="AA112" s="50" t="n">
        <f aca="false">Z112</f>
        <v>2</v>
      </c>
      <c r="AB112" s="32" t="str">
        <f aca="false">[2]Sheet1!BO449</f>
        <v/>
      </c>
      <c r="AC112" s="33" t="str">
        <f aca="false">[2]Sheet1!BP449</f>
        <v/>
      </c>
      <c r="AD112" s="51" t="n">
        <v>2</v>
      </c>
      <c r="AE112" s="52" t="n">
        <f aca="false">AD112</f>
        <v>2</v>
      </c>
      <c r="AF112" s="35"/>
      <c r="AG112" s="1"/>
    </row>
    <row r="113" customFormat="false" ht="12.75" hidden="true" customHeight="false" outlineLevel="0" collapsed="false">
      <c r="A113" s="89" t="n">
        <v>36574</v>
      </c>
      <c r="B113" s="41" t="n">
        <v>66</v>
      </c>
      <c r="C113" s="42" t="n">
        <v>44</v>
      </c>
      <c r="D113" s="42"/>
      <c r="E113" s="42"/>
      <c r="F113" s="43" t="n">
        <f aca="false">IF(ISNUMBER(X113),X113,B113+Z113)</f>
        <v>68</v>
      </c>
      <c r="G113" s="43" t="n">
        <f aca="false">IF(ISNUMBER(Y113),Y113,C113+AA113)</f>
        <v>46</v>
      </c>
      <c r="H113" s="44" t="n">
        <f aca="false">+(F113+G113)/2</f>
        <v>57</v>
      </c>
      <c r="I113" s="44" t="n">
        <f aca="false">IF(H113&lt;65,65-H113,0)</f>
        <v>8</v>
      </c>
      <c r="J113" s="44" t="n">
        <f aca="false">+J112+I113</f>
        <v>964.5</v>
      </c>
      <c r="K113" s="45" t="n">
        <f aca="false">+F113-G113</f>
        <v>22</v>
      </c>
      <c r="L113" s="46"/>
      <c r="M113" s="47" t="n">
        <f aca="false">B113+AH113</f>
        <v>66</v>
      </c>
      <c r="N113" s="48" t="n">
        <f aca="false">C113+AI113</f>
        <v>44</v>
      </c>
      <c r="O113" s="48"/>
      <c r="P113" s="48"/>
      <c r="Q113" s="43" t="n">
        <f aca="false">IF(ISNUMBER(AB113),AB113,M113+AD113)</f>
        <v>68</v>
      </c>
      <c r="R113" s="43" t="n">
        <f aca="false">IF(ISNUMBER(AC113),AC113,N113+AE113)</f>
        <v>46</v>
      </c>
      <c r="S113" s="44" t="n">
        <f aca="false">+(Q113+R113)/2</f>
        <v>57</v>
      </c>
      <c r="T113" s="44" t="n">
        <f aca="false">IF(S113&lt;65,65-S113,0)</f>
        <v>8</v>
      </c>
      <c r="U113" s="44" t="n">
        <f aca="false">+U112+T113</f>
        <v>809.5</v>
      </c>
      <c r="V113" s="45" t="n">
        <f aca="false">+Q113-R113</f>
        <v>22</v>
      </c>
      <c r="W113" s="17"/>
      <c r="X113" s="38" t="str">
        <f aca="false">[1]Sheet1!AK450</f>
        <v/>
      </c>
      <c r="Y113" s="39" t="str">
        <f aca="false">[1]Sheet1!AL450</f>
        <v/>
      </c>
      <c r="Z113" s="49" t="n">
        <v>2</v>
      </c>
      <c r="AA113" s="50" t="n">
        <f aca="false">Z113</f>
        <v>2</v>
      </c>
      <c r="AB113" s="32" t="str">
        <f aca="false">[2]Sheet1!BO450</f>
        <v/>
      </c>
      <c r="AC113" s="33" t="str">
        <f aca="false">[2]Sheet1!BP450</f>
        <v/>
      </c>
      <c r="AD113" s="51" t="n">
        <v>2</v>
      </c>
      <c r="AE113" s="52" t="n">
        <f aca="false">AD113</f>
        <v>2</v>
      </c>
      <c r="AF113" s="35"/>
      <c r="AG113" s="1"/>
    </row>
    <row r="114" customFormat="false" ht="12.75" hidden="true" customHeight="false" outlineLevel="0" collapsed="false">
      <c r="A114" s="89" t="n">
        <v>36575</v>
      </c>
      <c r="B114" s="41" t="n">
        <v>66</v>
      </c>
      <c r="C114" s="42" t="n">
        <v>44</v>
      </c>
      <c r="D114" s="42"/>
      <c r="E114" s="42"/>
      <c r="F114" s="43" t="n">
        <f aca="false">IF(ISNUMBER(X114),X114,B114+Z114)</f>
        <v>68</v>
      </c>
      <c r="G114" s="43" t="n">
        <f aca="false">IF(ISNUMBER(Y114),Y114,C114+AA114)</f>
        <v>46</v>
      </c>
      <c r="H114" s="44" t="n">
        <f aca="false">+(F114+G114)/2</f>
        <v>57</v>
      </c>
      <c r="I114" s="44" t="n">
        <f aca="false">IF(H114&lt;65,65-H114,0)</f>
        <v>8</v>
      </c>
      <c r="J114" s="44" t="n">
        <f aca="false">+J113+I114</f>
        <v>972.5</v>
      </c>
      <c r="K114" s="45" t="n">
        <f aca="false">+F114-G114</f>
        <v>22</v>
      </c>
      <c r="L114" s="46"/>
      <c r="M114" s="47" t="n">
        <f aca="false">B114+AH114</f>
        <v>66</v>
      </c>
      <c r="N114" s="48" t="n">
        <f aca="false">C114+AI114</f>
        <v>44</v>
      </c>
      <c r="O114" s="48"/>
      <c r="P114" s="48"/>
      <c r="Q114" s="43" t="n">
        <f aca="false">IF(ISNUMBER(AB114),AB114,M114+AD114)</f>
        <v>68</v>
      </c>
      <c r="R114" s="43" t="n">
        <f aca="false">IF(ISNUMBER(AC114),AC114,N114+AE114)</f>
        <v>46</v>
      </c>
      <c r="S114" s="44" t="n">
        <f aca="false">+(Q114+R114)/2</f>
        <v>57</v>
      </c>
      <c r="T114" s="44" t="n">
        <f aca="false">IF(S114&lt;65,65-S114,0)</f>
        <v>8</v>
      </c>
      <c r="U114" s="44" t="n">
        <f aca="false">+U113+T114</f>
        <v>817.5</v>
      </c>
      <c r="V114" s="45" t="n">
        <f aca="false">+Q114-R114</f>
        <v>22</v>
      </c>
      <c r="W114" s="17"/>
      <c r="X114" s="38" t="str">
        <f aca="false">[1]Sheet1!AK451</f>
        <v/>
      </c>
      <c r="Y114" s="39" t="str">
        <f aca="false">[1]Sheet1!AL451</f>
        <v/>
      </c>
      <c r="Z114" s="49" t="n">
        <v>2</v>
      </c>
      <c r="AA114" s="50" t="n">
        <f aca="false">Z114</f>
        <v>2</v>
      </c>
      <c r="AB114" s="32" t="str">
        <f aca="false">[2]Sheet1!BO451</f>
        <v/>
      </c>
      <c r="AC114" s="33" t="str">
        <f aca="false">[2]Sheet1!BP451</f>
        <v/>
      </c>
      <c r="AD114" s="51" t="n">
        <v>2</v>
      </c>
      <c r="AE114" s="52" t="n">
        <f aca="false">AD114</f>
        <v>2</v>
      </c>
      <c r="AF114" s="35"/>
      <c r="AG114" s="1"/>
    </row>
    <row r="115" customFormat="false" ht="12.75" hidden="true" customHeight="false" outlineLevel="0" collapsed="false">
      <c r="A115" s="89" t="n">
        <v>36576</v>
      </c>
      <c r="B115" s="41" t="n">
        <v>66</v>
      </c>
      <c r="C115" s="42" t="n">
        <v>44</v>
      </c>
      <c r="D115" s="42"/>
      <c r="E115" s="42"/>
      <c r="F115" s="43" t="n">
        <f aca="false">IF(ISNUMBER(X115),X115,B115+Z115)</f>
        <v>68</v>
      </c>
      <c r="G115" s="43" t="n">
        <f aca="false">IF(ISNUMBER(Y115),Y115,C115+AA115)</f>
        <v>46</v>
      </c>
      <c r="H115" s="44" t="n">
        <f aca="false">+(F115+G115)/2</f>
        <v>57</v>
      </c>
      <c r="I115" s="44" t="n">
        <f aca="false">IF(H115&lt;65,65-H115,0)</f>
        <v>8</v>
      </c>
      <c r="J115" s="44" t="n">
        <f aca="false">+J114+I115</f>
        <v>980.5</v>
      </c>
      <c r="K115" s="45" t="n">
        <f aca="false">+F115-G115</f>
        <v>22</v>
      </c>
      <c r="L115" s="46"/>
      <c r="M115" s="47" t="n">
        <f aca="false">B115+AH115</f>
        <v>66</v>
      </c>
      <c r="N115" s="48" t="n">
        <f aca="false">C115+AI115</f>
        <v>44</v>
      </c>
      <c r="O115" s="48"/>
      <c r="P115" s="48"/>
      <c r="Q115" s="43" t="n">
        <f aca="false">IF(ISNUMBER(AB115),AB115,M115+AD115)</f>
        <v>68</v>
      </c>
      <c r="R115" s="43" t="n">
        <f aca="false">IF(ISNUMBER(AC115),AC115,N115+AE115)</f>
        <v>46</v>
      </c>
      <c r="S115" s="44" t="n">
        <f aca="false">+(Q115+R115)/2</f>
        <v>57</v>
      </c>
      <c r="T115" s="44" t="n">
        <f aca="false">IF(S115&lt;65,65-S115,0)</f>
        <v>8</v>
      </c>
      <c r="U115" s="44" t="n">
        <f aca="false">+U114+T115</f>
        <v>825.5</v>
      </c>
      <c r="V115" s="45" t="n">
        <f aca="false">+Q115-R115</f>
        <v>22</v>
      </c>
      <c r="W115" s="17"/>
      <c r="X115" s="38" t="str">
        <f aca="false">[1]Sheet1!AK452</f>
        <v/>
      </c>
      <c r="Y115" s="39" t="str">
        <f aca="false">[1]Sheet1!AL452</f>
        <v/>
      </c>
      <c r="Z115" s="49" t="n">
        <v>2</v>
      </c>
      <c r="AA115" s="50" t="n">
        <f aca="false">Z115</f>
        <v>2</v>
      </c>
      <c r="AB115" s="32" t="str">
        <f aca="false">[2]Sheet1!BO452</f>
        <v/>
      </c>
      <c r="AC115" s="33" t="str">
        <f aca="false">[2]Sheet1!BP452</f>
        <v/>
      </c>
      <c r="AD115" s="51" t="n">
        <v>2</v>
      </c>
      <c r="AE115" s="52" t="n">
        <f aca="false">AD115</f>
        <v>2</v>
      </c>
      <c r="AF115" s="35"/>
      <c r="AG115" s="1"/>
    </row>
    <row r="116" customFormat="false" ht="12.75" hidden="true" customHeight="false" outlineLevel="0" collapsed="false">
      <c r="A116" s="89" t="n">
        <v>36577</v>
      </c>
      <c r="B116" s="41" t="n">
        <v>67</v>
      </c>
      <c r="C116" s="42" t="n">
        <v>45</v>
      </c>
      <c r="D116" s="42"/>
      <c r="E116" s="42"/>
      <c r="F116" s="43" t="n">
        <f aca="false">IF(ISNUMBER(X116),X116,B116+Z116)</f>
        <v>69</v>
      </c>
      <c r="G116" s="43" t="n">
        <f aca="false">IF(ISNUMBER(Y116),Y116,C116+AA116)</f>
        <v>47</v>
      </c>
      <c r="H116" s="44" t="n">
        <f aca="false">+(F116+G116)/2</f>
        <v>58</v>
      </c>
      <c r="I116" s="44" t="n">
        <f aca="false">IF(H116&lt;65,65-H116,0)</f>
        <v>7</v>
      </c>
      <c r="J116" s="44" t="n">
        <f aca="false">+J115+I116</f>
        <v>987.5</v>
      </c>
      <c r="K116" s="45" t="n">
        <f aca="false">+F116-G116</f>
        <v>22</v>
      </c>
      <c r="L116" s="46"/>
      <c r="M116" s="47" t="n">
        <f aca="false">B116+AH116</f>
        <v>67</v>
      </c>
      <c r="N116" s="48" t="n">
        <f aca="false">C116+AI116</f>
        <v>45</v>
      </c>
      <c r="O116" s="48"/>
      <c r="P116" s="48"/>
      <c r="Q116" s="43" t="n">
        <f aca="false">IF(ISNUMBER(AB116),AB116,M116+AD116)</f>
        <v>69</v>
      </c>
      <c r="R116" s="43" t="n">
        <f aca="false">IF(ISNUMBER(AC116),AC116,N116+AE116)</f>
        <v>47</v>
      </c>
      <c r="S116" s="44" t="n">
        <f aca="false">+(Q116+R116)/2</f>
        <v>58</v>
      </c>
      <c r="T116" s="44" t="n">
        <f aca="false">IF(S116&lt;65,65-S116,0)</f>
        <v>7</v>
      </c>
      <c r="U116" s="44" t="n">
        <f aca="false">+U115+T116</f>
        <v>832.5</v>
      </c>
      <c r="V116" s="45" t="n">
        <f aca="false">+Q116-R116</f>
        <v>22</v>
      </c>
      <c r="W116" s="17"/>
      <c r="X116" s="38" t="str">
        <f aca="false">[1]Sheet1!AK453</f>
        <v/>
      </c>
      <c r="Y116" s="39" t="str">
        <f aca="false">[1]Sheet1!AL453</f>
        <v/>
      </c>
      <c r="Z116" s="49" t="n">
        <v>2</v>
      </c>
      <c r="AA116" s="50" t="n">
        <f aca="false">Z116</f>
        <v>2</v>
      </c>
      <c r="AB116" s="32" t="str">
        <f aca="false">[2]Sheet1!BO453</f>
        <v/>
      </c>
      <c r="AC116" s="33" t="str">
        <f aca="false">[2]Sheet1!BP453</f>
        <v/>
      </c>
      <c r="AD116" s="51" t="n">
        <v>2</v>
      </c>
      <c r="AE116" s="52" t="n">
        <f aca="false">AD116</f>
        <v>2</v>
      </c>
      <c r="AF116" s="35"/>
      <c r="AG116" s="1"/>
    </row>
    <row r="117" customFormat="false" ht="12.75" hidden="true" customHeight="false" outlineLevel="0" collapsed="false">
      <c r="A117" s="89" t="n">
        <v>36578</v>
      </c>
      <c r="B117" s="41" t="n">
        <v>67</v>
      </c>
      <c r="C117" s="42" t="n">
        <v>45</v>
      </c>
      <c r="D117" s="42"/>
      <c r="E117" s="42"/>
      <c r="F117" s="43" t="n">
        <f aca="false">IF(ISNUMBER(X117),X117,B117+Z117)</f>
        <v>69</v>
      </c>
      <c r="G117" s="43" t="n">
        <f aca="false">IF(ISNUMBER(Y117),Y117,C117+AA117)</f>
        <v>47</v>
      </c>
      <c r="H117" s="44" t="n">
        <f aca="false">+(F117+G117)/2</f>
        <v>58</v>
      </c>
      <c r="I117" s="44" t="n">
        <f aca="false">IF(H117&lt;65,65-H117,0)</f>
        <v>7</v>
      </c>
      <c r="J117" s="44" t="n">
        <f aca="false">+J116+I117</f>
        <v>994.5</v>
      </c>
      <c r="K117" s="45" t="n">
        <f aca="false">+F117-G117</f>
        <v>22</v>
      </c>
      <c r="L117" s="46"/>
      <c r="M117" s="47" t="n">
        <f aca="false">B117+AH117</f>
        <v>67</v>
      </c>
      <c r="N117" s="48" t="n">
        <f aca="false">C117+AI117</f>
        <v>45</v>
      </c>
      <c r="O117" s="48"/>
      <c r="P117" s="48"/>
      <c r="Q117" s="43" t="n">
        <f aca="false">IF(ISNUMBER(AB117),AB117,M117+AD117)</f>
        <v>69</v>
      </c>
      <c r="R117" s="43" t="n">
        <f aca="false">IF(ISNUMBER(AC117),AC117,N117+AE117)</f>
        <v>47</v>
      </c>
      <c r="S117" s="44" t="n">
        <f aca="false">+(Q117+R117)/2</f>
        <v>58</v>
      </c>
      <c r="T117" s="44" t="n">
        <f aca="false">IF(S117&lt;65,65-S117,0)</f>
        <v>7</v>
      </c>
      <c r="U117" s="44" t="n">
        <f aca="false">+U116+T117</f>
        <v>839.5</v>
      </c>
      <c r="V117" s="45" t="n">
        <f aca="false">+Q117-R117</f>
        <v>22</v>
      </c>
      <c r="W117" s="17"/>
      <c r="X117" s="38" t="str">
        <f aca="false">[1]Sheet1!AK454</f>
        <v/>
      </c>
      <c r="Y117" s="39" t="str">
        <f aca="false">[1]Sheet1!AL454</f>
        <v/>
      </c>
      <c r="Z117" s="49" t="n">
        <v>2</v>
      </c>
      <c r="AA117" s="50" t="n">
        <f aca="false">Z117</f>
        <v>2</v>
      </c>
      <c r="AB117" s="32" t="str">
        <f aca="false">[2]Sheet1!BO454</f>
        <v/>
      </c>
      <c r="AC117" s="33" t="str">
        <f aca="false">[2]Sheet1!BP454</f>
        <v/>
      </c>
      <c r="AD117" s="51" t="n">
        <v>2</v>
      </c>
      <c r="AE117" s="52" t="n">
        <f aca="false">AD117</f>
        <v>2</v>
      </c>
      <c r="AF117" s="35"/>
      <c r="AG117" s="1"/>
    </row>
    <row r="118" customFormat="false" ht="12.75" hidden="true" customHeight="false" outlineLevel="0" collapsed="false">
      <c r="A118" s="89" t="n">
        <v>36579</v>
      </c>
      <c r="B118" s="41" t="n">
        <v>67</v>
      </c>
      <c r="C118" s="42" t="n">
        <v>45</v>
      </c>
      <c r="D118" s="42"/>
      <c r="E118" s="42"/>
      <c r="F118" s="43" t="n">
        <f aca="false">IF(ISNUMBER(X118),X118,B118+Z118)</f>
        <v>69</v>
      </c>
      <c r="G118" s="43" t="n">
        <f aca="false">IF(ISNUMBER(Y118),Y118,C118+AA118)</f>
        <v>47</v>
      </c>
      <c r="H118" s="44" t="n">
        <f aca="false">+(F118+G118)/2</f>
        <v>58</v>
      </c>
      <c r="I118" s="44" t="n">
        <f aca="false">IF(H118&lt;65,65-H118,0)</f>
        <v>7</v>
      </c>
      <c r="J118" s="44" t="n">
        <f aca="false">+J117+I118</f>
        <v>1001.5</v>
      </c>
      <c r="K118" s="45" t="n">
        <f aca="false">+F118-G118</f>
        <v>22</v>
      </c>
      <c r="L118" s="46"/>
      <c r="M118" s="47" t="n">
        <f aca="false">B118+AH118</f>
        <v>67</v>
      </c>
      <c r="N118" s="48" t="n">
        <f aca="false">C118+AI118</f>
        <v>45</v>
      </c>
      <c r="O118" s="48"/>
      <c r="P118" s="48"/>
      <c r="Q118" s="43" t="n">
        <f aca="false">IF(ISNUMBER(AB118),AB118,M118+AD118)</f>
        <v>69</v>
      </c>
      <c r="R118" s="43" t="n">
        <f aca="false">IF(ISNUMBER(AC118),AC118,N118+AE118)</f>
        <v>47</v>
      </c>
      <c r="S118" s="44" t="n">
        <f aca="false">+(Q118+R118)/2</f>
        <v>58</v>
      </c>
      <c r="T118" s="44" t="n">
        <f aca="false">IF(S118&lt;65,65-S118,0)</f>
        <v>7</v>
      </c>
      <c r="U118" s="44" t="n">
        <f aca="false">+U117+T118</f>
        <v>846.5</v>
      </c>
      <c r="V118" s="45" t="n">
        <f aca="false">+Q118-R118</f>
        <v>22</v>
      </c>
      <c r="W118" s="17"/>
      <c r="X118" s="38" t="str">
        <f aca="false">[1]Sheet1!AK455</f>
        <v/>
      </c>
      <c r="Y118" s="39" t="str">
        <f aca="false">[1]Sheet1!AL455</f>
        <v/>
      </c>
      <c r="Z118" s="49" t="n">
        <v>2</v>
      </c>
      <c r="AA118" s="50" t="n">
        <f aca="false">Z118</f>
        <v>2</v>
      </c>
      <c r="AB118" s="32" t="str">
        <f aca="false">[2]Sheet1!BO455</f>
        <v/>
      </c>
      <c r="AC118" s="33" t="str">
        <f aca="false">[2]Sheet1!BP455</f>
        <v/>
      </c>
      <c r="AD118" s="51" t="n">
        <v>2</v>
      </c>
      <c r="AE118" s="52" t="n">
        <f aca="false">AD118</f>
        <v>2</v>
      </c>
      <c r="AF118" s="35"/>
      <c r="AG118" s="1"/>
    </row>
    <row r="119" customFormat="false" ht="12.75" hidden="true" customHeight="false" outlineLevel="0" collapsed="false">
      <c r="A119" s="89" t="n">
        <v>36580</v>
      </c>
      <c r="B119" s="41" t="n">
        <v>67</v>
      </c>
      <c r="C119" s="42" t="n">
        <v>45</v>
      </c>
      <c r="D119" s="42"/>
      <c r="E119" s="42"/>
      <c r="F119" s="43" t="n">
        <f aca="false">IF(ISNUMBER(X119),X119,B119+Z119)</f>
        <v>69</v>
      </c>
      <c r="G119" s="43" t="n">
        <f aca="false">IF(ISNUMBER(Y119),Y119,C119+AA119)</f>
        <v>47</v>
      </c>
      <c r="H119" s="44" t="n">
        <f aca="false">+(F119+G119)/2</f>
        <v>58</v>
      </c>
      <c r="I119" s="44" t="n">
        <f aca="false">IF(H119&lt;65,65-H119,0)</f>
        <v>7</v>
      </c>
      <c r="J119" s="44" t="n">
        <f aca="false">+J118+I119</f>
        <v>1008.5</v>
      </c>
      <c r="K119" s="45" t="n">
        <f aca="false">+F119-G119</f>
        <v>22</v>
      </c>
      <c r="L119" s="46"/>
      <c r="M119" s="47" t="n">
        <f aca="false">B119+AH119</f>
        <v>67</v>
      </c>
      <c r="N119" s="48" t="n">
        <f aca="false">C119+AI119</f>
        <v>45</v>
      </c>
      <c r="O119" s="48"/>
      <c r="P119" s="48"/>
      <c r="Q119" s="43" t="n">
        <f aca="false">IF(ISNUMBER(AB119),AB119,M119+AD119)</f>
        <v>69</v>
      </c>
      <c r="R119" s="43" t="n">
        <f aca="false">IF(ISNUMBER(AC119),AC119,N119+AE119)</f>
        <v>47</v>
      </c>
      <c r="S119" s="44" t="n">
        <f aca="false">+(Q119+R119)/2</f>
        <v>58</v>
      </c>
      <c r="T119" s="44" t="n">
        <f aca="false">IF(S119&lt;65,65-S119,0)</f>
        <v>7</v>
      </c>
      <c r="U119" s="44" t="n">
        <f aca="false">+U118+T119</f>
        <v>853.5</v>
      </c>
      <c r="V119" s="45" t="n">
        <f aca="false">+Q119-R119</f>
        <v>22</v>
      </c>
      <c r="W119" s="17"/>
      <c r="X119" s="38" t="str">
        <f aca="false">[1]Sheet1!AK456</f>
        <v/>
      </c>
      <c r="Y119" s="39" t="str">
        <f aca="false">[1]Sheet1!AL456</f>
        <v/>
      </c>
      <c r="Z119" s="49" t="n">
        <v>2</v>
      </c>
      <c r="AA119" s="50" t="n">
        <f aca="false">Z119</f>
        <v>2</v>
      </c>
      <c r="AB119" s="32" t="str">
        <f aca="false">[2]Sheet1!BO456</f>
        <v/>
      </c>
      <c r="AC119" s="33" t="str">
        <f aca="false">[2]Sheet1!BP456</f>
        <v/>
      </c>
      <c r="AD119" s="51" t="n">
        <v>2</v>
      </c>
      <c r="AE119" s="52" t="n">
        <f aca="false">AD119</f>
        <v>2</v>
      </c>
      <c r="AF119" s="35"/>
      <c r="AG119" s="1"/>
    </row>
    <row r="120" customFormat="false" ht="12.75" hidden="true" customHeight="false" outlineLevel="0" collapsed="false">
      <c r="A120" s="89" t="n">
        <v>36581</v>
      </c>
      <c r="B120" s="41" t="n">
        <v>67</v>
      </c>
      <c r="C120" s="42" t="n">
        <v>45</v>
      </c>
      <c r="D120" s="42"/>
      <c r="E120" s="42"/>
      <c r="F120" s="43" t="n">
        <f aca="false">IF(ISNUMBER(X120),X120,B120+Z120)</f>
        <v>69</v>
      </c>
      <c r="G120" s="43" t="n">
        <f aca="false">IF(ISNUMBER(Y120),Y120,C120+AA120)</f>
        <v>47</v>
      </c>
      <c r="H120" s="44" t="n">
        <f aca="false">+(F120+G120)/2</f>
        <v>58</v>
      </c>
      <c r="I120" s="44" t="n">
        <f aca="false">IF(H120&lt;65,65-H120,0)</f>
        <v>7</v>
      </c>
      <c r="J120" s="44" t="n">
        <f aca="false">+J119+I120</f>
        <v>1015.5</v>
      </c>
      <c r="K120" s="45" t="n">
        <f aca="false">+F120-G120</f>
        <v>22</v>
      </c>
      <c r="L120" s="46"/>
      <c r="M120" s="47" t="n">
        <f aca="false">B120+AH120</f>
        <v>67</v>
      </c>
      <c r="N120" s="48" t="n">
        <f aca="false">C120+AI120</f>
        <v>45</v>
      </c>
      <c r="O120" s="48"/>
      <c r="P120" s="48"/>
      <c r="Q120" s="43" t="n">
        <f aca="false">IF(ISNUMBER(AB120),AB120,M120+AD120)</f>
        <v>69</v>
      </c>
      <c r="R120" s="43" t="n">
        <f aca="false">IF(ISNUMBER(AC120),AC120,N120+AE120)</f>
        <v>47</v>
      </c>
      <c r="S120" s="44" t="n">
        <f aca="false">+(Q120+R120)/2</f>
        <v>58</v>
      </c>
      <c r="T120" s="44" t="n">
        <f aca="false">IF(S120&lt;65,65-S120,0)</f>
        <v>7</v>
      </c>
      <c r="U120" s="44" t="n">
        <f aca="false">+U119+T120</f>
        <v>860.5</v>
      </c>
      <c r="V120" s="45" t="n">
        <f aca="false">+Q120-R120</f>
        <v>22</v>
      </c>
      <c r="W120" s="17"/>
      <c r="X120" s="38" t="str">
        <f aca="false">[1]Sheet1!AK457</f>
        <v/>
      </c>
      <c r="Y120" s="39" t="str">
        <f aca="false">[1]Sheet1!AL457</f>
        <v/>
      </c>
      <c r="Z120" s="49" t="n">
        <v>2</v>
      </c>
      <c r="AA120" s="50" t="n">
        <f aca="false">Z120</f>
        <v>2</v>
      </c>
      <c r="AB120" s="32" t="str">
        <f aca="false">[2]Sheet1!BO457</f>
        <v/>
      </c>
      <c r="AC120" s="33" t="str">
        <f aca="false">[2]Sheet1!BP457</f>
        <v/>
      </c>
      <c r="AD120" s="51" t="n">
        <v>2</v>
      </c>
      <c r="AE120" s="52" t="n">
        <f aca="false">AD120</f>
        <v>2</v>
      </c>
      <c r="AF120" s="35"/>
      <c r="AG120" s="1"/>
    </row>
    <row r="121" customFormat="false" ht="12.75" hidden="true" customHeight="false" outlineLevel="0" collapsed="false">
      <c r="A121" s="89" t="n">
        <v>36582</v>
      </c>
      <c r="B121" s="41" t="n">
        <v>68</v>
      </c>
      <c r="C121" s="42" t="n">
        <v>46</v>
      </c>
      <c r="D121" s="42"/>
      <c r="E121" s="42"/>
      <c r="F121" s="43" t="n">
        <f aca="false">IF(ISNUMBER(X121),X121,B121+Z121)</f>
        <v>70</v>
      </c>
      <c r="G121" s="43" t="n">
        <f aca="false">IF(ISNUMBER(Y121),Y121,C121+AA121)</f>
        <v>48</v>
      </c>
      <c r="H121" s="44" t="n">
        <f aca="false">+(F121+G121)/2</f>
        <v>59</v>
      </c>
      <c r="I121" s="44" t="n">
        <f aca="false">IF(H121&lt;65,65-H121,0)</f>
        <v>6</v>
      </c>
      <c r="J121" s="44" t="n">
        <f aca="false">+J120+I121</f>
        <v>1021.5</v>
      </c>
      <c r="K121" s="45" t="n">
        <f aca="false">+F121-G121</f>
        <v>22</v>
      </c>
      <c r="L121" s="46"/>
      <c r="M121" s="47" t="n">
        <f aca="false">B121+AH121</f>
        <v>68</v>
      </c>
      <c r="N121" s="48" t="n">
        <f aca="false">C121+AI121</f>
        <v>46</v>
      </c>
      <c r="O121" s="48"/>
      <c r="P121" s="48"/>
      <c r="Q121" s="43" t="n">
        <f aca="false">IF(ISNUMBER(AB121),AB121,M121+AD121)</f>
        <v>70</v>
      </c>
      <c r="R121" s="43" t="n">
        <f aca="false">IF(ISNUMBER(AC121),AC121,N121+AE121)</f>
        <v>48</v>
      </c>
      <c r="S121" s="44" t="n">
        <f aca="false">+(Q121+R121)/2</f>
        <v>59</v>
      </c>
      <c r="T121" s="44" t="n">
        <f aca="false">IF(S121&lt;65,65-S121,0)</f>
        <v>6</v>
      </c>
      <c r="U121" s="44" t="n">
        <f aca="false">+U120+T121</f>
        <v>866.5</v>
      </c>
      <c r="V121" s="45" t="n">
        <f aca="false">+Q121-R121</f>
        <v>22</v>
      </c>
      <c r="W121" s="17"/>
      <c r="X121" s="38" t="str">
        <f aca="false">[1]Sheet1!AK458</f>
        <v/>
      </c>
      <c r="Y121" s="39" t="str">
        <f aca="false">[1]Sheet1!AL458</f>
        <v/>
      </c>
      <c r="Z121" s="49" t="n">
        <v>2</v>
      </c>
      <c r="AA121" s="50" t="n">
        <f aca="false">Z121</f>
        <v>2</v>
      </c>
      <c r="AB121" s="32" t="str">
        <f aca="false">[2]Sheet1!BO458</f>
        <v/>
      </c>
      <c r="AC121" s="33" t="str">
        <f aca="false">[2]Sheet1!BP458</f>
        <v/>
      </c>
      <c r="AD121" s="51" t="n">
        <v>2</v>
      </c>
      <c r="AE121" s="52" t="n">
        <f aca="false">AD121</f>
        <v>2</v>
      </c>
      <c r="AF121" s="35"/>
      <c r="AG121" s="1"/>
    </row>
    <row r="122" customFormat="false" ht="12.75" hidden="true" customHeight="false" outlineLevel="0" collapsed="false">
      <c r="A122" s="89" t="n">
        <v>36583</v>
      </c>
      <c r="B122" s="41" t="n">
        <v>68</v>
      </c>
      <c r="C122" s="42" t="n">
        <v>46</v>
      </c>
      <c r="D122" s="42"/>
      <c r="E122" s="42"/>
      <c r="F122" s="43" t="n">
        <f aca="false">IF(ISNUMBER(X122),X122,B122+Z122)</f>
        <v>70</v>
      </c>
      <c r="G122" s="43" t="n">
        <f aca="false">IF(ISNUMBER(Y122),Y122,C122+AA122)</f>
        <v>48</v>
      </c>
      <c r="H122" s="44" t="n">
        <f aca="false">+(F122+G122)/2</f>
        <v>59</v>
      </c>
      <c r="I122" s="44" t="n">
        <f aca="false">IF(H122&lt;65,65-H122,0)</f>
        <v>6</v>
      </c>
      <c r="J122" s="44" t="n">
        <f aca="false">+J121+I122</f>
        <v>1027.5</v>
      </c>
      <c r="K122" s="45" t="n">
        <f aca="false">+F122-G122</f>
        <v>22</v>
      </c>
      <c r="L122" s="46"/>
      <c r="M122" s="47" t="n">
        <f aca="false">B122+AH122</f>
        <v>68</v>
      </c>
      <c r="N122" s="48" t="n">
        <f aca="false">C122+AI122</f>
        <v>46</v>
      </c>
      <c r="O122" s="48"/>
      <c r="P122" s="48"/>
      <c r="Q122" s="43" t="n">
        <f aca="false">IF(ISNUMBER(AB122),AB122,M122+AD122)</f>
        <v>70</v>
      </c>
      <c r="R122" s="43" t="n">
        <f aca="false">IF(ISNUMBER(AC122),AC122,N122+AE122)</f>
        <v>48</v>
      </c>
      <c r="S122" s="44" t="n">
        <f aca="false">+(Q122+R122)/2</f>
        <v>59</v>
      </c>
      <c r="T122" s="44" t="n">
        <f aca="false">IF(S122&lt;65,65-S122,0)</f>
        <v>6</v>
      </c>
      <c r="U122" s="44" t="n">
        <f aca="false">+U121+T122</f>
        <v>872.5</v>
      </c>
      <c r="V122" s="45" t="n">
        <f aca="false">+Q122-R122</f>
        <v>22</v>
      </c>
      <c r="W122" s="17"/>
      <c r="X122" s="38" t="str">
        <f aca="false">[1]Sheet1!AK459</f>
        <v/>
      </c>
      <c r="Y122" s="39" t="str">
        <f aca="false">[1]Sheet1!AL459</f>
        <v/>
      </c>
      <c r="Z122" s="49" t="n">
        <v>2</v>
      </c>
      <c r="AA122" s="50" t="n">
        <f aca="false">Z122</f>
        <v>2</v>
      </c>
      <c r="AB122" s="32" t="str">
        <f aca="false">[2]Sheet1!BO459</f>
        <v/>
      </c>
      <c r="AC122" s="33" t="str">
        <f aca="false">[2]Sheet1!BP459</f>
        <v/>
      </c>
      <c r="AD122" s="51" t="n">
        <v>2</v>
      </c>
      <c r="AE122" s="52" t="n">
        <f aca="false">AD122</f>
        <v>2</v>
      </c>
      <c r="AF122" s="35"/>
      <c r="AG122" s="1"/>
    </row>
    <row r="123" customFormat="false" ht="12.75" hidden="true" customHeight="false" outlineLevel="0" collapsed="false">
      <c r="A123" s="89" t="n">
        <v>36584</v>
      </c>
      <c r="B123" s="41" t="n">
        <v>68</v>
      </c>
      <c r="C123" s="42" t="n">
        <v>46</v>
      </c>
      <c r="D123" s="42"/>
      <c r="E123" s="42"/>
      <c r="F123" s="43" t="n">
        <f aca="false">IF(ISNUMBER(X123),X123,B123+Z123)</f>
        <v>70</v>
      </c>
      <c r="G123" s="43" t="n">
        <f aca="false">IF(ISNUMBER(Y123),Y123,C123+AA123)</f>
        <v>48</v>
      </c>
      <c r="H123" s="44" t="n">
        <f aca="false">+(F123+G123)/2</f>
        <v>59</v>
      </c>
      <c r="I123" s="44" t="n">
        <f aca="false">IF(H123&lt;65,65-H123,0)</f>
        <v>6</v>
      </c>
      <c r="J123" s="44" t="n">
        <f aca="false">+J122+I123</f>
        <v>1033.5</v>
      </c>
      <c r="K123" s="45" t="n">
        <f aca="false">+F123-G123</f>
        <v>22</v>
      </c>
      <c r="L123" s="46"/>
      <c r="M123" s="47" t="n">
        <f aca="false">B123+AH123</f>
        <v>68</v>
      </c>
      <c r="N123" s="48" t="n">
        <f aca="false">C123+AI123</f>
        <v>46</v>
      </c>
      <c r="O123" s="48"/>
      <c r="P123" s="48"/>
      <c r="Q123" s="43" t="n">
        <f aca="false">IF(ISNUMBER(AB123),AB123,M123+AD123)</f>
        <v>70</v>
      </c>
      <c r="R123" s="43" t="n">
        <f aca="false">IF(ISNUMBER(AC123),AC123,N123+AE123)</f>
        <v>48</v>
      </c>
      <c r="S123" s="44" t="n">
        <f aca="false">+(Q123+R123)/2</f>
        <v>59</v>
      </c>
      <c r="T123" s="44" t="n">
        <f aca="false">IF(S123&lt;65,65-S123,0)</f>
        <v>6</v>
      </c>
      <c r="U123" s="44" t="n">
        <f aca="false">+U122+T123</f>
        <v>878.5</v>
      </c>
      <c r="V123" s="45" t="n">
        <f aca="false">+Q123-R123</f>
        <v>22</v>
      </c>
      <c r="W123" s="17"/>
      <c r="X123" s="38" t="str">
        <f aca="false">[1]Sheet1!AK460</f>
        <v/>
      </c>
      <c r="Y123" s="39" t="str">
        <f aca="false">[1]Sheet1!AL460</f>
        <v/>
      </c>
      <c r="Z123" s="49" t="n">
        <v>2</v>
      </c>
      <c r="AA123" s="50" t="n">
        <f aca="false">Z123</f>
        <v>2</v>
      </c>
      <c r="AB123" s="32" t="str">
        <f aca="false">[2]Sheet1!BO460</f>
        <v/>
      </c>
      <c r="AC123" s="33" t="str">
        <f aca="false">[2]Sheet1!BP460</f>
        <v/>
      </c>
      <c r="AD123" s="51" t="n">
        <v>2</v>
      </c>
      <c r="AE123" s="52" t="n">
        <f aca="false">AD123</f>
        <v>2</v>
      </c>
      <c r="AF123" s="35"/>
      <c r="AG123" s="1"/>
    </row>
    <row r="124" customFormat="false" ht="12.75" hidden="true" customHeight="false" outlineLevel="0" collapsed="false">
      <c r="A124" s="89" t="n">
        <v>36585</v>
      </c>
      <c r="B124" s="41" t="n">
        <v>68</v>
      </c>
      <c r="C124" s="42" t="n">
        <v>46</v>
      </c>
      <c r="D124" s="42"/>
      <c r="E124" s="42"/>
      <c r="F124" s="43" t="n">
        <f aca="false">IF(ISNUMBER(X124),X124,B124+Z124)</f>
        <v>70</v>
      </c>
      <c r="G124" s="43" t="n">
        <f aca="false">IF(ISNUMBER(Y124),Y124,C124+AA124)</f>
        <v>48</v>
      </c>
      <c r="H124" s="44" t="n">
        <f aca="false">+(F124+G124)/2</f>
        <v>59</v>
      </c>
      <c r="I124" s="44" t="n">
        <f aca="false">IF(H124&lt;65,65-H124,0)</f>
        <v>6</v>
      </c>
      <c r="J124" s="44" t="n">
        <f aca="false">+J123+I124</f>
        <v>1039.5</v>
      </c>
      <c r="K124" s="45" t="n">
        <f aca="false">+F124-G124</f>
        <v>22</v>
      </c>
      <c r="L124" s="46"/>
      <c r="M124" s="47" t="n">
        <f aca="false">B124+AH124</f>
        <v>68</v>
      </c>
      <c r="N124" s="48" t="n">
        <f aca="false">C124+AI124</f>
        <v>46</v>
      </c>
      <c r="O124" s="48"/>
      <c r="P124" s="48"/>
      <c r="Q124" s="43" t="n">
        <f aca="false">IF(ISNUMBER(AB124),AB124,M124+AD124)</f>
        <v>70</v>
      </c>
      <c r="R124" s="43" t="n">
        <f aca="false">IF(ISNUMBER(AC124),AC124,N124+AE124)</f>
        <v>48</v>
      </c>
      <c r="S124" s="44" t="n">
        <f aca="false">+(Q124+R124)/2</f>
        <v>59</v>
      </c>
      <c r="T124" s="44" t="n">
        <f aca="false">IF(S124&lt;65,65-S124,0)</f>
        <v>6</v>
      </c>
      <c r="U124" s="44" t="n">
        <f aca="false">+U123+T124</f>
        <v>884.5</v>
      </c>
      <c r="V124" s="45" t="n">
        <f aca="false">+Q124-R124</f>
        <v>22</v>
      </c>
      <c r="W124" s="17"/>
      <c r="X124" s="38" t="str">
        <f aca="false">[1]Sheet1!AK461</f>
        <v/>
      </c>
      <c r="Y124" s="39" t="str">
        <f aca="false">[1]Sheet1!AL461</f>
        <v/>
      </c>
      <c r="Z124" s="49" t="n">
        <v>2</v>
      </c>
      <c r="AA124" s="50" t="n">
        <f aca="false">Z124</f>
        <v>2</v>
      </c>
      <c r="AB124" s="32" t="str">
        <f aca="false">[2]Sheet1!BO461</f>
        <v/>
      </c>
      <c r="AC124" s="33" t="str">
        <f aca="false">[2]Sheet1!BP461</f>
        <v/>
      </c>
      <c r="AD124" s="51" t="n">
        <v>2</v>
      </c>
      <c r="AE124" s="52" t="n">
        <f aca="false">AD124</f>
        <v>2</v>
      </c>
      <c r="AF124" s="35"/>
      <c r="AG124" s="1"/>
    </row>
    <row r="125" customFormat="false" ht="12.75" hidden="true" customHeight="false" outlineLevel="0" collapsed="false">
      <c r="A125" s="126" t="n">
        <v>36586</v>
      </c>
      <c r="B125" s="21" t="n">
        <v>68</v>
      </c>
      <c r="C125" s="22" t="n">
        <v>46</v>
      </c>
      <c r="D125" s="22"/>
      <c r="E125" s="22"/>
      <c r="F125" s="23" t="n">
        <f aca="false">IF(ISNUMBER(X125),X125,B125+Z125)</f>
        <v>71</v>
      </c>
      <c r="G125" s="23" t="n">
        <f aca="false">IF(ISNUMBER(Y125),Y125,C125+AA125)</f>
        <v>49</v>
      </c>
      <c r="H125" s="24" t="n">
        <f aca="false">+(F125+G125)/2</f>
        <v>60</v>
      </c>
      <c r="I125" s="24" t="n">
        <f aca="false">IF(H125&lt;65,65-H125,0)</f>
        <v>5</v>
      </c>
      <c r="J125" s="24" t="n">
        <f aca="false">+J124+I125</f>
        <v>1044.5</v>
      </c>
      <c r="K125" s="25" t="n">
        <f aca="false">+F125-G125</f>
        <v>22</v>
      </c>
      <c r="L125" s="26"/>
      <c r="M125" s="27" t="n">
        <f aca="false">B125+AH125</f>
        <v>68</v>
      </c>
      <c r="N125" s="28" t="n">
        <f aca="false">C125+AI125</f>
        <v>46</v>
      </c>
      <c r="O125" s="28"/>
      <c r="P125" s="28"/>
      <c r="Q125" s="23" t="n">
        <f aca="false">IF(ISNUMBER(AB125),AB125,M125+AD125)</f>
        <v>71</v>
      </c>
      <c r="R125" s="23" t="n">
        <f aca="false">IF(ISNUMBER(AC125),AC125,N125+AE125)</f>
        <v>49</v>
      </c>
      <c r="S125" s="24" t="n">
        <f aca="false">+(Q125+R125)/2</f>
        <v>60</v>
      </c>
      <c r="T125" s="24" t="n">
        <f aca="false">IF(S125&lt;65,65-S125,0)</f>
        <v>5</v>
      </c>
      <c r="U125" s="24" t="n">
        <f aca="false">+U124+T125</f>
        <v>889.5</v>
      </c>
      <c r="V125" s="25" t="n">
        <f aca="false">+Q125-R125</f>
        <v>22</v>
      </c>
      <c r="W125" s="17"/>
      <c r="X125" s="38" t="str">
        <f aca="false">[1]Sheet1!AK462</f>
        <v/>
      </c>
      <c r="Y125" s="39" t="str">
        <f aca="false">[1]Sheet1!AL462</f>
        <v/>
      </c>
      <c r="Z125" s="49" t="n">
        <v>3</v>
      </c>
      <c r="AA125" s="50" t="n">
        <f aca="false">Z125</f>
        <v>3</v>
      </c>
      <c r="AB125" s="32" t="str">
        <f aca="false">[2]Sheet1!BO462</f>
        <v/>
      </c>
      <c r="AC125" s="33" t="str">
        <f aca="false">[2]Sheet1!BP462</f>
        <v/>
      </c>
      <c r="AD125" s="51" t="n">
        <v>3</v>
      </c>
      <c r="AE125" s="52" t="n">
        <f aca="false">AD125</f>
        <v>3</v>
      </c>
      <c r="AF125" s="35"/>
      <c r="AG125" s="1"/>
    </row>
    <row r="126" customFormat="false" ht="12.75" hidden="true" customHeight="false" outlineLevel="0" collapsed="false">
      <c r="A126" s="126" t="n">
        <v>36587</v>
      </c>
      <c r="B126" s="21" t="n">
        <v>68</v>
      </c>
      <c r="C126" s="22" t="n">
        <v>46</v>
      </c>
      <c r="D126" s="22"/>
      <c r="E126" s="22"/>
      <c r="F126" s="23" t="n">
        <f aca="false">IF(ISNUMBER(X126),X126,B126+Z126)</f>
        <v>71</v>
      </c>
      <c r="G126" s="23" t="n">
        <f aca="false">IF(ISNUMBER(Y126),Y126,C126+AA126)</f>
        <v>49</v>
      </c>
      <c r="H126" s="24" t="n">
        <f aca="false">+(F126+G126)/2</f>
        <v>60</v>
      </c>
      <c r="I126" s="24" t="n">
        <f aca="false">IF(H126&lt;65,65-H126,0)</f>
        <v>5</v>
      </c>
      <c r="J126" s="24" t="n">
        <f aca="false">+J125+I126</f>
        <v>1049.5</v>
      </c>
      <c r="K126" s="25" t="n">
        <f aca="false">+F126-G126</f>
        <v>22</v>
      </c>
      <c r="L126" s="26"/>
      <c r="M126" s="27" t="n">
        <f aca="false">B126+AH126</f>
        <v>68</v>
      </c>
      <c r="N126" s="28" t="n">
        <f aca="false">C126+AI126</f>
        <v>46</v>
      </c>
      <c r="O126" s="28"/>
      <c r="P126" s="28"/>
      <c r="Q126" s="23" t="n">
        <f aca="false">IF(ISNUMBER(AB126),AB126,M126+AD126)</f>
        <v>71</v>
      </c>
      <c r="R126" s="23" t="n">
        <f aca="false">IF(ISNUMBER(AC126),AC126,N126+AE126)</f>
        <v>49</v>
      </c>
      <c r="S126" s="24" t="n">
        <f aca="false">+(Q126+R126)/2</f>
        <v>60</v>
      </c>
      <c r="T126" s="24" t="n">
        <f aca="false">IF(S126&lt;65,65-S126,0)</f>
        <v>5</v>
      </c>
      <c r="U126" s="24" t="n">
        <f aca="false">+U125+T126</f>
        <v>894.5</v>
      </c>
      <c r="V126" s="25" t="n">
        <f aca="false">+Q126-R126</f>
        <v>22</v>
      </c>
      <c r="W126" s="17"/>
      <c r="X126" s="38" t="str">
        <f aca="false">[1]Sheet1!AK463</f>
        <v/>
      </c>
      <c r="Y126" s="39" t="str">
        <f aca="false">[1]Sheet1!AL463</f>
        <v/>
      </c>
      <c r="Z126" s="49" t="n">
        <v>3</v>
      </c>
      <c r="AA126" s="50" t="n">
        <f aca="false">Z126</f>
        <v>3</v>
      </c>
      <c r="AB126" s="32" t="str">
        <f aca="false">[2]Sheet1!BO463</f>
        <v/>
      </c>
      <c r="AC126" s="33" t="str">
        <f aca="false">[2]Sheet1!BP463</f>
        <v/>
      </c>
      <c r="AD126" s="51" t="n">
        <v>3</v>
      </c>
      <c r="AE126" s="52" t="n">
        <f aca="false">AD126</f>
        <v>3</v>
      </c>
      <c r="AF126" s="35"/>
      <c r="AG126" s="1"/>
    </row>
    <row r="127" customFormat="false" ht="12.75" hidden="true" customHeight="false" outlineLevel="0" collapsed="false">
      <c r="A127" s="126" t="n">
        <v>36588</v>
      </c>
      <c r="B127" s="21" t="n">
        <v>68</v>
      </c>
      <c r="C127" s="22" t="n">
        <v>46</v>
      </c>
      <c r="D127" s="22"/>
      <c r="E127" s="22"/>
      <c r="F127" s="23" t="n">
        <f aca="false">IF(ISNUMBER(X127),X127,B127+Z127)</f>
        <v>71</v>
      </c>
      <c r="G127" s="23" t="n">
        <f aca="false">IF(ISNUMBER(Y127),Y127,C127+AA127)</f>
        <v>49</v>
      </c>
      <c r="H127" s="24" t="n">
        <f aca="false">+(F127+G127)/2</f>
        <v>60</v>
      </c>
      <c r="I127" s="24" t="n">
        <f aca="false">IF(H127&lt;65,65-H127,0)</f>
        <v>5</v>
      </c>
      <c r="J127" s="24" t="n">
        <f aca="false">+J126+I127</f>
        <v>1054.5</v>
      </c>
      <c r="K127" s="25" t="n">
        <f aca="false">+F127-G127</f>
        <v>22</v>
      </c>
      <c r="L127" s="26"/>
      <c r="M127" s="27" t="n">
        <f aca="false">B127+AH127</f>
        <v>68</v>
      </c>
      <c r="N127" s="28" t="n">
        <f aca="false">C127+AI127</f>
        <v>46</v>
      </c>
      <c r="O127" s="28"/>
      <c r="P127" s="28"/>
      <c r="Q127" s="23" t="n">
        <f aca="false">IF(ISNUMBER(AB127),AB127,M127+AD127)</f>
        <v>71</v>
      </c>
      <c r="R127" s="23" t="n">
        <f aca="false">IF(ISNUMBER(AC127),AC127,N127+AE127)</f>
        <v>49</v>
      </c>
      <c r="S127" s="24" t="n">
        <f aca="false">+(Q127+R127)/2</f>
        <v>60</v>
      </c>
      <c r="T127" s="24" t="n">
        <f aca="false">IF(S127&lt;65,65-S127,0)</f>
        <v>5</v>
      </c>
      <c r="U127" s="24" t="n">
        <f aca="false">+U126+T127</f>
        <v>899.5</v>
      </c>
      <c r="V127" s="25" t="n">
        <f aca="false">+Q127-R127</f>
        <v>22</v>
      </c>
      <c r="W127" s="17"/>
      <c r="X127" s="38" t="str">
        <f aca="false">[1]Sheet1!AK464</f>
        <v/>
      </c>
      <c r="Y127" s="39" t="str">
        <f aca="false">[1]Sheet1!AL464</f>
        <v/>
      </c>
      <c r="Z127" s="49" t="n">
        <v>3</v>
      </c>
      <c r="AA127" s="50" t="n">
        <f aca="false">Z127</f>
        <v>3</v>
      </c>
      <c r="AB127" s="32" t="str">
        <f aca="false">[2]Sheet1!BO464</f>
        <v/>
      </c>
      <c r="AC127" s="33" t="str">
        <f aca="false">[2]Sheet1!BP464</f>
        <v/>
      </c>
      <c r="AD127" s="51" t="n">
        <v>3</v>
      </c>
      <c r="AE127" s="52" t="n">
        <f aca="false">AD127</f>
        <v>3</v>
      </c>
      <c r="AF127" s="35"/>
      <c r="AG127" s="1"/>
    </row>
    <row r="128" customFormat="false" ht="12.75" hidden="true" customHeight="false" outlineLevel="0" collapsed="false">
      <c r="A128" s="126" t="n">
        <v>36589</v>
      </c>
      <c r="B128" s="21" t="n">
        <v>68</v>
      </c>
      <c r="C128" s="22" t="n">
        <v>46</v>
      </c>
      <c r="D128" s="22"/>
      <c r="E128" s="22"/>
      <c r="F128" s="23" t="n">
        <f aca="false">IF(ISNUMBER(X128),X128,B128+Z128)</f>
        <v>71</v>
      </c>
      <c r="G128" s="23" t="n">
        <f aca="false">IF(ISNUMBER(Y128),Y128,C128+AA128)</f>
        <v>49</v>
      </c>
      <c r="H128" s="24" t="n">
        <f aca="false">+(F128+G128)/2</f>
        <v>60</v>
      </c>
      <c r="I128" s="24" t="n">
        <f aca="false">IF(H128&lt;65,65-H128,0)</f>
        <v>5</v>
      </c>
      <c r="J128" s="24" t="n">
        <f aca="false">+J127+I128</f>
        <v>1059.5</v>
      </c>
      <c r="K128" s="25" t="n">
        <f aca="false">+F128-G128</f>
        <v>22</v>
      </c>
      <c r="L128" s="26"/>
      <c r="M128" s="27" t="n">
        <f aca="false">B128+AH128</f>
        <v>68</v>
      </c>
      <c r="N128" s="28" t="n">
        <f aca="false">C128+AI128</f>
        <v>46</v>
      </c>
      <c r="O128" s="28"/>
      <c r="P128" s="28"/>
      <c r="Q128" s="23" t="n">
        <f aca="false">IF(ISNUMBER(AB128),AB128,M128+AD128)</f>
        <v>71</v>
      </c>
      <c r="R128" s="23" t="n">
        <f aca="false">IF(ISNUMBER(AC128),AC128,N128+AE128)</f>
        <v>49</v>
      </c>
      <c r="S128" s="24" t="n">
        <f aca="false">+(Q128+R128)/2</f>
        <v>60</v>
      </c>
      <c r="T128" s="24" t="n">
        <f aca="false">IF(S128&lt;65,65-S128,0)</f>
        <v>5</v>
      </c>
      <c r="U128" s="24" t="n">
        <f aca="false">+U127+T128</f>
        <v>904.5</v>
      </c>
      <c r="V128" s="25" t="n">
        <f aca="false">+Q128-R128</f>
        <v>22</v>
      </c>
      <c r="W128" s="17"/>
      <c r="X128" s="38" t="str">
        <f aca="false">[1]Sheet1!AK465</f>
        <v/>
      </c>
      <c r="Y128" s="39" t="str">
        <f aca="false">[1]Sheet1!AL465</f>
        <v/>
      </c>
      <c r="Z128" s="49" t="n">
        <v>3</v>
      </c>
      <c r="AA128" s="50" t="n">
        <f aca="false">Z128</f>
        <v>3</v>
      </c>
      <c r="AB128" s="32" t="str">
        <f aca="false">[2]Sheet1!BO465</f>
        <v/>
      </c>
      <c r="AC128" s="33" t="str">
        <f aca="false">[2]Sheet1!BP465</f>
        <v/>
      </c>
      <c r="AD128" s="51" t="n">
        <v>3</v>
      </c>
      <c r="AE128" s="52" t="n">
        <f aca="false">AD128</f>
        <v>3</v>
      </c>
      <c r="AF128" s="35"/>
      <c r="AG128" s="1"/>
    </row>
    <row r="129" customFormat="false" ht="12.75" hidden="true" customHeight="false" outlineLevel="0" collapsed="false">
      <c r="A129" s="126" t="n">
        <v>36590</v>
      </c>
      <c r="B129" s="21" t="n">
        <v>68</v>
      </c>
      <c r="C129" s="22" t="n">
        <v>46</v>
      </c>
      <c r="D129" s="22"/>
      <c r="E129" s="22"/>
      <c r="F129" s="23" t="n">
        <f aca="false">IF(ISNUMBER(X129),X129,B129+Z129)</f>
        <v>71</v>
      </c>
      <c r="G129" s="23" t="n">
        <f aca="false">IF(ISNUMBER(Y129),Y129,C129+AA129)</f>
        <v>49</v>
      </c>
      <c r="H129" s="24" t="n">
        <f aca="false">+(F129+G129)/2</f>
        <v>60</v>
      </c>
      <c r="I129" s="24" t="n">
        <f aca="false">IF(H129&lt;65,65-H129,0)</f>
        <v>5</v>
      </c>
      <c r="J129" s="24" t="n">
        <f aca="false">+J128+I129</f>
        <v>1064.5</v>
      </c>
      <c r="K129" s="25" t="n">
        <f aca="false">+F129-G129</f>
        <v>22</v>
      </c>
      <c r="L129" s="26"/>
      <c r="M129" s="27" t="n">
        <f aca="false">B129+AH129</f>
        <v>68</v>
      </c>
      <c r="N129" s="28" t="n">
        <f aca="false">C129+AI129</f>
        <v>46</v>
      </c>
      <c r="O129" s="28"/>
      <c r="P129" s="28"/>
      <c r="Q129" s="23" t="n">
        <f aca="false">IF(ISNUMBER(AB129),AB129,M129+AD129)</f>
        <v>71</v>
      </c>
      <c r="R129" s="23" t="n">
        <f aca="false">IF(ISNUMBER(AC129),AC129,N129+AE129)</f>
        <v>49</v>
      </c>
      <c r="S129" s="24" t="n">
        <f aca="false">+(Q129+R129)/2</f>
        <v>60</v>
      </c>
      <c r="T129" s="24" t="n">
        <f aca="false">IF(S129&lt;65,65-S129,0)</f>
        <v>5</v>
      </c>
      <c r="U129" s="24" t="n">
        <f aca="false">+U128+T129</f>
        <v>909.5</v>
      </c>
      <c r="V129" s="25" t="n">
        <f aca="false">+Q129-R129</f>
        <v>22</v>
      </c>
      <c r="W129" s="17"/>
      <c r="X129" s="38" t="str">
        <f aca="false">[1]Sheet1!AK466</f>
        <v/>
      </c>
      <c r="Y129" s="39" t="str">
        <f aca="false">[1]Sheet1!AL466</f>
        <v/>
      </c>
      <c r="Z129" s="49" t="n">
        <v>3</v>
      </c>
      <c r="AA129" s="50" t="n">
        <f aca="false">Z129</f>
        <v>3</v>
      </c>
      <c r="AB129" s="32" t="str">
        <f aca="false">[2]Sheet1!BO466</f>
        <v/>
      </c>
      <c r="AC129" s="33" t="str">
        <f aca="false">[2]Sheet1!BP466</f>
        <v/>
      </c>
      <c r="AD129" s="51" t="n">
        <v>3</v>
      </c>
      <c r="AE129" s="52" t="n">
        <f aca="false">AD129</f>
        <v>3</v>
      </c>
      <c r="AF129" s="35"/>
      <c r="AG129" s="1"/>
    </row>
    <row r="130" customFormat="false" ht="12.75" hidden="true" customHeight="false" outlineLevel="0" collapsed="false">
      <c r="A130" s="126" t="n">
        <v>36591</v>
      </c>
      <c r="B130" s="21" t="n">
        <v>68</v>
      </c>
      <c r="C130" s="22" t="n">
        <v>46</v>
      </c>
      <c r="D130" s="22"/>
      <c r="E130" s="22"/>
      <c r="F130" s="23" t="n">
        <f aca="false">IF(ISNUMBER(X130),X130,B130+Z130)</f>
        <v>71</v>
      </c>
      <c r="G130" s="23" t="n">
        <f aca="false">IF(ISNUMBER(Y130),Y130,C130+AA130)</f>
        <v>49</v>
      </c>
      <c r="H130" s="24" t="n">
        <f aca="false">+(F130+G130)/2</f>
        <v>60</v>
      </c>
      <c r="I130" s="24" t="n">
        <f aca="false">IF(H130&lt;65,65-H130,0)</f>
        <v>5</v>
      </c>
      <c r="J130" s="24" t="n">
        <f aca="false">+J129+I130</f>
        <v>1069.5</v>
      </c>
      <c r="K130" s="25" t="n">
        <f aca="false">+F130-G130</f>
        <v>22</v>
      </c>
      <c r="L130" s="26"/>
      <c r="M130" s="27" t="n">
        <f aca="false">B130+AH130</f>
        <v>68</v>
      </c>
      <c r="N130" s="28" t="n">
        <f aca="false">C130+AI130</f>
        <v>46</v>
      </c>
      <c r="O130" s="28"/>
      <c r="P130" s="28"/>
      <c r="Q130" s="23" t="n">
        <f aca="false">IF(ISNUMBER(AB130),AB130,M130+AD130)</f>
        <v>71</v>
      </c>
      <c r="R130" s="23" t="n">
        <f aca="false">IF(ISNUMBER(AC130),AC130,N130+AE130)</f>
        <v>49</v>
      </c>
      <c r="S130" s="24" t="n">
        <f aca="false">+(Q130+R130)/2</f>
        <v>60</v>
      </c>
      <c r="T130" s="24" t="n">
        <f aca="false">IF(S130&lt;65,65-S130,0)</f>
        <v>5</v>
      </c>
      <c r="U130" s="24" t="n">
        <f aca="false">+U129+T130</f>
        <v>914.5</v>
      </c>
      <c r="V130" s="25" t="n">
        <f aca="false">+Q130-R130</f>
        <v>22</v>
      </c>
      <c r="W130" s="17"/>
      <c r="X130" s="38" t="str">
        <f aca="false">[1]Sheet1!AK467</f>
        <v/>
      </c>
      <c r="Y130" s="39" t="str">
        <f aca="false">[1]Sheet1!AL467</f>
        <v/>
      </c>
      <c r="Z130" s="49" t="n">
        <v>3</v>
      </c>
      <c r="AA130" s="50" t="n">
        <f aca="false">Z130</f>
        <v>3</v>
      </c>
      <c r="AB130" s="32" t="str">
        <f aca="false">[2]Sheet1!BO467</f>
        <v/>
      </c>
      <c r="AC130" s="33" t="str">
        <f aca="false">[2]Sheet1!BP467</f>
        <v/>
      </c>
      <c r="AD130" s="51" t="n">
        <v>3</v>
      </c>
      <c r="AE130" s="52" t="n">
        <f aca="false">AD130</f>
        <v>3</v>
      </c>
      <c r="AF130" s="35"/>
      <c r="AG130" s="1"/>
    </row>
    <row r="131" customFormat="false" ht="12.75" hidden="true" customHeight="false" outlineLevel="0" collapsed="false">
      <c r="A131" s="126" t="n">
        <v>36592</v>
      </c>
      <c r="B131" s="21" t="n">
        <v>68</v>
      </c>
      <c r="C131" s="22" t="n">
        <v>46</v>
      </c>
      <c r="D131" s="22"/>
      <c r="E131" s="22"/>
      <c r="F131" s="23" t="n">
        <f aca="false">IF(ISNUMBER(X131),X131,B131+Z131)</f>
        <v>71</v>
      </c>
      <c r="G131" s="23" t="n">
        <f aca="false">IF(ISNUMBER(Y131),Y131,C131+AA131)</f>
        <v>49</v>
      </c>
      <c r="H131" s="24" t="n">
        <f aca="false">+(F131+G131)/2</f>
        <v>60</v>
      </c>
      <c r="I131" s="24" t="n">
        <f aca="false">IF(H131&lt;65,65-H131,0)</f>
        <v>5</v>
      </c>
      <c r="J131" s="24" t="n">
        <f aca="false">+J130+I131</f>
        <v>1074.5</v>
      </c>
      <c r="K131" s="25" t="n">
        <f aca="false">+F131-G131</f>
        <v>22</v>
      </c>
      <c r="L131" s="26"/>
      <c r="M131" s="27" t="n">
        <f aca="false">B131+AH131</f>
        <v>68</v>
      </c>
      <c r="N131" s="28" t="n">
        <f aca="false">C131+AI131</f>
        <v>46</v>
      </c>
      <c r="O131" s="28"/>
      <c r="P131" s="28"/>
      <c r="Q131" s="23" t="n">
        <f aca="false">IF(ISNUMBER(AB131),AB131,M131+AD131)</f>
        <v>71</v>
      </c>
      <c r="R131" s="23" t="n">
        <f aca="false">IF(ISNUMBER(AC131),AC131,N131+AE131)</f>
        <v>49</v>
      </c>
      <c r="S131" s="24" t="n">
        <f aca="false">+(Q131+R131)/2</f>
        <v>60</v>
      </c>
      <c r="T131" s="24" t="n">
        <f aca="false">IF(S131&lt;65,65-S131,0)</f>
        <v>5</v>
      </c>
      <c r="U131" s="24" t="n">
        <f aca="false">+U130+T131</f>
        <v>919.5</v>
      </c>
      <c r="V131" s="25" t="n">
        <f aca="false">+Q131-R131</f>
        <v>22</v>
      </c>
      <c r="W131" s="17"/>
      <c r="X131" s="38" t="str">
        <f aca="false">[1]Sheet1!AK468</f>
        <v/>
      </c>
      <c r="Y131" s="39" t="str">
        <f aca="false">[1]Sheet1!AL468</f>
        <v/>
      </c>
      <c r="Z131" s="49" t="n">
        <v>3</v>
      </c>
      <c r="AA131" s="50" t="n">
        <f aca="false">Z131</f>
        <v>3</v>
      </c>
      <c r="AB131" s="32" t="str">
        <f aca="false">[2]Sheet1!BO468</f>
        <v/>
      </c>
      <c r="AC131" s="33" t="str">
        <f aca="false">[2]Sheet1!BP468</f>
        <v/>
      </c>
      <c r="AD131" s="51" t="n">
        <v>3</v>
      </c>
      <c r="AE131" s="52" t="n">
        <f aca="false">AD131</f>
        <v>3</v>
      </c>
      <c r="AF131" s="35"/>
      <c r="AG131" s="1"/>
    </row>
    <row r="132" customFormat="false" ht="12.75" hidden="true" customHeight="false" outlineLevel="0" collapsed="false">
      <c r="A132" s="126" t="n">
        <v>36593</v>
      </c>
      <c r="B132" s="21" t="n">
        <v>68</v>
      </c>
      <c r="C132" s="22" t="n">
        <v>46</v>
      </c>
      <c r="D132" s="22"/>
      <c r="E132" s="22"/>
      <c r="F132" s="23" t="n">
        <f aca="false">IF(ISNUMBER(X132),X132,B132+Z132)</f>
        <v>71</v>
      </c>
      <c r="G132" s="23" t="n">
        <f aca="false">IF(ISNUMBER(Y132),Y132,C132+AA132)</f>
        <v>49</v>
      </c>
      <c r="H132" s="24" t="n">
        <f aca="false">+(F132+G132)/2</f>
        <v>60</v>
      </c>
      <c r="I132" s="24" t="n">
        <f aca="false">IF(H132&lt;65,65-H132,0)</f>
        <v>5</v>
      </c>
      <c r="J132" s="24" t="n">
        <f aca="false">+J131+I132</f>
        <v>1079.5</v>
      </c>
      <c r="K132" s="25" t="n">
        <f aca="false">+F132-G132</f>
        <v>22</v>
      </c>
      <c r="L132" s="26"/>
      <c r="M132" s="27" t="n">
        <f aca="false">B132+AH132</f>
        <v>68</v>
      </c>
      <c r="N132" s="28" t="n">
        <f aca="false">C132+AI132</f>
        <v>46</v>
      </c>
      <c r="O132" s="28"/>
      <c r="P132" s="28"/>
      <c r="Q132" s="23" t="n">
        <f aca="false">IF(ISNUMBER(AB132),AB132,M132+AD132)</f>
        <v>71</v>
      </c>
      <c r="R132" s="23" t="n">
        <f aca="false">IF(ISNUMBER(AC132),AC132,N132+AE132)</f>
        <v>49</v>
      </c>
      <c r="S132" s="24" t="n">
        <f aca="false">+(Q132+R132)/2</f>
        <v>60</v>
      </c>
      <c r="T132" s="24" t="n">
        <f aca="false">IF(S132&lt;65,65-S132,0)</f>
        <v>5</v>
      </c>
      <c r="U132" s="24" t="n">
        <f aca="false">+U131+T132</f>
        <v>924.5</v>
      </c>
      <c r="V132" s="25" t="n">
        <f aca="false">+Q132-R132</f>
        <v>22</v>
      </c>
      <c r="W132" s="17"/>
      <c r="X132" s="38" t="str">
        <f aca="false">[1]Sheet1!AK469</f>
        <v/>
      </c>
      <c r="Y132" s="39" t="str">
        <f aca="false">[1]Sheet1!AL469</f>
        <v/>
      </c>
      <c r="Z132" s="49" t="n">
        <v>3</v>
      </c>
      <c r="AA132" s="50" t="n">
        <f aca="false">Z132</f>
        <v>3</v>
      </c>
      <c r="AB132" s="32" t="str">
        <f aca="false">[2]Sheet1!BO469</f>
        <v/>
      </c>
      <c r="AC132" s="33" t="str">
        <f aca="false">[2]Sheet1!BP469</f>
        <v/>
      </c>
      <c r="AD132" s="51" t="n">
        <v>3</v>
      </c>
      <c r="AE132" s="52" t="n">
        <f aca="false">AD132</f>
        <v>3</v>
      </c>
      <c r="AF132" s="35"/>
      <c r="AG132" s="1"/>
    </row>
    <row r="133" customFormat="false" ht="12.75" hidden="true" customHeight="false" outlineLevel="0" collapsed="false">
      <c r="A133" s="126" t="n">
        <v>36594</v>
      </c>
      <c r="B133" s="21" t="n">
        <v>68</v>
      </c>
      <c r="C133" s="22" t="n">
        <v>46</v>
      </c>
      <c r="D133" s="22"/>
      <c r="E133" s="22"/>
      <c r="F133" s="23" t="n">
        <f aca="false">IF(ISNUMBER(X133),X133,B133+Z133)</f>
        <v>71</v>
      </c>
      <c r="G133" s="23" t="n">
        <f aca="false">IF(ISNUMBER(Y133),Y133,C133+AA133)</f>
        <v>49</v>
      </c>
      <c r="H133" s="24" t="n">
        <f aca="false">+(F133+G133)/2</f>
        <v>60</v>
      </c>
      <c r="I133" s="24" t="n">
        <f aca="false">IF(H133&lt;65,65-H133,0)</f>
        <v>5</v>
      </c>
      <c r="J133" s="24" t="n">
        <f aca="false">+J132+I133</f>
        <v>1084.5</v>
      </c>
      <c r="K133" s="25" t="n">
        <f aca="false">+F133-G133</f>
        <v>22</v>
      </c>
      <c r="L133" s="26"/>
      <c r="M133" s="27" t="n">
        <f aca="false">B133+AH133</f>
        <v>68</v>
      </c>
      <c r="N133" s="28" t="n">
        <f aca="false">C133+AI133</f>
        <v>46</v>
      </c>
      <c r="O133" s="28"/>
      <c r="P133" s="28"/>
      <c r="Q133" s="23" t="n">
        <f aca="false">IF(ISNUMBER(AB133),AB133,M133+AD133)</f>
        <v>71</v>
      </c>
      <c r="R133" s="23" t="n">
        <f aca="false">IF(ISNUMBER(AC133),AC133,N133+AE133)</f>
        <v>49</v>
      </c>
      <c r="S133" s="24" t="n">
        <f aca="false">+(Q133+R133)/2</f>
        <v>60</v>
      </c>
      <c r="T133" s="24" t="n">
        <f aca="false">IF(S133&lt;65,65-S133,0)</f>
        <v>5</v>
      </c>
      <c r="U133" s="24" t="n">
        <f aca="false">+U132+T133</f>
        <v>929.5</v>
      </c>
      <c r="V133" s="25" t="n">
        <f aca="false">+Q133-R133</f>
        <v>22</v>
      </c>
      <c r="W133" s="17"/>
      <c r="X133" s="38" t="str">
        <f aca="false">[1]Sheet1!AK470</f>
        <v/>
      </c>
      <c r="Y133" s="39" t="str">
        <f aca="false">[1]Sheet1!AL470</f>
        <v/>
      </c>
      <c r="Z133" s="49" t="n">
        <v>3</v>
      </c>
      <c r="AA133" s="50" t="n">
        <f aca="false">Z133</f>
        <v>3</v>
      </c>
      <c r="AB133" s="32" t="str">
        <f aca="false">[2]Sheet1!BO470</f>
        <v/>
      </c>
      <c r="AC133" s="33" t="str">
        <f aca="false">[2]Sheet1!BP470</f>
        <v/>
      </c>
      <c r="AD133" s="51" t="n">
        <v>3</v>
      </c>
      <c r="AE133" s="52" t="n">
        <f aca="false">AD133</f>
        <v>3</v>
      </c>
      <c r="AF133" s="35"/>
      <c r="AG133" s="1"/>
    </row>
    <row r="134" customFormat="false" ht="12.75" hidden="true" customHeight="false" outlineLevel="0" collapsed="false">
      <c r="A134" s="126" t="n">
        <v>36595</v>
      </c>
      <c r="B134" s="21" t="n">
        <v>68</v>
      </c>
      <c r="C134" s="22" t="n">
        <v>46</v>
      </c>
      <c r="D134" s="22"/>
      <c r="E134" s="22"/>
      <c r="F134" s="23" t="n">
        <f aca="false">IF(ISNUMBER(X134),X134,B134+Z134)</f>
        <v>71</v>
      </c>
      <c r="G134" s="23" t="n">
        <f aca="false">IF(ISNUMBER(Y134),Y134,C134+AA134)</f>
        <v>49</v>
      </c>
      <c r="H134" s="24" t="n">
        <f aca="false">+(F134+G134)/2</f>
        <v>60</v>
      </c>
      <c r="I134" s="24" t="n">
        <f aca="false">IF(H134&lt;65,65-H134,0)</f>
        <v>5</v>
      </c>
      <c r="J134" s="24" t="n">
        <f aca="false">+J133+I134</f>
        <v>1089.5</v>
      </c>
      <c r="K134" s="25" t="n">
        <f aca="false">+F134-G134</f>
        <v>22</v>
      </c>
      <c r="L134" s="26"/>
      <c r="M134" s="27" t="n">
        <f aca="false">B134+AH134</f>
        <v>68</v>
      </c>
      <c r="N134" s="28" t="n">
        <f aca="false">C134+AI134</f>
        <v>46</v>
      </c>
      <c r="O134" s="28"/>
      <c r="P134" s="28"/>
      <c r="Q134" s="23" t="n">
        <f aca="false">IF(ISNUMBER(AB134),AB134,M134+AD134)</f>
        <v>71</v>
      </c>
      <c r="R134" s="23" t="n">
        <f aca="false">IF(ISNUMBER(AC134),AC134,N134+AE134)</f>
        <v>49</v>
      </c>
      <c r="S134" s="24" t="n">
        <f aca="false">+(Q134+R134)/2</f>
        <v>60</v>
      </c>
      <c r="T134" s="24" t="n">
        <f aca="false">IF(S134&lt;65,65-S134,0)</f>
        <v>5</v>
      </c>
      <c r="U134" s="24" t="n">
        <f aca="false">+U133+T134</f>
        <v>934.5</v>
      </c>
      <c r="V134" s="25" t="n">
        <f aca="false">+Q134-R134</f>
        <v>22</v>
      </c>
      <c r="W134" s="17"/>
      <c r="X134" s="38" t="str">
        <f aca="false">[1]Sheet1!AK471</f>
        <v/>
      </c>
      <c r="Y134" s="39" t="str">
        <f aca="false">[1]Sheet1!AL471</f>
        <v/>
      </c>
      <c r="Z134" s="49" t="n">
        <v>3</v>
      </c>
      <c r="AA134" s="50" t="n">
        <f aca="false">Z134</f>
        <v>3</v>
      </c>
      <c r="AB134" s="32" t="str">
        <f aca="false">[2]Sheet1!BO471</f>
        <v/>
      </c>
      <c r="AC134" s="33" t="str">
        <f aca="false">[2]Sheet1!BP471</f>
        <v/>
      </c>
      <c r="AD134" s="51" t="n">
        <v>3</v>
      </c>
      <c r="AE134" s="52" t="n">
        <f aca="false">AD134</f>
        <v>3</v>
      </c>
      <c r="AF134" s="35"/>
      <c r="AG134" s="1"/>
    </row>
    <row r="135" customFormat="false" ht="12.75" hidden="true" customHeight="false" outlineLevel="0" collapsed="false">
      <c r="A135" s="126" t="n">
        <v>36596</v>
      </c>
      <c r="B135" s="21" t="n">
        <v>68</v>
      </c>
      <c r="C135" s="22" t="n">
        <v>46</v>
      </c>
      <c r="D135" s="22"/>
      <c r="E135" s="22"/>
      <c r="F135" s="23" t="n">
        <f aca="false">IF(ISNUMBER(X135),X135,B135+Z135)</f>
        <v>71</v>
      </c>
      <c r="G135" s="23" t="n">
        <f aca="false">IF(ISNUMBER(Y135),Y135,C135+AA135)</f>
        <v>49</v>
      </c>
      <c r="H135" s="24" t="n">
        <f aca="false">+(F135+G135)/2</f>
        <v>60</v>
      </c>
      <c r="I135" s="24" t="n">
        <f aca="false">IF(H135&lt;65,65-H135,0)</f>
        <v>5</v>
      </c>
      <c r="J135" s="24" t="n">
        <f aca="false">+J134+I135</f>
        <v>1094.5</v>
      </c>
      <c r="K135" s="25" t="n">
        <f aca="false">+F135-G135</f>
        <v>22</v>
      </c>
      <c r="L135" s="26"/>
      <c r="M135" s="27" t="n">
        <f aca="false">B135+AH135</f>
        <v>68</v>
      </c>
      <c r="N135" s="28" t="n">
        <f aca="false">C135+AI135</f>
        <v>46</v>
      </c>
      <c r="O135" s="28"/>
      <c r="P135" s="28"/>
      <c r="Q135" s="23" t="n">
        <f aca="false">IF(ISNUMBER(AB135),AB135,M135+AD135)</f>
        <v>71</v>
      </c>
      <c r="R135" s="23" t="n">
        <f aca="false">IF(ISNUMBER(AC135),AC135,N135+AE135)</f>
        <v>49</v>
      </c>
      <c r="S135" s="24" t="n">
        <f aca="false">+(Q135+R135)/2</f>
        <v>60</v>
      </c>
      <c r="T135" s="24" t="n">
        <f aca="false">IF(S135&lt;65,65-S135,0)</f>
        <v>5</v>
      </c>
      <c r="U135" s="24" t="n">
        <f aca="false">+U134+T135</f>
        <v>939.5</v>
      </c>
      <c r="V135" s="25" t="n">
        <f aca="false">+Q135-R135</f>
        <v>22</v>
      </c>
      <c r="W135" s="17"/>
      <c r="X135" s="38" t="str">
        <f aca="false">[1]Sheet1!AK472</f>
        <v/>
      </c>
      <c r="Y135" s="39" t="str">
        <f aca="false">[1]Sheet1!AL472</f>
        <v/>
      </c>
      <c r="Z135" s="49" t="n">
        <v>3</v>
      </c>
      <c r="AA135" s="50" t="n">
        <f aca="false">Z135</f>
        <v>3</v>
      </c>
      <c r="AB135" s="32" t="str">
        <f aca="false">[2]Sheet1!BO472</f>
        <v/>
      </c>
      <c r="AC135" s="33" t="str">
        <f aca="false">[2]Sheet1!BP472</f>
        <v/>
      </c>
      <c r="AD135" s="51" t="n">
        <v>3</v>
      </c>
      <c r="AE135" s="52" t="n">
        <f aca="false">AD135</f>
        <v>3</v>
      </c>
      <c r="AF135" s="35"/>
      <c r="AG135" s="1"/>
    </row>
    <row r="136" customFormat="false" ht="12.75" hidden="true" customHeight="false" outlineLevel="0" collapsed="false">
      <c r="A136" s="126" t="n">
        <v>36597</v>
      </c>
      <c r="B136" s="21" t="n">
        <v>68</v>
      </c>
      <c r="C136" s="22" t="n">
        <v>46</v>
      </c>
      <c r="D136" s="22"/>
      <c r="E136" s="22"/>
      <c r="F136" s="23" t="n">
        <f aca="false">IF(ISNUMBER(X136),X136,B136+Z136)</f>
        <v>71</v>
      </c>
      <c r="G136" s="23" t="n">
        <f aca="false">IF(ISNUMBER(Y136),Y136,C136+AA136)</f>
        <v>49</v>
      </c>
      <c r="H136" s="24" t="n">
        <f aca="false">+(F136+G136)/2</f>
        <v>60</v>
      </c>
      <c r="I136" s="24" t="n">
        <f aca="false">IF(H136&lt;65,65-H136,0)</f>
        <v>5</v>
      </c>
      <c r="J136" s="24" t="n">
        <f aca="false">+J135+I136</f>
        <v>1099.5</v>
      </c>
      <c r="K136" s="25" t="n">
        <f aca="false">+F136-G136</f>
        <v>22</v>
      </c>
      <c r="L136" s="26"/>
      <c r="M136" s="27" t="n">
        <f aca="false">B136+AH136</f>
        <v>68</v>
      </c>
      <c r="N136" s="28" t="n">
        <f aca="false">C136+AI136</f>
        <v>46</v>
      </c>
      <c r="O136" s="28"/>
      <c r="P136" s="28"/>
      <c r="Q136" s="23" t="n">
        <f aca="false">IF(ISNUMBER(AB136),AB136,M136+AD136)</f>
        <v>71</v>
      </c>
      <c r="R136" s="23" t="n">
        <f aca="false">IF(ISNUMBER(AC136),AC136,N136+AE136)</f>
        <v>49</v>
      </c>
      <c r="S136" s="24" t="n">
        <f aca="false">+(Q136+R136)/2</f>
        <v>60</v>
      </c>
      <c r="T136" s="24" t="n">
        <f aca="false">IF(S136&lt;65,65-S136,0)</f>
        <v>5</v>
      </c>
      <c r="U136" s="24" t="n">
        <f aca="false">+U135+T136</f>
        <v>944.5</v>
      </c>
      <c r="V136" s="25" t="n">
        <f aca="false">+Q136-R136</f>
        <v>22</v>
      </c>
      <c r="W136" s="17"/>
      <c r="X136" s="38" t="str">
        <f aca="false">[1]Sheet1!AK473</f>
        <v/>
      </c>
      <c r="Y136" s="39" t="str">
        <f aca="false">[1]Sheet1!AL473</f>
        <v/>
      </c>
      <c r="Z136" s="49" t="n">
        <v>3</v>
      </c>
      <c r="AA136" s="50" t="n">
        <f aca="false">Z136</f>
        <v>3</v>
      </c>
      <c r="AB136" s="32" t="str">
        <f aca="false">[2]Sheet1!BO473</f>
        <v/>
      </c>
      <c r="AC136" s="33" t="str">
        <f aca="false">[2]Sheet1!BP473</f>
        <v/>
      </c>
      <c r="AD136" s="51" t="n">
        <v>3</v>
      </c>
      <c r="AE136" s="52" t="n">
        <f aca="false">AD136</f>
        <v>3</v>
      </c>
      <c r="AF136" s="35"/>
      <c r="AG136" s="1"/>
    </row>
    <row r="137" customFormat="false" ht="12.75" hidden="true" customHeight="false" outlineLevel="0" collapsed="false">
      <c r="A137" s="126" t="n">
        <v>36598</v>
      </c>
      <c r="B137" s="21" t="n">
        <v>68</v>
      </c>
      <c r="C137" s="22" t="n">
        <v>46</v>
      </c>
      <c r="D137" s="22"/>
      <c r="E137" s="22"/>
      <c r="F137" s="23" t="n">
        <f aca="false">IF(ISNUMBER(X137),X137,B137+Z137)</f>
        <v>71</v>
      </c>
      <c r="G137" s="23" t="n">
        <f aca="false">IF(ISNUMBER(Y137),Y137,C137+AA137)</f>
        <v>49</v>
      </c>
      <c r="H137" s="24" t="n">
        <f aca="false">+(F137+G137)/2</f>
        <v>60</v>
      </c>
      <c r="I137" s="24" t="n">
        <f aca="false">IF(H137&lt;65,65-H137,0)</f>
        <v>5</v>
      </c>
      <c r="J137" s="24" t="n">
        <f aca="false">+J136+I137</f>
        <v>1104.5</v>
      </c>
      <c r="K137" s="25" t="n">
        <f aca="false">+F137-G137</f>
        <v>22</v>
      </c>
      <c r="L137" s="26"/>
      <c r="M137" s="27" t="n">
        <f aca="false">B137+AH137</f>
        <v>68</v>
      </c>
      <c r="N137" s="28" t="n">
        <f aca="false">C137+AI137</f>
        <v>46</v>
      </c>
      <c r="O137" s="28"/>
      <c r="P137" s="28"/>
      <c r="Q137" s="23" t="n">
        <f aca="false">IF(ISNUMBER(AB137),AB137,M137+AD137)</f>
        <v>71</v>
      </c>
      <c r="R137" s="23" t="n">
        <f aca="false">IF(ISNUMBER(AC137),AC137,N137+AE137)</f>
        <v>49</v>
      </c>
      <c r="S137" s="24" t="n">
        <f aca="false">+(Q137+R137)/2</f>
        <v>60</v>
      </c>
      <c r="T137" s="24" t="n">
        <f aca="false">IF(S137&lt;65,65-S137,0)</f>
        <v>5</v>
      </c>
      <c r="U137" s="24" t="n">
        <f aca="false">+U136+T137</f>
        <v>949.5</v>
      </c>
      <c r="V137" s="25" t="n">
        <f aca="false">+Q137-R137</f>
        <v>22</v>
      </c>
      <c r="W137" s="17"/>
      <c r="X137" s="38" t="str">
        <f aca="false">[1]Sheet1!AK474</f>
        <v/>
      </c>
      <c r="Y137" s="39" t="str">
        <f aca="false">[1]Sheet1!AL474</f>
        <v/>
      </c>
      <c r="Z137" s="49" t="n">
        <v>3</v>
      </c>
      <c r="AA137" s="50" t="n">
        <f aca="false">Z137</f>
        <v>3</v>
      </c>
      <c r="AB137" s="32" t="str">
        <f aca="false">[2]Sheet1!BO474</f>
        <v/>
      </c>
      <c r="AC137" s="33" t="str">
        <f aca="false">[2]Sheet1!BP474</f>
        <v/>
      </c>
      <c r="AD137" s="51" t="n">
        <v>3</v>
      </c>
      <c r="AE137" s="52" t="n">
        <f aca="false">AD137</f>
        <v>3</v>
      </c>
      <c r="AF137" s="35"/>
      <c r="AG137" s="1"/>
    </row>
    <row r="138" customFormat="false" ht="12.75" hidden="true" customHeight="false" outlineLevel="0" collapsed="false">
      <c r="A138" s="126" t="n">
        <v>36599</v>
      </c>
      <c r="B138" s="21" t="n">
        <v>68</v>
      </c>
      <c r="C138" s="22" t="n">
        <v>46</v>
      </c>
      <c r="D138" s="22"/>
      <c r="E138" s="22"/>
      <c r="F138" s="23" t="n">
        <f aca="false">IF(ISNUMBER(X138),X138,B138+Z138)</f>
        <v>71</v>
      </c>
      <c r="G138" s="23" t="n">
        <f aca="false">IF(ISNUMBER(Y138),Y138,C138+AA138)</f>
        <v>49</v>
      </c>
      <c r="H138" s="24" t="n">
        <f aca="false">+(F138+G138)/2</f>
        <v>60</v>
      </c>
      <c r="I138" s="24" t="n">
        <f aca="false">IF(H138&lt;65,65-H138,0)</f>
        <v>5</v>
      </c>
      <c r="J138" s="24" t="n">
        <f aca="false">+J137+I138</f>
        <v>1109.5</v>
      </c>
      <c r="K138" s="25" t="n">
        <f aca="false">+F138-G138</f>
        <v>22</v>
      </c>
      <c r="L138" s="26"/>
      <c r="M138" s="27" t="n">
        <f aca="false">B138+AH138</f>
        <v>68</v>
      </c>
      <c r="N138" s="28" t="n">
        <f aca="false">C138+AI138</f>
        <v>46</v>
      </c>
      <c r="O138" s="28"/>
      <c r="P138" s="28"/>
      <c r="Q138" s="23" t="n">
        <f aca="false">IF(ISNUMBER(AB138),AB138,M138+AD138)</f>
        <v>71</v>
      </c>
      <c r="R138" s="23" t="n">
        <f aca="false">IF(ISNUMBER(AC138),AC138,N138+AE138)</f>
        <v>49</v>
      </c>
      <c r="S138" s="24" t="n">
        <f aca="false">+(Q138+R138)/2</f>
        <v>60</v>
      </c>
      <c r="T138" s="24" t="n">
        <f aca="false">IF(S138&lt;65,65-S138,0)</f>
        <v>5</v>
      </c>
      <c r="U138" s="24" t="n">
        <f aca="false">+U137+T138</f>
        <v>954.5</v>
      </c>
      <c r="V138" s="25" t="n">
        <f aca="false">+Q138-R138</f>
        <v>22</v>
      </c>
      <c r="W138" s="17"/>
      <c r="X138" s="38" t="str">
        <f aca="false">[1]Sheet1!AK475</f>
        <v/>
      </c>
      <c r="Y138" s="39" t="str">
        <f aca="false">[1]Sheet1!AL475</f>
        <v/>
      </c>
      <c r="Z138" s="49" t="n">
        <v>3</v>
      </c>
      <c r="AA138" s="50" t="n">
        <f aca="false">Z138</f>
        <v>3</v>
      </c>
      <c r="AB138" s="32" t="str">
        <f aca="false">[2]Sheet1!BO475</f>
        <v/>
      </c>
      <c r="AC138" s="33" t="str">
        <f aca="false">[2]Sheet1!BP475</f>
        <v/>
      </c>
      <c r="AD138" s="51" t="n">
        <v>3</v>
      </c>
      <c r="AE138" s="52" t="n">
        <f aca="false">AD138</f>
        <v>3</v>
      </c>
      <c r="AF138" s="35"/>
      <c r="AG138" s="1"/>
    </row>
    <row r="139" customFormat="false" ht="12.75" hidden="true" customHeight="false" outlineLevel="0" collapsed="false">
      <c r="A139" s="126" t="n">
        <v>36600</v>
      </c>
      <c r="B139" s="21" t="n">
        <v>68</v>
      </c>
      <c r="C139" s="22" t="n">
        <v>46</v>
      </c>
      <c r="D139" s="22"/>
      <c r="E139" s="22"/>
      <c r="F139" s="23" t="n">
        <f aca="false">IF(ISNUMBER(X139),X139,B139+Z139)</f>
        <v>71</v>
      </c>
      <c r="G139" s="23" t="n">
        <f aca="false">IF(ISNUMBER(Y139),Y139,C139+AA139)</f>
        <v>49</v>
      </c>
      <c r="H139" s="24" t="n">
        <f aca="false">+(F139+G139)/2</f>
        <v>60</v>
      </c>
      <c r="I139" s="24" t="n">
        <f aca="false">IF(H139&lt;65,65-H139,0)</f>
        <v>5</v>
      </c>
      <c r="J139" s="24" t="n">
        <f aca="false">+J138+I139</f>
        <v>1114.5</v>
      </c>
      <c r="K139" s="25" t="n">
        <f aca="false">+F139-G139</f>
        <v>22</v>
      </c>
      <c r="L139" s="26"/>
      <c r="M139" s="27" t="n">
        <f aca="false">B139+AH139</f>
        <v>68</v>
      </c>
      <c r="N139" s="28" t="n">
        <f aca="false">C139+AI139</f>
        <v>46</v>
      </c>
      <c r="O139" s="28"/>
      <c r="P139" s="28"/>
      <c r="Q139" s="23" t="n">
        <f aca="false">IF(ISNUMBER(AB139),AB139,M139+AD139)</f>
        <v>71</v>
      </c>
      <c r="R139" s="23" t="n">
        <f aca="false">IF(ISNUMBER(AC139),AC139,N139+AE139)</f>
        <v>49</v>
      </c>
      <c r="S139" s="24" t="n">
        <f aca="false">+(Q139+R139)/2</f>
        <v>60</v>
      </c>
      <c r="T139" s="24" t="n">
        <f aca="false">IF(S139&lt;65,65-S139,0)</f>
        <v>5</v>
      </c>
      <c r="U139" s="24" t="n">
        <f aca="false">+U138+T139</f>
        <v>959.5</v>
      </c>
      <c r="V139" s="25" t="n">
        <f aca="false">+Q139-R139</f>
        <v>22</v>
      </c>
      <c r="W139" s="17"/>
      <c r="X139" s="38" t="str">
        <f aca="false">[1]Sheet1!AK476</f>
        <v/>
      </c>
      <c r="Y139" s="39" t="str">
        <f aca="false">[1]Sheet1!AL476</f>
        <v/>
      </c>
      <c r="Z139" s="49" t="n">
        <v>3</v>
      </c>
      <c r="AA139" s="50" t="n">
        <f aca="false">Z139</f>
        <v>3</v>
      </c>
      <c r="AB139" s="32" t="str">
        <f aca="false">[2]Sheet1!BO476</f>
        <v/>
      </c>
      <c r="AC139" s="33" t="str">
        <f aca="false">[2]Sheet1!BP476</f>
        <v/>
      </c>
      <c r="AD139" s="51" t="n">
        <v>3</v>
      </c>
      <c r="AE139" s="52" t="n">
        <f aca="false">AD139</f>
        <v>3</v>
      </c>
      <c r="AF139" s="35"/>
      <c r="AG139" s="1"/>
    </row>
    <row r="140" customFormat="false" ht="12.75" hidden="true" customHeight="false" outlineLevel="0" collapsed="false">
      <c r="A140" s="126" t="n">
        <v>36601</v>
      </c>
      <c r="B140" s="21" t="n">
        <v>68</v>
      </c>
      <c r="C140" s="22" t="n">
        <v>46</v>
      </c>
      <c r="D140" s="22"/>
      <c r="E140" s="22"/>
      <c r="F140" s="23" t="n">
        <f aca="false">IF(ISNUMBER(X140),X140,B140+Z140)</f>
        <v>71</v>
      </c>
      <c r="G140" s="23" t="n">
        <f aca="false">IF(ISNUMBER(Y140),Y140,C140+AA140)</f>
        <v>49</v>
      </c>
      <c r="H140" s="24" t="n">
        <f aca="false">+(F140+G140)/2</f>
        <v>60</v>
      </c>
      <c r="I140" s="24" t="n">
        <f aca="false">IF(H140&lt;65,65-H140,0)</f>
        <v>5</v>
      </c>
      <c r="J140" s="24" t="n">
        <f aca="false">+J139+I140</f>
        <v>1119.5</v>
      </c>
      <c r="K140" s="25" t="n">
        <f aca="false">+F140-G140</f>
        <v>22</v>
      </c>
      <c r="L140" s="26"/>
      <c r="M140" s="27" t="n">
        <f aca="false">B140+AH140</f>
        <v>68</v>
      </c>
      <c r="N140" s="28" t="n">
        <f aca="false">C140+AI140</f>
        <v>46</v>
      </c>
      <c r="O140" s="28"/>
      <c r="P140" s="28"/>
      <c r="Q140" s="23" t="n">
        <f aca="false">IF(ISNUMBER(AB140),AB140,M140+AD140)</f>
        <v>71</v>
      </c>
      <c r="R140" s="23" t="n">
        <f aca="false">IF(ISNUMBER(AC140),AC140,N140+AE140)</f>
        <v>49</v>
      </c>
      <c r="S140" s="24" t="n">
        <f aca="false">+(Q140+R140)/2</f>
        <v>60</v>
      </c>
      <c r="T140" s="24" t="n">
        <f aca="false">IF(S140&lt;65,65-S140,0)</f>
        <v>5</v>
      </c>
      <c r="U140" s="24" t="n">
        <f aca="false">+U139+T140</f>
        <v>964.5</v>
      </c>
      <c r="V140" s="25" t="n">
        <f aca="false">+Q140-R140</f>
        <v>22</v>
      </c>
      <c r="W140" s="17"/>
      <c r="X140" s="38" t="str">
        <f aca="false">[1]Sheet1!AK477</f>
        <v/>
      </c>
      <c r="Y140" s="39" t="str">
        <f aca="false">[1]Sheet1!AL477</f>
        <v/>
      </c>
      <c r="Z140" s="49" t="n">
        <v>3</v>
      </c>
      <c r="AA140" s="50" t="n">
        <f aca="false">Z140</f>
        <v>3</v>
      </c>
      <c r="AB140" s="32" t="str">
        <f aca="false">[2]Sheet1!BO477</f>
        <v/>
      </c>
      <c r="AC140" s="33" t="str">
        <f aca="false">[2]Sheet1!BP477</f>
        <v/>
      </c>
      <c r="AD140" s="51" t="n">
        <v>3</v>
      </c>
      <c r="AE140" s="52" t="n">
        <f aca="false">AD140</f>
        <v>3</v>
      </c>
      <c r="AF140" s="35"/>
      <c r="AG140" s="1"/>
    </row>
    <row r="141" customFormat="false" ht="12.75" hidden="true" customHeight="false" outlineLevel="0" collapsed="false">
      <c r="A141" s="126" t="n">
        <v>36602</v>
      </c>
      <c r="B141" s="21" t="n">
        <v>68</v>
      </c>
      <c r="C141" s="22" t="n">
        <v>46</v>
      </c>
      <c r="D141" s="22"/>
      <c r="E141" s="22"/>
      <c r="F141" s="23" t="n">
        <f aca="false">IF(ISNUMBER(X141),X141,B141+Z141)</f>
        <v>71</v>
      </c>
      <c r="G141" s="23" t="n">
        <f aca="false">IF(ISNUMBER(Y141),Y141,C141+AA141)</f>
        <v>49</v>
      </c>
      <c r="H141" s="24" t="n">
        <f aca="false">+(F141+G141)/2</f>
        <v>60</v>
      </c>
      <c r="I141" s="24" t="n">
        <f aca="false">IF(H141&lt;65,65-H141,0)</f>
        <v>5</v>
      </c>
      <c r="J141" s="24" t="n">
        <f aca="false">+J140+I141</f>
        <v>1124.5</v>
      </c>
      <c r="K141" s="25" t="n">
        <f aca="false">+F141-G141</f>
        <v>22</v>
      </c>
      <c r="L141" s="26"/>
      <c r="M141" s="27" t="n">
        <f aca="false">B141+AH141</f>
        <v>68</v>
      </c>
      <c r="N141" s="28" t="n">
        <f aca="false">C141+AI141</f>
        <v>46</v>
      </c>
      <c r="O141" s="28"/>
      <c r="P141" s="28"/>
      <c r="Q141" s="23" t="n">
        <f aca="false">IF(ISNUMBER(AB141),AB141,M141+AD141)</f>
        <v>71</v>
      </c>
      <c r="R141" s="23" t="n">
        <f aca="false">IF(ISNUMBER(AC141),AC141,N141+AE141)</f>
        <v>49</v>
      </c>
      <c r="S141" s="24" t="n">
        <f aca="false">+(Q141+R141)/2</f>
        <v>60</v>
      </c>
      <c r="T141" s="24" t="n">
        <f aca="false">IF(S141&lt;65,65-S141,0)</f>
        <v>5</v>
      </c>
      <c r="U141" s="24" t="n">
        <f aca="false">+U140+T141</f>
        <v>969.5</v>
      </c>
      <c r="V141" s="25" t="n">
        <f aca="false">+Q141-R141</f>
        <v>22</v>
      </c>
      <c r="W141" s="17"/>
      <c r="X141" s="38" t="str">
        <f aca="false">[1]Sheet1!AK478</f>
        <v/>
      </c>
      <c r="Y141" s="39" t="str">
        <f aca="false">[1]Sheet1!AL478</f>
        <v/>
      </c>
      <c r="Z141" s="49" t="n">
        <v>3</v>
      </c>
      <c r="AA141" s="50" t="n">
        <f aca="false">Z141</f>
        <v>3</v>
      </c>
      <c r="AB141" s="32" t="str">
        <f aca="false">[2]Sheet1!BO478</f>
        <v/>
      </c>
      <c r="AC141" s="33" t="str">
        <f aca="false">[2]Sheet1!BP478</f>
        <v/>
      </c>
      <c r="AD141" s="51" t="n">
        <v>3</v>
      </c>
      <c r="AE141" s="52" t="n">
        <f aca="false">AD141</f>
        <v>3</v>
      </c>
      <c r="AF141" s="35"/>
      <c r="AG141" s="1"/>
    </row>
    <row r="142" customFormat="false" ht="12.75" hidden="true" customHeight="false" outlineLevel="0" collapsed="false">
      <c r="A142" s="126" t="n">
        <v>36603</v>
      </c>
      <c r="B142" s="21" t="n">
        <v>68</v>
      </c>
      <c r="C142" s="22" t="n">
        <v>46</v>
      </c>
      <c r="D142" s="22"/>
      <c r="E142" s="22"/>
      <c r="F142" s="23" t="n">
        <f aca="false">IF(ISNUMBER(X142),X142,B142+Z142)</f>
        <v>71</v>
      </c>
      <c r="G142" s="23" t="n">
        <f aca="false">IF(ISNUMBER(Y142),Y142,C142+AA142)</f>
        <v>49</v>
      </c>
      <c r="H142" s="24" t="n">
        <f aca="false">+(F142+G142)/2</f>
        <v>60</v>
      </c>
      <c r="I142" s="24" t="n">
        <f aca="false">IF(H142&lt;65,65-H142,0)</f>
        <v>5</v>
      </c>
      <c r="J142" s="24" t="n">
        <f aca="false">+J141+I142</f>
        <v>1129.5</v>
      </c>
      <c r="K142" s="25" t="n">
        <f aca="false">+F142-G142</f>
        <v>22</v>
      </c>
      <c r="L142" s="26"/>
      <c r="M142" s="27" t="n">
        <f aca="false">B142+AH142</f>
        <v>68</v>
      </c>
      <c r="N142" s="28" t="n">
        <f aca="false">C142+AI142</f>
        <v>46</v>
      </c>
      <c r="O142" s="28"/>
      <c r="P142" s="28"/>
      <c r="Q142" s="23" t="n">
        <f aca="false">IF(ISNUMBER(AB142),AB142,M142+AD142)</f>
        <v>71</v>
      </c>
      <c r="R142" s="23" t="n">
        <f aca="false">IF(ISNUMBER(AC142),AC142,N142+AE142)</f>
        <v>49</v>
      </c>
      <c r="S142" s="24" t="n">
        <f aca="false">+(Q142+R142)/2</f>
        <v>60</v>
      </c>
      <c r="T142" s="24" t="n">
        <f aca="false">IF(S142&lt;65,65-S142,0)</f>
        <v>5</v>
      </c>
      <c r="U142" s="24" t="n">
        <f aca="false">+U141+T142</f>
        <v>974.5</v>
      </c>
      <c r="V142" s="25" t="n">
        <f aca="false">+Q142-R142</f>
        <v>22</v>
      </c>
      <c r="W142" s="17"/>
      <c r="X142" s="38" t="str">
        <f aca="false">[1]Sheet1!AK479</f>
        <v/>
      </c>
      <c r="Y142" s="39" t="str">
        <f aca="false">[1]Sheet1!AL479</f>
        <v/>
      </c>
      <c r="Z142" s="49" t="n">
        <v>3</v>
      </c>
      <c r="AA142" s="50" t="n">
        <f aca="false">Z142</f>
        <v>3</v>
      </c>
      <c r="AB142" s="32" t="str">
        <f aca="false">[2]Sheet1!BO479</f>
        <v/>
      </c>
      <c r="AC142" s="33" t="str">
        <f aca="false">[2]Sheet1!BP479</f>
        <v/>
      </c>
      <c r="AD142" s="51" t="n">
        <v>3</v>
      </c>
      <c r="AE142" s="52" t="n">
        <f aca="false">AD142</f>
        <v>3</v>
      </c>
      <c r="AF142" s="35"/>
      <c r="AG142" s="1"/>
    </row>
    <row r="143" customFormat="false" ht="12.75" hidden="true" customHeight="false" outlineLevel="0" collapsed="false">
      <c r="A143" s="126" t="n">
        <v>36604</v>
      </c>
      <c r="B143" s="21" t="n">
        <v>68</v>
      </c>
      <c r="C143" s="22" t="n">
        <v>46</v>
      </c>
      <c r="D143" s="22"/>
      <c r="E143" s="22"/>
      <c r="F143" s="23" t="n">
        <f aca="false">IF(ISNUMBER(X143),X143,B143+Z143)</f>
        <v>71</v>
      </c>
      <c r="G143" s="23" t="n">
        <f aca="false">IF(ISNUMBER(Y143),Y143,C143+AA143)</f>
        <v>49</v>
      </c>
      <c r="H143" s="24" t="n">
        <f aca="false">+(F143+G143)/2</f>
        <v>60</v>
      </c>
      <c r="I143" s="24" t="n">
        <f aca="false">IF(H143&lt;65,65-H143,0)</f>
        <v>5</v>
      </c>
      <c r="J143" s="24" t="n">
        <f aca="false">+J142+I143</f>
        <v>1134.5</v>
      </c>
      <c r="K143" s="25" t="n">
        <f aca="false">+F143-G143</f>
        <v>22</v>
      </c>
      <c r="L143" s="26"/>
      <c r="M143" s="27" t="n">
        <f aca="false">B143+AH143</f>
        <v>68</v>
      </c>
      <c r="N143" s="28" t="n">
        <f aca="false">C143+AI143</f>
        <v>46</v>
      </c>
      <c r="O143" s="28"/>
      <c r="P143" s="28"/>
      <c r="Q143" s="23" t="n">
        <f aca="false">IF(ISNUMBER(AB143),AB143,M143+AD143)</f>
        <v>71</v>
      </c>
      <c r="R143" s="23" t="n">
        <f aca="false">IF(ISNUMBER(AC143),AC143,N143+AE143)</f>
        <v>49</v>
      </c>
      <c r="S143" s="24" t="n">
        <f aca="false">+(Q143+R143)/2</f>
        <v>60</v>
      </c>
      <c r="T143" s="24" t="n">
        <f aca="false">IF(S143&lt;65,65-S143,0)</f>
        <v>5</v>
      </c>
      <c r="U143" s="24" t="n">
        <f aca="false">+U142+T143</f>
        <v>979.5</v>
      </c>
      <c r="V143" s="25" t="n">
        <f aca="false">+Q143-R143</f>
        <v>22</v>
      </c>
      <c r="W143" s="17"/>
      <c r="X143" s="38" t="str">
        <f aca="false">[1]Sheet1!AK480</f>
        <v/>
      </c>
      <c r="Y143" s="39" t="str">
        <f aca="false">[1]Sheet1!AL480</f>
        <v/>
      </c>
      <c r="Z143" s="49" t="n">
        <v>3</v>
      </c>
      <c r="AA143" s="50" t="n">
        <f aca="false">Z143</f>
        <v>3</v>
      </c>
      <c r="AB143" s="32" t="str">
        <f aca="false">[2]Sheet1!BO480</f>
        <v/>
      </c>
      <c r="AC143" s="33" t="str">
        <f aca="false">[2]Sheet1!BP480</f>
        <v/>
      </c>
      <c r="AD143" s="51" t="n">
        <v>3</v>
      </c>
      <c r="AE143" s="52" t="n">
        <f aca="false">AD143</f>
        <v>3</v>
      </c>
      <c r="AF143" s="35"/>
      <c r="AG143" s="1"/>
    </row>
    <row r="144" customFormat="false" ht="12.75" hidden="true" customHeight="false" outlineLevel="0" collapsed="false">
      <c r="A144" s="126" t="n">
        <v>36605</v>
      </c>
      <c r="B144" s="21" t="n">
        <v>68</v>
      </c>
      <c r="C144" s="22" t="n">
        <v>46</v>
      </c>
      <c r="D144" s="22"/>
      <c r="E144" s="22"/>
      <c r="F144" s="23" t="n">
        <f aca="false">IF(ISNUMBER(X144),X144,B144+Z144)</f>
        <v>71</v>
      </c>
      <c r="G144" s="23" t="n">
        <f aca="false">IF(ISNUMBER(Y144),Y144,C144+AA144)</f>
        <v>49</v>
      </c>
      <c r="H144" s="24" t="n">
        <f aca="false">+(F144+G144)/2</f>
        <v>60</v>
      </c>
      <c r="I144" s="24" t="n">
        <f aca="false">IF(H144&lt;65,65-H144,0)</f>
        <v>5</v>
      </c>
      <c r="J144" s="24" t="n">
        <f aca="false">+J143+I144</f>
        <v>1139.5</v>
      </c>
      <c r="K144" s="25" t="n">
        <f aca="false">+F144-G144</f>
        <v>22</v>
      </c>
      <c r="L144" s="26"/>
      <c r="M144" s="27" t="n">
        <f aca="false">B144+AH144</f>
        <v>68</v>
      </c>
      <c r="N144" s="28" t="n">
        <f aca="false">C144+AI144</f>
        <v>46</v>
      </c>
      <c r="O144" s="28"/>
      <c r="P144" s="28"/>
      <c r="Q144" s="23" t="n">
        <f aca="false">IF(ISNUMBER(AB144),AB144,M144+AD144)</f>
        <v>71</v>
      </c>
      <c r="R144" s="23" t="n">
        <f aca="false">IF(ISNUMBER(AC144),AC144,N144+AE144)</f>
        <v>49</v>
      </c>
      <c r="S144" s="24" t="n">
        <f aca="false">+(Q144+R144)/2</f>
        <v>60</v>
      </c>
      <c r="T144" s="24" t="n">
        <f aca="false">IF(S144&lt;65,65-S144,0)</f>
        <v>5</v>
      </c>
      <c r="U144" s="24" t="n">
        <f aca="false">+U143+T144</f>
        <v>984.5</v>
      </c>
      <c r="V144" s="25" t="n">
        <f aca="false">+Q144-R144</f>
        <v>22</v>
      </c>
      <c r="W144" s="17"/>
      <c r="X144" s="38" t="str">
        <f aca="false">[1]Sheet1!AK481</f>
        <v/>
      </c>
      <c r="Y144" s="39" t="str">
        <f aca="false">[1]Sheet1!AL481</f>
        <v/>
      </c>
      <c r="Z144" s="49" t="n">
        <v>3</v>
      </c>
      <c r="AA144" s="50" t="n">
        <f aca="false">Z144</f>
        <v>3</v>
      </c>
      <c r="AB144" s="32" t="str">
        <f aca="false">[2]Sheet1!BO481</f>
        <v/>
      </c>
      <c r="AC144" s="33" t="str">
        <f aca="false">[2]Sheet1!BP481</f>
        <v/>
      </c>
      <c r="AD144" s="51" t="n">
        <v>3</v>
      </c>
      <c r="AE144" s="52" t="n">
        <f aca="false">AD144</f>
        <v>3</v>
      </c>
      <c r="AF144" s="35"/>
      <c r="AG144" s="1"/>
    </row>
    <row r="145" customFormat="false" ht="12.75" hidden="true" customHeight="false" outlineLevel="0" collapsed="false">
      <c r="A145" s="126" t="n">
        <v>36606</v>
      </c>
      <c r="B145" s="21" t="n">
        <v>68</v>
      </c>
      <c r="C145" s="22" t="n">
        <v>46</v>
      </c>
      <c r="D145" s="22"/>
      <c r="E145" s="22"/>
      <c r="F145" s="23" t="n">
        <f aca="false">IF(ISNUMBER(X145),X145,B145+Z145)</f>
        <v>71</v>
      </c>
      <c r="G145" s="23" t="n">
        <f aca="false">IF(ISNUMBER(Y145),Y145,C145+AA145)</f>
        <v>49</v>
      </c>
      <c r="H145" s="24" t="n">
        <f aca="false">+(F145+G145)/2</f>
        <v>60</v>
      </c>
      <c r="I145" s="24" t="n">
        <f aca="false">IF(H145&lt;65,65-H145,0)</f>
        <v>5</v>
      </c>
      <c r="J145" s="24" t="n">
        <f aca="false">+J144+I145</f>
        <v>1144.5</v>
      </c>
      <c r="K145" s="25" t="n">
        <f aca="false">+F145-G145</f>
        <v>22</v>
      </c>
      <c r="L145" s="26"/>
      <c r="M145" s="27" t="n">
        <f aca="false">B145+AH145</f>
        <v>68</v>
      </c>
      <c r="N145" s="28" t="n">
        <f aca="false">C145+AI145</f>
        <v>46</v>
      </c>
      <c r="O145" s="28"/>
      <c r="P145" s="28"/>
      <c r="Q145" s="23" t="n">
        <f aca="false">IF(ISNUMBER(AB145),AB145,M145+AD145)</f>
        <v>71</v>
      </c>
      <c r="R145" s="23" t="n">
        <f aca="false">IF(ISNUMBER(AC145),AC145,N145+AE145)</f>
        <v>49</v>
      </c>
      <c r="S145" s="24" t="n">
        <f aca="false">+(Q145+R145)/2</f>
        <v>60</v>
      </c>
      <c r="T145" s="24" t="n">
        <f aca="false">IF(S145&lt;65,65-S145,0)</f>
        <v>5</v>
      </c>
      <c r="U145" s="24" t="n">
        <f aca="false">+U144+T145</f>
        <v>989.5</v>
      </c>
      <c r="V145" s="25" t="n">
        <f aca="false">+Q145-R145</f>
        <v>22</v>
      </c>
      <c r="W145" s="17"/>
      <c r="X145" s="38" t="str">
        <f aca="false">[1]Sheet1!AK482</f>
        <v/>
      </c>
      <c r="Y145" s="39" t="str">
        <f aca="false">[1]Sheet1!AL482</f>
        <v/>
      </c>
      <c r="Z145" s="49" t="n">
        <v>3</v>
      </c>
      <c r="AA145" s="50" t="n">
        <f aca="false">Z145</f>
        <v>3</v>
      </c>
      <c r="AB145" s="32" t="str">
        <f aca="false">[2]Sheet1!BO482</f>
        <v/>
      </c>
      <c r="AC145" s="33" t="str">
        <f aca="false">[2]Sheet1!BP482</f>
        <v/>
      </c>
      <c r="AD145" s="51" t="n">
        <v>3</v>
      </c>
      <c r="AE145" s="52" t="n">
        <f aca="false">AD145</f>
        <v>3</v>
      </c>
      <c r="AF145" s="35"/>
      <c r="AG145" s="1"/>
    </row>
    <row r="146" customFormat="false" ht="12.75" hidden="true" customHeight="false" outlineLevel="0" collapsed="false">
      <c r="A146" s="126" t="n">
        <v>36607</v>
      </c>
      <c r="B146" s="21" t="n">
        <v>68</v>
      </c>
      <c r="C146" s="22" t="n">
        <v>46</v>
      </c>
      <c r="D146" s="22"/>
      <c r="E146" s="22"/>
      <c r="F146" s="23" t="n">
        <f aca="false">IF(ISNUMBER(X146),X146,B146+Z146)</f>
        <v>71</v>
      </c>
      <c r="G146" s="23" t="n">
        <f aca="false">IF(ISNUMBER(Y146),Y146,C146+AA146)</f>
        <v>49</v>
      </c>
      <c r="H146" s="24" t="n">
        <f aca="false">+(F146+G146)/2</f>
        <v>60</v>
      </c>
      <c r="I146" s="24" t="n">
        <f aca="false">IF(H146&lt;65,65-H146,0)</f>
        <v>5</v>
      </c>
      <c r="J146" s="24" t="n">
        <f aca="false">+J145+I146</f>
        <v>1149.5</v>
      </c>
      <c r="K146" s="25" t="n">
        <f aca="false">+F146-G146</f>
        <v>22</v>
      </c>
      <c r="L146" s="26"/>
      <c r="M146" s="27" t="n">
        <f aca="false">B146+AH146</f>
        <v>68</v>
      </c>
      <c r="N146" s="28" t="n">
        <f aca="false">C146+AI146</f>
        <v>46</v>
      </c>
      <c r="O146" s="28"/>
      <c r="P146" s="28"/>
      <c r="Q146" s="23" t="n">
        <f aca="false">IF(ISNUMBER(AB146),AB146,M146+AD146)</f>
        <v>71</v>
      </c>
      <c r="R146" s="23" t="n">
        <f aca="false">IF(ISNUMBER(AC146),AC146,N146+AE146)</f>
        <v>49</v>
      </c>
      <c r="S146" s="24" t="n">
        <f aca="false">+(Q146+R146)/2</f>
        <v>60</v>
      </c>
      <c r="T146" s="24" t="n">
        <f aca="false">IF(S146&lt;65,65-S146,0)</f>
        <v>5</v>
      </c>
      <c r="U146" s="24" t="n">
        <f aca="false">+U145+T146</f>
        <v>994.5</v>
      </c>
      <c r="V146" s="25" t="n">
        <f aca="false">+Q146-R146</f>
        <v>22</v>
      </c>
      <c r="W146" s="17"/>
      <c r="X146" s="38" t="str">
        <f aca="false">[1]Sheet1!AK483</f>
        <v/>
      </c>
      <c r="Y146" s="39" t="str">
        <f aca="false">[1]Sheet1!AL483</f>
        <v/>
      </c>
      <c r="Z146" s="49" t="n">
        <v>3</v>
      </c>
      <c r="AA146" s="50" t="n">
        <f aca="false">Z146</f>
        <v>3</v>
      </c>
      <c r="AB146" s="32" t="str">
        <f aca="false">[2]Sheet1!BO483</f>
        <v/>
      </c>
      <c r="AC146" s="33" t="str">
        <f aca="false">[2]Sheet1!BP483</f>
        <v/>
      </c>
      <c r="AD146" s="51" t="n">
        <v>3</v>
      </c>
      <c r="AE146" s="52" t="n">
        <f aca="false">AD146</f>
        <v>3</v>
      </c>
      <c r="AF146" s="35"/>
      <c r="AG146" s="1"/>
    </row>
    <row r="147" customFormat="false" ht="12.75" hidden="true" customHeight="false" outlineLevel="0" collapsed="false">
      <c r="A147" s="126" t="n">
        <v>36608</v>
      </c>
      <c r="B147" s="21" t="n">
        <v>68</v>
      </c>
      <c r="C147" s="22" t="n">
        <v>46</v>
      </c>
      <c r="D147" s="22"/>
      <c r="E147" s="22"/>
      <c r="F147" s="23" t="n">
        <f aca="false">IF(ISNUMBER(X147),X147,B147+Z147)</f>
        <v>71</v>
      </c>
      <c r="G147" s="23" t="n">
        <f aca="false">IF(ISNUMBER(Y147),Y147,C147+AA147)</f>
        <v>49</v>
      </c>
      <c r="H147" s="24" t="n">
        <f aca="false">+(F147+G147)/2</f>
        <v>60</v>
      </c>
      <c r="I147" s="24" t="n">
        <f aca="false">IF(H147&lt;65,65-H147,0)</f>
        <v>5</v>
      </c>
      <c r="J147" s="24" t="n">
        <f aca="false">+J146+I147</f>
        <v>1154.5</v>
      </c>
      <c r="K147" s="25" t="n">
        <f aca="false">+F147-G147</f>
        <v>22</v>
      </c>
      <c r="L147" s="26"/>
      <c r="M147" s="27" t="n">
        <f aca="false">B147+AH147</f>
        <v>68</v>
      </c>
      <c r="N147" s="28" t="n">
        <f aca="false">C147+AI147</f>
        <v>46</v>
      </c>
      <c r="O147" s="28"/>
      <c r="P147" s="28"/>
      <c r="Q147" s="23" t="n">
        <f aca="false">IF(ISNUMBER(AB147),AB147,M147+AD147)</f>
        <v>71</v>
      </c>
      <c r="R147" s="23" t="n">
        <f aca="false">IF(ISNUMBER(AC147),AC147,N147+AE147)</f>
        <v>49</v>
      </c>
      <c r="S147" s="24" t="n">
        <f aca="false">+(Q147+R147)/2</f>
        <v>60</v>
      </c>
      <c r="T147" s="24" t="n">
        <f aca="false">IF(S147&lt;65,65-S147,0)</f>
        <v>5</v>
      </c>
      <c r="U147" s="24" t="n">
        <f aca="false">+U146+T147</f>
        <v>999.5</v>
      </c>
      <c r="V147" s="25" t="n">
        <f aca="false">+Q147-R147</f>
        <v>22</v>
      </c>
      <c r="W147" s="17"/>
      <c r="X147" s="38" t="str">
        <f aca="false">[1]Sheet1!AK484</f>
        <v/>
      </c>
      <c r="Y147" s="39" t="str">
        <f aca="false">[1]Sheet1!AL484</f>
        <v/>
      </c>
      <c r="Z147" s="49" t="n">
        <v>3</v>
      </c>
      <c r="AA147" s="50" t="n">
        <f aca="false">Z147</f>
        <v>3</v>
      </c>
      <c r="AB147" s="32" t="str">
        <f aca="false">[2]Sheet1!BO484</f>
        <v/>
      </c>
      <c r="AC147" s="33" t="str">
        <f aca="false">[2]Sheet1!BP484</f>
        <v/>
      </c>
      <c r="AD147" s="51" t="n">
        <v>3</v>
      </c>
      <c r="AE147" s="52" t="n">
        <f aca="false">AD147</f>
        <v>3</v>
      </c>
      <c r="AF147" s="35"/>
      <c r="AG147" s="1"/>
    </row>
    <row r="148" customFormat="false" ht="12.75" hidden="true" customHeight="false" outlineLevel="0" collapsed="false">
      <c r="A148" s="126" t="n">
        <v>36609</v>
      </c>
      <c r="B148" s="21" t="n">
        <v>68</v>
      </c>
      <c r="C148" s="22" t="n">
        <v>46</v>
      </c>
      <c r="D148" s="22"/>
      <c r="E148" s="22"/>
      <c r="F148" s="23" t="n">
        <f aca="false">IF(ISNUMBER(X148),X148,B148+Z148)</f>
        <v>71</v>
      </c>
      <c r="G148" s="23" t="n">
        <f aca="false">IF(ISNUMBER(Y148),Y148,C148+AA148)</f>
        <v>49</v>
      </c>
      <c r="H148" s="24" t="n">
        <f aca="false">+(F148+G148)/2</f>
        <v>60</v>
      </c>
      <c r="I148" s="24" t="n">
        <f aca="false">IF(H148&lt;65,65-H148,0)</f>
        <v>5</v>
      </c>
      <c r="J148" s="24" t="n">
        <f aca="false">+J147+I148</f>
        <v>1159.5</v>
      </c>
      <c r="K148" s="25" t="n">
        <f aca="false">+F148-G148</f>
        <v>22</v>
      </c>
      <c r="L148" s="26"/>
      <c r="M148" s="27" t="n">
        <f aca="false">B148+AH148</f>
        <v>68</v>
      </c>
      <c r="N148" s="28" t="n">
        <f aca="false">C148+AI148</f>
        <v>46</v>
      </c>
      <c r="O148" s="28"/>
      <c r="P148" s="28"/>
      <c r="Q148" s="23" t="n">
        <f aca="false">IF(ISNUMBER(AB148),AB148,M148+AD148)</f>
        <v>71</v>
      </c>
      <c r="R148" s="23" t="n">
        <f aca="false">IF(ISNUMBER(AC148),AC148,N148+AE148)</f>
        <v>49</v>
      </c>
      <c r="S148" s="24" t="n">
        <f aca="false">+(Q148+R148)/2</f>
        <v>60</v>
      </c>
      <c r="T148" s="24" t="n">
        <f aca="false">IF(S148&lt;65,65-S148,0)</f>
        <v>5</v>
      </c>
      <c r="U148" s="24" t="n">
        <f aca="false">+U147+T148</f>
        <v>1004.5</v>
      </c>
      <c r="V148" s="25" t="n">
        <f aca="false">+Q148-R148</f>
        <v>22</v>
      </c>
      <c r="W148" s="17"/>
      <c r="X148" s="38" t="str">
        <f aca="false">[1]Sheet1!AK485</f>
        <v/>
      </c>
      <c r="Y148" s="39" t="str">
        <f aca="false">[1]Sheet1!AL485</f>
        <v/>
      </c>
      <c r="Z148" s="49" t="n">
        <v>3</v>
      </c>
      <c r="AA148" s="50" t="n">
        <f aca="false">Z148</f>
        <v>3</v>
      </c>
      <c r="AB148" s="32" t="str">
        <f aca="false">[2]Sheet1!BO485</f>
        <v/>
      </c>
      <c r="AC148" s="33" t="str">
        <f aca="false">[2]Sheet1!BP485</f>
        <v/>
      </c>
      <c r="AD148" s="51" t="n">
        <v>3</v>
      </c>
      <c r="AE148" s="52" t="n">
        <f aca="false">AD148</f>
        <v>3</v>
      </c>
      <c r="AF148" s="35"/>
      <c r="AG148" s="1"/>
    </row>
    <row r="149" customFormat="false" ht="12.75" hidden="true" customHeight="false" outlineLevel="0" collapsed="false">
      <c r="A149" s="126" t="n">
        <v>36610</v>
      </c>
      <c r="B149" s="21" t="n">
        <v>68</v>
      </c>
      <c r="C149" s="22" t="n">
        <v>46</v>
      </c>
      <c r="D149" s="22"/>
      <c r="E149" s="22"/>
      <c r="F149" s="23" t="n">
        <f aca="false">IF(ISNUMBER(X149),X149,B149+Z149)</f>
        <v>71</v>
      </c>
      <c r="G149" s="23" t="n">
        <f aca="false">IF(ISNUMBER(Y149),Y149,C149+AA149)</f>
        <v>49</v>
      </c>
      <c r="H149" s="24" t="n">
        <f aca="false">+(F149+G149)/2</f>
        <v>60</v>
      </c>
      <c r="I149" s="24" t="n">
        <f aca="false">IF(H149&lt;65,65-H149,0)</f>
        <v>5</v>
      </c>
      <c r="J149" s="24" t="n">
        <f aca="false">+J148+I149</f>
        <v>1164.5</v>
      </c>
      <c r="K149" s="25" t="n">
        <f aca="false">+F149-G149</f>
        <v>22</v>
      </c>
      <c r="L149" s="26"/>
      <c r="M149" s="27" t="n">
        <f aca="false">B149+AH149</f>
        <v>68</v>
      </c>
      <c r="N149" s="28" t="n">
        <f aca="false">C149+AI149</f>
        <v>46</v>
      </c>
      <c r="O149" s="28"/>
      <c r="P149" s="28"/>
      <c r="Q149" s="23" t="n">
        <f aca="false">IF(ISNUMBER(AB149),AB149,M149+AD149)</f>
        <v>71</v>
      </c>
      <c r="R149" s="23" t="n">
        <f aca="false">IF(ISNUMBER(AC149),AC149,N149+AE149)</f>
        <v>49</v>
      </c>
      <c r="S149" s="24" t="n">
        <f aca="false">+(Q149+R149)/2</f>
        <v>60</v>
      </c>
      <c r="T149" s="24" t="n">
        <f aca="false">IF(S149&lt;65,65-S149,0)</f>
        <v>5</v>
      </c>
      <c r="U149" s="24" t="n">
        <f aca="false">+U148+T149</f>
        <v>1009.5</v>
      </c>
      <c r="V149" s="25" t="n">
        <f aca="false">+Q149-R149</f>
        <v>22</v>
      </c>
      <c r="W149" s="17"/>
      <c r="X149" s="38" t="str">
        <f aca="false">[1]Sheet1!AK486</f>
        <v/>
      </c>
      <c r="Y149" s="39" t="str">
        <f aca="false">[1]Sheet1!AL486</f>
        <v/>
      </c>
      <c r="Z149" s="49" t="n">
        <v>3</v>
      </c>
      <c r="AA149" s="50" t="n">
        <f aca="false">Z149</f>
        <v>3</v>
      </c>
      <c r="AB149" s="32" t="str">
        <f aca="false">[2]Sheet1!BO486</f>
        <v/>
      </c>
      <c r="AC149" s="33" t="str">
        <f aca="false">[2]Sheet1!BP486</f>
        <v/>
      </c>
      <c r="AD149" s="51" t="n">
        <v>3</v>
      </c>
      <c r="AE149" s="52" t="n">
        <f aca="false">AD149</f>
        <v>3</v>
      </c>
      <c r="AF149" s="35"/>
      <c r="AG149" s="1"/>
    </row>
    <row r="150" customFormat="false" ht="12.75" hidden="true" customHeight="false" outlineLevel="0" collapsed="false">
      <c r="A150" s="126" t="n">
        <v>36611</v>
      </c>
      <c r="B150" s="21" t="n">
        <v>68</v>
      </c>
      <c r="C150" s="22" t="n">
        <v>46</v>
      </c>
      <c r="D150" s="22"/>
      <c r="E150" s="22"/>
      <c r="F150" s="23" t="n">
        <f aca="false">IF(ISNUMBER(X150),X150,B150+Z150)</f>
        <v>71</v>
      </c>
      <c r="G150" s="23" t="n">
        <f aca="false">IF(ISNUMBER(Y150),Y150,C150+AA150)</f>
        <v>49</v>
      </c>
      <c r="H150" s="24" t="n">
        <f aca="false">+(F150+G150)/2</f>
        <v>60</v>
      </c>
      <c r="I150" s="24" t="n">
        <f aca="false">IF(H150&lt;65,65-H150,0)</f>
        <v>5</v>
      </c>
      <c r="J150" s="24" t="n">
        <f aca="false">+J149+I150</f>
        <v>1169.5</v>
      </c>
      <c r="K150" s="25" t="n">
        <f aca="false">+F150-G150</f>
        <v>22</v>
      </c>
      <c r="L150" s="26"/>
      <c r="M150" s="27" t="n">
        <f aca="false">B150+AH150</f>
        <v>68</v>
      </c>
      <c r="N150" s="28" t="n">
        <f aca="false">C150+AI150</f>
        <v>46</v>
      </c>
      <c r="O150" s="28"/>
      <c r="P150" s="28"/>
      <c r="Q150" s="23" t="n">
        <f aca="false">IF(ISNUMBER(AB150),AB150,M150+AD150)</f>
        <v>71</v>
      </c>
      <c r="R150" s="23" t="n">
        <f aca="false">IF(ISNUMBER(AC150),AC150,N150+AE150)</f>
        <v>49</v>
      </c>
      <c r="S150" s="24" t="n">
        <f aca="false">+(Q150+R150)/2</f>
        <v>60</v>
      </c>
      <c r="T150" s="24" t="n">
        <f aca="false">IF(S150&lt;65,65-S150,0)</f>
        <v>5</v>
      </c>
      <c r="U150" s="24" t="n">
        <f aca="false">+U149+T150</f>
        <v>1014.5</v>
      </c>
      <c r="V150" s="25" t="n">
        <f aca="false">+Q150-R150</f>
        <v>22</v>
      </c>
      <c r="W150" s="17"/>
      <c r="X150" s="38" t="str">
        <f aca="false">[1]Sheet1!AK487</f>
        <v/>
      </c>
      <c r="Y150" s="39" t="str">
        <f aca="false">[1]Sheet1!AL487</f>
        <v/>
      </c>
      <c r="Z150" s="49" t="n">
        <v>3</v>
      </c>
      <c r="AA150" s="50" t="n">
        <f aca="false">Z150</f>
        <v>3</v>
      </c>
      <c r="AB150" s="32" t="str">
        <f aca="false">[2]Sheet1!BO487</f>
        <v/>
      </c>
      <c r="AC150" s="33" t="str">
        <f aca="false">[2]Sheet1!BP487</f>
        <v/>
      </c>
      <c r="AD150" s="51" t="n">
        <v>3</v>
      </c>
      <c r="AE150" s="52" t="n">
        <f aca="false">AD150</f>
        <v>3</v>
      </c>
      <c r="AF150" s="35"/>
      <c r="AG150" s="1"/>
    </row>
    <row r="151" customFormat="false" ht="12.75" hidden="true" customHeight="false" outlineLevel="0" collapsed="false">
      <c r="A151" s="126" t="n">
        <v>36612</v>
      </c>
      <c r="B151" s="21" t="n">
        <v>68</v>
      </c>
      <c r="C151" s="22" t="n">
        <v>46</v>
      </c>
      <c r="D151" s="22"/>
      <c r="E151" s="22"/>
      <c r="F151" s="23" t="n">
        <f aca="false">IF(ISNUMBER(X151),X151,B151+Z151)</f>
        <v>71</v>
      </c>
      <c r="G151" s="23" t="n">
        <f aca="false">IF(ISNUMBER(Y151),Y151,C151+AA151)</f>
        <v>49</v>
      </c>
      <c r="H151" s="24" t="n">
        <f aca="false">+(F151+G151)/2</f>
        <v>60</v>
      </c>
      <c r="I151" s="24" t="n">
        <f aca="false">IF(H151&lt;65,65-H151,0)</f>
        <v>5</v>
      </c>
      <c r="J151" s="24" t="n">
        <f aca="false">+J150+I151</f>
        <v>1174.5</v>
      </c>
      <c r="K151" s="25" t="n">
        <f aca="false">+F151-G151</f>
        <v>22</v>
      </c>
      <c r="L151" s="26"/>
      <c r="M151" s="27" t="n">
        <f aca="false">B151+AH151</f>
        <v>68</v>
      </c>
      <c r="N151" s="28" t="n">
        <f aca="false">C151+AI151</f>
        <v>46</v>
      </c>
      <c r="O151" s="28"/>
      <c r="P151" s="28"/>
      <c r="Q151" s="23" t="n">
        <f aca="false">IF(ISNUMBER(AB151),AB151,M151+AD151)</f>
        <v>71</v>
      </c>
      <c r="R151" s="23" t="n">
        <f aca="false">IF(ISNUMBER(AC151),AC151,N151+AE151)</f>
        <v>49</v>
      </c>
      <c r="S151" s="24" t="n">
        <f aca="false">+(Q151+R151)/2</f>
        <v>60</v>
      </c>
      <c r="T151" s="24" t="n">
        <f aca="false">IF(S151&lt;65,65-S151,0)</f>
        <v>5</v>
      </c>
      <c r="U151" s="24" t="n">
        <f aca="false">+U150+T151</f>
        <v>1019.5</v>
      </c>
      <c r="V151" s="25" t="n">
        <f aca="false">+Q151-R151</f>
        <v>22</v>
      </c>
      <c r="W151" s="17"/>
      <c r="X151" s="38" t="str">
        <f aca="false">[1]Sheet1!AK488</f>
        <v/>
      </c>
      <c r="Y151" s="39" t="str">
        <f aca="false">[1]Sheet1!AL488</f>
        <v/>
      </c>
      <c r="Z151" s="49" t="n">
        <v>3</v>
      </c>
      <c r="AA151" s="50" t="n">
        <f aca="false">Z151</f>
        <v>3</v>
      </c>
      <c r="AB151" s="32" t="str">
        <f aca="false">[2]Sheet1!BO488</f>
        <v/>
      </c>
      <c r="AC151" s="33" t="str">
        <f aca="false">[2]Sheet1!BP488</f>
        <v/>
      </c>
      <c r="AD151" s="51" t="n">
        <v>3</v>
      </c>
      <c r="AE151" s="52" t="n">
        <f aca="false">AD151</f>
        <v>3</v>
      </c>
      <c r="AF151" s="35"/>
      <c r="AG151" s="1"/>
    </row>
    <row r="152" customFormat="false" ht="12.75" hidden="true" customHeight="false" outlineLevel="0" collapsed="false">
      <c r="A152" s="126" t="n">
        <v>36613</v>
      </c>
      <c r="B152" s="21" t="n">
        <v>68</v>
      </c>
      <c r="C152" s="22" t="n">
        <v>46</v>
      </c>
      <c r="D152" s="22"/>
      <c r="E152" s="22"/>
      <c r="F152" s="23" t="n">
        <f aca="false">IF(ISNUMBER(X152),X152,B152+Z152)</f>
        <v>71</v>
      </c>
      <c r="G152" s="23" t="n">
        <f aca="false">IF(ISNUMBER(Y152),Y152,C152+AA152)</f>
        <v>49</v>
      </c>
      <c r="H152" s="24" t="n">
        <f aca="false">+(F152+G152)/2</f>
        <v>60</v>
      </c>
      <c r="I152" s="24" t="n">
        <f aca="false">IF(H152&lt;65,65-H152,0)</f>
        <v>5</v>
      </c>
      <c r="J152" s="24" t="n">
        <f aca="false">+J151+I152</f>
        <v>1179.5</v>
      </c>
      <c r="K152" s="25" t="n">
        <f aca="false">+F152-G152</f>
        <v>22</v>
      </c>
      <c r="L152" s="26"/>
      <c r="M152" s="27" t="n">
        <f aca="false">B152+AH152</f>
        <v>68</v>
      </c>
      <c r="N152" s="28" t="n">
        <f aca="false">C152+AI152</f>
        <v>46</v>
      </c>
      <c r="O152" s="28"/>
      <c r="P152" s="28"/>
      <c r="Q152" s="23" t="n">
        <f aca="false">IF(ISNUMBER(AB152),AB152,M152+AD152)</f>
        <v>71</v>
      </c>
      <c r="R152" s="23" t="n">
        <f aca="false">IF(ISNUMBER(AC152),AC152,N152+AE152)</f>
        <v>49</v>
      </c>
      <c r="S152" s="24" t="n">
        <f aca="false">+(Q152+R152)/2</f>
        <v>60</v>
      </c>
      <c r="T152" s="24" t="n">
        <f aca="false">IF(S152&lt;65,65-S152,0)</f>
        <v>5</v>
      </c>
      <c r="U152" s="24" t="n">
        <f aca="false">+U151+T152</f>
        <v>1024.5</v>
      </c>
      <c r="V152" s="25" t="n">
        <f aca="false">+Q152-R152</f>
        <v>22</v>
      </c>
      <c r="W152" s="17"/>
      <c r="X152" s="38" t="str">
        <f aca="false">[1]Sheet1!AK489</f>
        <v/>
      </c>
      <c r="Y152" s="39" t="str">
        <f aca="false">[1]Sheet1!AL489</f>
        <v/>
      </c>
      <c r="Z152" s="49" t="n">
        <v>3</v>
      </c>
      <c r="AA152" s="50" t="n">
        <f aca="false">Z152</f>
        <v>3</v>
      </c>
      <c r="AB152" s="32" t="str">
        <f aca="false">[2]Sheet1!BO489</f>
        <v/>
      </c>
      <c r="AC152" s="33" t="str">
        <f aca="false">[2]Sheet1!BP489</f>
        <v/>
      </c>
      <c r="AD152" s="51" t="n">
        <v>3</v>
      </c>
      <c r="AE152" s="52" t="n">
        <f aca="false">AD152</f>
        <v>3</v>
      </c>
      <c r="AF152" s="35"/>
      <c r="AG152" s="1"/>
    </row>
    <row r="153" customFormat="false" ht="12.75" hidden="true" customHeight="false" outlineLevel="0" collapsed="false">
      <c r="A153" s="126" t="n">
        <v>36614</v>
      </c>
      <c r="B153" s="21" t="n">
        <v>68</v>
      </c>
      <c r="C153" s="22" t="n">
        <v>46</v>
      </c>
      <c r="D153" s="22"/>
      <c r="E153" s="22"/>
      <c r="F153" s="23" t="n">
        <f aca="false">IF(ISNUMBER(X153),X153,B153+Z153)</f>
        <v>71</v>
      </c>
      <c r="G153" s="23" t="n">
        <f aca="false">IF(ISNUMBER(Y153),Y153,C153+AA153)</f>
        <v>49</v>
      </c>
      <c r="H153" s="24" t="n">
        <f aca="false">+(F153+G153)/2</f>
        <v>60</v>
      </c>
      <c r="I153" s="24" t="n">
        <f aca="false">IF(H153&lt;65,65-H153,0)</f>
        <v>5</v>
      </c>
      <c r="J153" s="24" t="n">
        <f aca="false">+J152+I153</f>
        <v>1184.5</v>
      </c>
      <c r="K153" s="25" t="n">
        <f aca="false">+F153-G153</f>
        <v>22</v>
      </c>
      <c r="L153" s="26"/>
      <c r="M153" s="27" t="n">
        <f aca="false">B153+AH153</f>
        <v>68</v>
      </c>
      <c r="N153" s="28" t="n">
        <f aca="false">C153+AI153</f>
        <v>46</v>
      </c>
      <c r="O153" s="28"/>
      <c r="P153" s="28"/>
      <c r="Q153" s="23" t="n">
        <f aca="false">IF(ISNUMBER(AB153),AB153,M153+AD153)</f>
        <v>71</v>
      </c>
      <c r="R153" s="23" t="n">
        <f aca="false">IF(ISNUMBER(AC153),AC153,N153+AE153)</f>
        <v>49</v>
      </c>
      <c r="S153" s="24" t="n">
        <f aca="false">+(Q153+R153)/2</f>
        <v>60</v>
      </c>
      <c r="T153" s="24" t="n">
        <f aca="false">IF(S153&lt;65,65-S153,0)</f>
        <v>5</v>
      </c>
      <c r="U153" s="24" t="n">
        <f aca="false">+U152+T153</f>
        <v>1029.5</v>
      </c>
      <c r="V153" s="25" t="n">
        <f aca="false">+Q153-R153</f>
        <v>22</v>
      </c>
      <c r="W153" s="17"/>
      <c r="X153" s="38" t="str">
        <f aca="false">[1]Sheet1!AK490</f>
        <v/>
      </c>
      <c r="Y153" s="39" t="str">
        <f aca="false">[1]Sheet1!AL490</f>
        <v/>
      </c>
      <c r="Z153" s="49" t="n">
        <v>3</v>
      </c>
      <c r="AA153" s="50" t="n">
        <f aca="false">Z153</f>
        <v>3</v>
      </c>
      <c r="AB153" s="32" t="str">
        <f aca="false">[2]Sheet1!BO490</f>
        <v/>
      </c>
      <c r="AC153" s="33" t="str">
        <f aca="false">[2]Sheet1!BP490</f>
        <v/>
      </c>
      <c r="AD153" s="51" t="n">
        <v>3</v>
      </c>
      <c r="AE153" s="52" t="n">
        <f aca="false">AD153</f>
        <v>3</v>
      </c>
      <c r="AF153" s="35"/>
      <c r="AG153" s="1"/>
    </row>
    <row r="154" customFormat="false" ht="12.75" hidden="true" customHeight="false" outlineLevel="0" collapsed="false">
      <c r="A154" s="126" t="n">
        <v>36615</v>
      </c>
      <c r="B154" s="21" t="n">
        <v>68</v>
      </c>
      <c r="C154" s="22" t="n">
        <v>46</v>
      </c>
      <c r="D154" s="22"/>
      <c r="E154" s="22"/>
      <c r="F154" s="23" t="n">
        <f aca="false">IF(ISNUMBER(X154),X154,B154+Z154)</f>
        <v>71</v>
      </c>
      <c r="G154" s="23" t="n">
        <f aca="false">IF(ISNUMBER(Y154),Y154,C154+AA154)</f>
        <v>49</v>
      </c>
      <c r="H154" s="24" t="n">
        <f aca="false">+(F154+G154)/2</f>
        <v>60</v>
      </c>
      <c r="I154" s="24" t="n">
        <f aca="false">IF(H154&lt;65,65-H154,0)</f>
        <v>5</v>
      </c>
      <c r="J154" s="24" t="n">
        <f aca="false">+J153+I154</f>
        <v>1189.5</v>
      </c>
      <c r="K154" s="25" t="n">
        <f aca="false">+F154-G154</f>
        <v>22</v>
      </c>
      <c r="L154" s="26"/>
      <c r="M154" s="27" t="n">
        <f aca="false">B154+AH154</f>
        <v>68</v>
      </c>
      <c r="N154" s="28" t="n">
        <f aca="false">C154+AI154</f>
        <v>46</v>
      </c>
      <c r="O154" s="28"/>
      <c r="P154" s="28"/>
      <c r="Q154" s="23" t="n">
        <f aca="false">IF(ISNUMBER(AB154),AB154,M154+AD154)</f>
        <v>71</v>
      </c>
      <c r="R154" s="23" t="n">
        <f aca="false">IF(ISNUMBER(AC154),AC154,N154+AE154)</f>
        <v>49</v>
      </c>
      <c r="S154" s="24" t="n">
        <f aca="false">+(Q154+R154)/2</f>
        <v>60</v>
      </c>
      <c r="T154" s="24" t="n">
        <f aca="false">IF(S154&lt;65,65-S154,0)</f>
        <v>5</v>
      </c>
      <c r="U154" s="24" t="n">
        <f aca="false">+U153+T154</f>
        <v>1034.5</v>
      </c>
      <c r="V154" s="25" t="n">
        <f aca="false">+Q154-R154</f>
        <v>22</v>
      </c>
      <c r="W154" s="17"/>
      <c r="X154" s="38" t="str">
        <f aca="false">[1]Sheet1!AK491</f>
        <v/>
      </c>
      <c r="Y154" s="39" t="str">
        <f aca="false">[1]Sheet1!AL491</f>
        <v/>
      </c>
      <c r="Z154" s="49" t="n">
        <v>3</v>
      </c>
      <c r="AA154" s="50" t="n">
        <f aca="false">Z154</f>
        <v>3</v>
      </c>
      <c r="AB154" s="32" t="str">
        <f aca="false">[2]Sheet1!BO491</f>
        <v/>
      </c>
      <c r="AC154" s="33" t="str">
        <f aca="false">[2]Sheet1!BP491</f>
        <v/>
      </c>
      <c r="AD154" s="51" t="n">
        <v>3</v>
      </c>
      <c r="AE154" s="52" t="n">
        <f aca="false">AD154</f>
        <v>3</v>
      </c>
      <c r="AF154" s="35"/>
      <c r="AG154" s="1"/>
    </row>
    <row r="155" customFormat="false" ht="12.75" hidden="true" customHeight="false" outlineLevel="0" collapsed="false">
      <c r="A155" s="126" t="n">
        <v>36616</v>
      </c>
      <c r="B155" s="21" t="n">
        <v>68</v>
      </c>
      <c r="C155" s="22" t="n">
        <v>46</v>
      </c>
      <c r="D155" s="22"/>
      <c r="E155" s="22"/>
      <c r="F155" s="23" t="n">
        <f aca="false">IF(ISNUMBER(X155),X155,B155+Z155)</f>
        <v>71</v>
      </c>
      <c r="G155" s="23" t="n">
        <f aca="false">IF(ISNUMBER(Y155),Y155,C155+AA155)</f>
        <v>49</v>
      </c>
      <c r="H155" s="24" t="n">
        <f aca="false">+(F155+G155)/2</f>
        <v>60</v>
      </c>
      <c r="I155" s="24" t="n">
        <f aca="false">IF(H155&lt;65,65-H155,0)</f>
        <v>5</v>
      </c>
      <c r="J155" s="24" t="n">
        <f aca="false">+J154+I155</f>
        <v>1194.5</v>
      </c>
      <c r="K155" s="25" t="n">
        <f aca="false">+F155-G155</f>
        <v>22</v>
      </c>
      <c r="L155" s="26"/>
      <c r="M155" s="27" t="n">
        <f aca="false">B155+AH155</f>
        <v>68</v>
      </c>
      <c r="N155" s="28" t="n">
        <f aca="false">C155+AI155</f>
        <v>46</v>
      </c>
      <c r="O155" s="28"/>
      <c r="P155" s="28"/>
      <c r="Q155" s="23" t="n">
        <f aca="false">IF(ISNUMBER(AB155),AB155,M155+AD155)</f>
        <v>71</v>
      </c>
      <c r="R155" s="23" t="n">
        <f aca="false">IF(ISNUMBER(AC155),AC155,N155+AE155)</f>
        <v>49</v>
      </c>
      <c r="S155" s="24" t="n">
        <f aca="false">+(Q155+R155)/2</f>
        <v>60</v>
      </c>
      <c r="T155" s="24" t="n">
        <f aca="false">IF(S155&lt;65,65-S155,0)</f>
        <v>5</v>
      </c>
      <c r="U155" s="24" t="n">
        <f aca="false">+U154+T155</f>
        <v>1039.5</v>
      </c>
      <c r="V155" s="25" t="n">
        <f aca="false">+Q155-R155</f>
        <v>22</v>
      </c>
      <c r="W155" s="17"/>
      <c r="X155" s="38" t="str">
        <f aca="false">[1]Sheet1!AK492</f>
        <v/>
      </c>
      <c r="Y155" s="39" t="str">
        <f aca="false">[1]Sheet1!AL492</f>
        <v/>
      </c>
      <c r="Z155" s="49" t="n">
        <v>3</v>
      </c>
      <c r="AA155" s="50" t="n">
        <f aca="false">Z155</f>
        <v>3</v>
      </c>
      <c r="AB155" s="32" t="str">
        <f aca="false">[2]Sheet1!BO492</f>
        <v/>
      </c>
      <c r="AC155" s="33" t="str">
        <f aca="false">[2]Sheet1!BP492</f>
        <v/>
      </c>
      <c r="AD155" s="51" t="n">
        <v>3</v>
      </c>
      <c r="AE155" s="52" t="n">
        <f aca="false">AD155</f>
        <v>3</v>
      </c>
      <c r="AF155" s="35"/>
      <c r="AG155" s="1"/>
    </row>
    <row r="156" customFormat="false" ht="12.75" hidden="true" customHeight="false" outlineLevel="0" collapsed="false">
      <c r="A156" s="89" t="n">
        <v>36617</v>
      </c>
      <c r="B156" s="41" t="n">
        <v>68</v>
      </c>
      <c r="C156" s="42" t="n">
        <v>46</v>
      </c>
      <c r="D156" s="42"/>
      <c r="E156" s="42"/>
      <c r="F156" s="43" t="n">
        <f aca="false">IF(ISNUMBER(X156),X156,B156+Z156)</f>
        <v>68</v>
      </c>
      <c r="G156" s="43" t="n">
        <f aca="false">IF(ISNUMBER(Y156),Y156,C156+AA156)</f>
        <v>46</v>
      </c>
      <c r="H156" s="44" t="n">
        <f aca="false">+(F156+G156)/2</f>
        <v>57</v>
      </c>
      <c r="I156" s="44" t="n">
        <f aca="false">IF(H156&lt;65,65-H156,0)</f>
        <v>8</v>
      </c>
      <c r="J156" s="44" t="n">
        <f aca="false">+J155+I156</f>
        <v>1202.5</v>
      </c>
      <c r="K156" s="45" t="n">
        <f aca="false">+F156-G156</f>
        <v>22</v>
      </c>
      <c r="L156" s="46"/>
      <c r="M156" s="47" t="n">
        <f aca="false">B156+AH156</f>
        <v>68</v>
      </c>
      <c r="N156" s="48" t="n">
        <f aca="false">C156+AI156</f>
        <v>46</v>
      </c>
      <c r="O156" s="48"/>
      <c r="P156" s="48"/>
      <c r="Q156" s="43" t="n">
        <f aca="false">IF(ISNUMBER(AB156),AB156,M156+AD156)</f>
        <v>68</v>
      </c>
      <c r="R156" s="43" t="n">
        <f aca="false">IF(ISNUMBER(AC156),AC156,N156+AE156)</f>
        <v>46</v>
      </c>
      <c r="S156" s="44" t="n">
        <f aca="false">+(Q156+R156)/2</f>
        <v>57</v>
      </c>
      <c r="T156" s="44" t="n">
        <f aca="false">IF(S156&lt;65,65-S156,0)</f>
        <v>8</v>
      </c>
      <c r="U156" s="44" t="n">
        <f aca="false">+U155+T156</f>
        <v>1047.5</v>
      </c>
      <c r="V156" s="45" t="n">
        <f aca="false">+Q156-R156</f>
        <v>22</v>
      </c>
      <c r="W156" s="17"/>
      <c r="X156" s="38"/>
      <c r="Y156" s="39"/>
      <c r="Z156" s="49"/>
      <c r="AA156" s="50"/>
      <c r="AB156" s="32"/>
      <c r="AC156" s="33"/>
      <c r="AD156" s="51"/>
      <c r="AE156" s="52"/>
      <c r="AF156" s="35"/>
      <c r="AG156" s="1"/>
    </row>
    <row r="157" customFormat="false" ht="12.75" hidden="true" customHeight="false" outlineLevel="0" collapsed="false">
      <c r="A157" s="89" t="n">
        <v>36618</v>
      </c>
      <c r="B157" s="41" t="n">
        <v>68</v>
      </c>
      <c r="C157" s="42" t="n">
        <v>46</v>
      </c>
      <c r="D157" s="42"/>
      <c r="E157" s="42"/>
      <c r="F157" s="43" t="n">
        <f aca="false">IF(ISNUMBER(X157),X157,B157+Z157)</f>
        <v>68</v>
      </c>
      <c r="G157" s="43" t="n">
        <f aca="false">IF(ISNUMBER(Y157),Y157,C157+AA157)</f>
        <v>46</v>
      </c>
      <c r="H157" s="44" t="n">
        <f aca="false">+(F157+G157)/2</f>
        <v>57</v>
      </c>
      <c r="I157" s="44" t="n">
        <f aca="false">IF(H157&lt;65,65-H157,0)</f>
        <v>8</v>
      </c>
      <c r="J157" s="44" t="n">
        <f aca="false">+J156+I157</f>
        <v>1210.5</v>
      </c>
      <c r="K157" s="45" t="n">
        <f aca="false">+F157-G157</f>
        <v>22</v>
      </c>
      <c r="L157" s="46"/>
      <c r="M157" s="47" t="n">
        <f aca="false">B157+AH157</f>
        <v>68</v>
      </c>
      <c r="N157" s="48" t="n">
        <f aca="false">C157+AI157</f>
        <v>46</v>
      </c>
      <c r="O157" s="48"/>
      <c r="P157" s="48"/>
      <c r="Q157" s="43" t="n">
        <f aca="false">IF(ISNUMBER(AB157),AB157,M157+AD157)</f>
        <v>68</v>
      </c>
      <c r="R157" s="43" t="n">
        <f aca="false">IF(ISNUMBER(AC157),AC157,N157+AE157)</f>
        <v>46</v>
      </c>
      <c r="S157" s="44" t="n">
        <f aca="false">+(Q157+R157)/2</f>
        <v>57</v>
      </c>
      <c r="T157" s="44" t="n">
        <f aca="false">IF(S157&lt;65,65-S157,0)</f>
        <v>8</v>
      </c>
      <c r="U157" s="44" t="n">
        <f aca="false">+U156+T157</f>
        <v>1055.5</v>
      </c>
      <c r="V157" s="45" t="n">
        <f aca="false">+Q157-R157</f>
        <v>22</v>
      </c>
      <c r="W157" s="17"/>
      <c r="X157" s="38"/>
      <c r="Y157" s="39"/>
      <c r="Z157" s="49"/>
      <c r="AA157" s="50"/>
      <c r="AB157" s="32"/>
      <c r="AC157" s="33"/>
      <c r="AD157" s="51"/>
      <c r="AE157" s="52"/>
      <c r="AF157" s="35"/>
      <c r="AG157" s="1"/>
    </row>
    <row r="158" customFormat="false" ht="12.75" hidden="true" customHeight="false" outlineLevel="0" collapsed="false">
      <c r="A158" s="89" t="n">
        <v>36619</v>
      </c>
      <c r="B158" s="41" t="n">
        <v>68</v>
      </c>
      <c r="C158" s="42" t="n">
        <v>46</v>
      </c>
      <c r="D158" s="42"/>
      <c r="E158" s="42"/>
      <c r="F158" s="43" t="n">
        <f aca="false">IF(ISNUMBER(X158),X158,B158+Z158)</f>
        <v>68</v>
      </c>
      <c r="G158" s="43" t="n">
        <f aca="false">IF(ISNUMBER(Y158),Y158,C158+AA158)</f>
        <v>46</v>
      </c>
      <c r="H158" s="44" t="n">
        <f aca="false">+(F158+G158)/2</f>
        <v>57</v>
      </c>
      <c r="I158" s="44" t="n">
        <f aca="false">IF(H158&lt;65,65-H158,0)</f>
        <v>8</v>
      </c>
      <c r="J158" s="44" t="n">
        <f aca="false">+J157+I158</f>
        <v>1218.5</v>
      </c>
      <c r="K158" s="45" t="n">
        <f aca="false">+F158-G158</f>
        <v>22</v>
      </c>
      <c r="L158" s="46"/>
      <c r="M158" s="47" t="n">
        <f aca="false">B158+AH158</f>
        <v>68</v>
      </c>
      <c r="N158" s="48" t="n">
        <f aca="false">C158+AI158</f>
        <v>46</v>
      </c>
      <c r="O158" s="48"/>
      <c r="P158" s="48"/>
      <c r="Q158" s="43" t="n">
        <f aca="false">IF(ISNUMBER(AB158),AB158,M158+AD158)</f>
        <v>68</v>
      </c>
      <c r="R158" s="43" t="n">
        <f aca="false">IF(ISNUMBER(AC158),AC158,N158+AE158)</f>
        <v>46</v>
      </c>
      <c r="S158" s="44" t="n">
        <f aca="false">+(Q158+R158)/2</f>
        <v>57</v>
      </c>
      <c r="T158" s="44" t="n">
        <f aca="false">IF(S158&lt;65,65-S158,0)</f>
        <v>8</v>
      </c>
      <c r="U158" s="44" t="n">
        <f aca="false">+U157+T158</f>
        <v>1063.5</v>
      </c>
      <c r="V158" s="45" t="n">
        <f aca="false">+Q158-R158</f>
        <v>22</v>
      </c>
      <c r="W158" s="17"/>
      <c r="X158" s="38"/>
      <c r="Y158" s="39"/>
      <c r="Z158" s="49"/>
      <c r="AA158" s="50"/>
      <c r="AB158" s="32"/>
      <c r="AC158" s="33"/>
      <c r="AD158" s="51"/>
      <c r="AE158" s="52"/>
      <c r="AF158" s="35"/>
      <c r="AG158" s="1"/>
    </row>
    <row r="159" customFormat="false" ht="12.75" hidden="true" customHeight="false" outlineLevel="0" collapsed="false">
      <c r="A159" s="89" t="n">
        <v>36620</v>
      </c>
      <c r="B159" s="41" t="n">
        <v>68</v>
      </c>
      <c r="C159" s="42" t="n">
        <v>46</v>
      </c>
      <c r="D159" s="42"/>
      <c r="E159" s="42"/>
      <c r="F159" s="43" t="n">
        <f aca="false">IF(ISNUMBER(X159),X159,B159+Z159)</f>
        <v>68</v>
      </c>
      <c r="G159" s="43" t="n">
        <f aca="false">IF(ISNUMBER(Y159),Y159,C159+AA159)</f>
        <v>46</v>
      </c>
      <c r="H159" s="44" t="n">
        <f aca="false">+(F159+G159)/2</f>
        <v>57</v>
      </c>
      <c r="I159" s="44" t="n">
        <f aca="false">IF(H159&lt;65,65-H159,0)</f>
        <v>8</v>
      </c>
      <c r="J159" s="44" t="n">
        <f aca="false">+J158+I159</f>
        <v>1226.5</v>
      </c>
      <c r="K159" s="45" t="n">
        <f aca="false">+F159-G159</f>
        <v>22</v>
      </c>
      <c r="L159" s="46"/>
      <c r="M159" s="47" t="n">
        <f aca="false">B159+AH159</f>
        <v>68</v>
      </c>
      <c r="N159" s="48" t="n">
        <f aca="false">C159+AI159</f>
        <v>46</v>
      </c>
      <c r="O159" s="48"/>
      <c r="P159" s="48"/>
      <c r="Q159" s="43" t="n">
        <f aca="false">IF(ISNUMBER(AB159),AB159,M159+AD159)</f>
        <v>68</v>
      </c>
      <c r="R159" s="43" t="n">
        <f aca="false">IF(ISNUMBER(AC159),AC159,N159+AE159)</f>
        <v>46</v>
      </c>
      <c r="S159" s="44" t="n">
        <f aca="false">+(Q159+R159)/2</f>
        <v>57</v>
      </c>
      <c r="T159" s="44" t="n">
        <f aca="false">IF(S159&lt;65,65-S159,0)</f>
        <v>8</v>
      </c>
      <c r="U159" s="44" t="n">
        <f aca="false">+U158+T159</f>
        <v>1071.5</v>
      </c>
      <c r="V159" s="45" t="n">
        <f aca="false">+Q159-R159</f>
        <v>22</v>
      </c>
      <c r="W159" s="17"/>
      <c r="X159" s="38"/>
      <c r="Y159" s="39"/>
      <c r="Z159" s="49"/>
      <c r="AA159" s="50"/>
      <c r="AB159" s="32"/>
      <c r="AC159" s="33"/>
      <c r="AD159" s="51"/>
      <c r="AE159" s="52"/>
      <c r="AF159" s="35"/>
      <c r="AG159" s="1"/>
    </row>
    <row r="160" customFormat="false" ht="12.75" hidden="true" customHeight="false" outlineLevel="0" collapsed="false">
      <c r="A160" s="89" t="n">
        <v>36621</v>
      </c>
      <c r="B160" s="41" t="n">
        <v>68</v>
      </c>
      <c r="C160" s="42" t="n">
        <v>46</v>
      </c>
      <c r="D160" s="42"/>
      <c r="E160" s="42"/>
      <c r="F160" s="43" t="n">
        <f aca="false">IF(ISNUMBER(X160),X160,B160+Z160)</f>
        <v>68</v>
      </c>
      <c r="G160" s="43" t="n">
        <f aca="false">IF(ISNUMBER(Y160),Y160,C160+AA160)</f>
        <v>46</v>
      </c>
      <c r="H160" s="44" t="n">
        <f aca="false">+(F160+G160)/2</f>
        <v>57</v>
      </c>
      <c r="I160" s="44" t="n">
        <f aca="false">IF(H160&lt;65,65-H160,0)</f>
        <v>8</v>
      </c>
      <c r="J160" s="44" t="n">
        <f aca="false">+J159+I160</f>
        <v>1234.5</v>
      </c>
      <c r="K160" s="45" t="n">
        <f aca="false">+F160-G160</f>
        <v>22</v>
      </c>
      <c r="L160" s="46"/>
      <c r="M160" s="47" t="n">
        <f aca="false">B160+AH160</f>
        <v>68</v>
      </c>
      <c r="N160" s="48" t="n">
        <f aca="false">C160+AI160</f>
        <v>46</v>
      </c>
      <c r="O160" s="48"/>
      <c r="P160" s="48"/>
      <c r="Q160" s="43" t="n">
        <f aca="false">IF(ISNUMBER(AB160),AB160,M160+AD160)</f>
        <v>68</v>
      </c>
      <c r="R160" s="43" t="n">
        <f aca="false">IF(ISNUMBER(AC160),AC160,N160+AE160)</f>
        <v>46</v>
      </c>
      <c r="S160" s="44" t="n">
        <f aca="false">+(Q160+R160)/2</f>
        <v>57</v>
      </c>
      <c r="T160" s="44" t="n">
        <f aca="false">IF(S160&lt;65,65-S160,0)</f>
        <v>8</v>
      </c>
      <c r="U160" s="44" t="n">
        <f aca="false">+U159+T160</f>
        <v>1079.5</v>
      </c>
      <c r="V160" s="45" t="n">
        <f aca="false">+Q160-R160</f>
        <v>22</v>
      </c>
      <c r="W160" s="17"/>
      <c r="X160" s="38"/>
      <c r="Y160" s="39"/>
      <c r="Z160" s="49"/>
      <c r="AA160" s="50"/>
      <c r="AB160" s="32"/>
      <c r="AC160" s="33"/>
      <c r="AD160" s="51"/>
      <c r="AE160" s="52"/>
      <c r="AF160" s="35"/>
      <c r="AG160" s="1"/>
    </row>
    <row r="161" customFormat="false" ht="12.75" hidden="true" customHeight="false" outlineLevel="0" collapsed="false">
      <c r="A161" s="89" t="n">
        <v>36622</v>
      </c>
      <c r="B161" s="41" t="n">
        <v>68</v>
      </c>
      <c r="C161" s="42" t="n">
        <v>46</v>
      </c>
      <c r="D161" s="42"/>
      <c r="E161" s="42"/>
      <c r="F161" s="43" t="n">
        <f aca="false">IF(ISNUMBER(X161),X161,B161+Z161)</f>
        <v>68</v>
      </c>
      <c r="G161" s="43" t="n">
        <f aca="false">IF(ISNUMBER(Y161),Y161,C161+AA161)</f>
        <v>46</v>
      </c>
      <c r="H161" s="44" t="n">
        <f aca="false">+(F161+G161)/2</f>
        <v>57</v>
      </c>
      <c r="I161" s="44" t="n">
        <f aca="false">IF(H161&lt;65,65-H161,0)</f>
        <v>8</v>
      </c>
      <c r="J161" s="44" t="n">
        <f aca="false">+J160+I161</f>
        <v>1242.5</v>
      </c>
      <c r="K161" s="45" t="n">
        <f aca="false">+F161-G161</f>
        <v>22</v>
      </c>
      <c r="L161" s="46"/>
      <c r="M161" s="47" t="n">
        <f aca="false">B161+AH161</f>
        <v>68</v>
      </c>
      <c r="N161" s="48" t="n">
        <f aca="false">C161+AI161</f>
        <v>46</v>
      </c>
      <c r="O161" s="48"/>
      <c r="P161" s="48"/>
      <c r="Q161" s="43" t="n">
        <f aca="false">IF(ISNUMBER(AB161),AB161,M161+AD161)</f>
        <v>68</v>
      </c>
      <c r="R161" s="43" t="n">
        <f aca="false">IF(ISNUMBER(AC161),AC161,N161+AE161)</f>
        <v>46</v>
      </c>
      <c r="S161" s="44" t="n">
        <f aca="false">+(Q161+R161)/2</f>
        <v>57</v>
      </c>
      <c r="T161" s="44" t="n">
        <f aca="false">IF(S161&lt;65,65-S161,0)</f>
        <v>8</v>
      </c>
      <c r="U161" s="44" t="n">
        <f aca="false">+U160+T161</f>
        <v>1087.5</v>
      </c>
      <c r="V161" s="45" t="n">
        <f aca="false">+Q161-R161</f>
        <v>22</v>
      </c>
      <c r="W161" s="17"/>
      <c r="X161" s="38"/>
      <c r="Y161" s="39"/>
      <c r="Z161" s="49"/>
      <c r="AA161" s="50"/>
      <c r="AB161" s="32"/>
      <c r="AC161" s="33"/>
      <c r="AD161" s="51"/>
      <c r="AE161" s="52"/>
      <c r="AF161" s="35"/>
      <c r="AG161" s="1"/>
    </row>
    <row r="162" customFormat="false" ht="12.75" hidden="true" customHeight="false" outlineLevel="0" collapsed="false">
      <c r="A162" s="89" t="n">
        <v>36623</v>
      </c>
      <c r="B162" s="41" t="n">
        <v>68</v>
      </c>
      <c r="C162" s="42" t="n">
        <v>46</v>
      </c>
      <c r="D162" s="42"/>
      <c r="E162" s="42"/>
      <c r="F162" s="43" t="n">
        <f aca="false">IF(ISNUMBER(X162),X162,B162+Z162)</f>
        <v>68</v>
      </c>
      <c r="G162" s="43" t="n">
        <f aca="false">IF(ISNUMBER(Y162),Y162,C162+AA162)</f>
        <v>46</v>
      </c>
      <c r="H162" s="44" t="n">
        <f aca="false">+(F162+G162)/2</f>
        <v>57</v>
      </c>
      <c r="I162" s="44" t="n">
        <f aca="false">IF(H162&lt;65,65-H162,0)</f>
        <v>8</v>
      </c>
      <c r="J162" s="44" t="n">
        <f aca="false">+J161+I162</f>
        <v>1250.5</v>
      </c>
      <c r="K162" s="45" t="n">
        <f aca="false">+F162-G162</f>
        <v>22</v>
      </c>
      <c r="L162" s="46"/>
      <c r="M162" s="47" t="n">
        <f aca="false">B162+AH162</f>
        <v>68</v>
      </c>
      <c r="N162" s="48" t="n">
        <f aca="false">C162+AI162</f>
        <v>46</v>
      </c>
      <c r="O162" s="48"/>
      <c r="P162" s="48"/>
      <c r="Q162" s="43" t="n">
        <f aca="false">IF(ISNUMBER(AB162),AB162,M162+AD162)</f>
        <v>68</v>
      </c>
      <c r="R162" s="43" t="n">
        <f aca="false">IF(ISNUMBER(AC162),AC162,N162+AE162)</f>
        <v>46</v>
      </c>
      <c r="S162" s="44" t="n">
        <f aca="false">+(Q162+R162)/2</f>
        <v>57</v>
      </c>
      <c r="T162" s="44" t="n">
        <f aca="false">IF(S162&lt;65,65-S162,0)</f>
        <v>8</v>
      </c>
      <c r="U162" s="44" t="n">
        <f aca="false">+U161+T162</f>
        <v>1095.5</v>
      </c>
      <c r="V162" s="45" t="n">
        <f aca="false">+Q162-R162</f>
        <v>22</v>
      </c>
      <c r="W162" s="17"/>
      <c r="X162" s="38"/>
      <c r="Y162" s="39"/>
      <c r="Z162" s="49"/>
      <c r="AA162" s="50"/>
      <c r="AB162" s="32"/>
      <c r="AC162" s="33"/>
      <c r="AD162" s="51"/>
      <c r="AE162" s="52"/>
      <c r="AF162" s="35"/>
      <c r="AG162" s="1"/>
    </row>
    <row r="163" customFormat="false" ht="12.75" hidden="true" customHeight="false" outlineLevel="0" collapsed="false">
      <c r="A163" s="89" t="n">
        <v>36624</v>
      </c>
      <c r="B163" s="41" t="n">
        <v>68</v>
      </c>
      <c r="C163" s="42" t="n">
        <v>46</v>
      </c>
      <c r="D163" s="42"/>
      <c r="E163" s="42"/>
      <c r="F163" s="43" t="n">
        <f aca="false">IF(ISNUMBER(X163),X163,B163+Z163)</f>
        <v>68</v>
      </c>
      <c r="G163" s="43" t="n">
        <f aca="false">IF(ISNUMBER(Y163),Y163,C163+AA163)</f>
        <v>46</v>
      </c>
      <c r="H163" s="44" t="n">
        <f aca="false">+(F163+G163)/2</f>
        <v>57</v>
      </c>
      <c r="I163" s="44" t="n">
        <f aca="false">IF(H163&lt;65,65-H163,0)</f>
        <v>8</v>
      </c>
      <c r="J163" s="44" t="n">
        <f aca="false">+J162+I163</f>
        <v>1258.5</v>
      </c>
      <c r="K163" s="45" t="n">
        <f aca="false">+F163-G163</f>
        <v>22</v>
      </c>
      <c r="L163" s="46"/>
      <c r="M163" s="47" t="n">
        <f aca="false">B163+AH163</f>
        <v>68</v>
      </c>
      <c r="N163" s="48" t="n">
        <f aca="false">C163+AI163</f>
        <v>46</v>
      </c>
      <c r="O163" s="48"/>
      <c r="P163" s="48"/>
      <c r="Q163" s="43" t="n">
        <f aca="false">IF(ISNUMBER(AB163),AB163,M163+AD163)</f>
        <v>68</v>
      </c>
      <c r="R163" s="43" t="n">
        <f aca="false">IF(ISNUMBER(AC163),AC163,N163+AE163)</f>
        <v>46</v>
      </c>
      <c r="S163" s="44" t="n">
        <f aca="false">+(Q163+R163)/2</f>
        <v>57</v>
      </c>
      <c r="T163" s="44" t="n">
        <f aca="false">IF(S163&lt;65,65-S163,0)</f>
        <v>8</v>
      </c>
      <c r="U163" s="44" t="n">
        <f aca="false">+U162+T163</f>
        <v>1103.5</v>
      </c>
      <c r="V163" s="45" t="n">
        <f aca="false">+Q163-R163</f>
        <v>22</v>
      </c>
      <c r="W163" s="17"/>
      <c r="X163" s="38"/>
      <c r="Y163" s="39"/>
      <c r="Z163" s="49"/>
      <c r="AA163" s="50"/>
      <c r="AB163" s="32"/>
      <c r="AC163" s="33"/>
      <c r="AD163" s="51"/>
      <c r="AE163" s="52"/>
      <c r="AF163" s="35"/>
      <c r="AG163" s="1"/>
    </row>
    <row r="164" customFormat="false" ht="12.75" hidden="true" customHeight="false" outlineLevel="0" collapsed="false">
      <c r="A164" s="89" t="n">
        <v>36625</v>
      </c>
      <c r="B164" s="41" t="n">
        <v>68</v>
      </c>
      <c r="C164" s="42" t="n">
        <v>46</v>
      </c>
      <c r="D164" s="42"/>
      <c r="E164" s="42"/>
      <c r="F164" s="43" t="n">
        <f aca="false">IF(ISNUMBER(X164),X164,B164+Z164)</f>
        <v>68</v>
      </c>
      <c r="G164" s="43" t="n">
        <f aca="false">IF(ISNUMBER(Y164),Y164,C164+AA164)</f>
        <v>46</v>
      </c>
      <c r="H164" s="44" t="n">
        <f aca="false">+(F164+G164)/2</f>
        <v>57</v>
      </c>
      <c r="I164" s="44" t="n">
        <f aca="false">IF(H164&lt;65,65-H164,0)</f>
        <v>8</v>
      </c>
      <c r="J164" s="44" t="n">
        <f aca="false">+J163+I164</f>
        <v>1266.5</v>
      </c>
      <c r="K164" s="45" t="n">
        <f aca="false">+F164-G164</f>
        <v>22</v>
      </c>
      <c r="L164" s="46"/>
      <c r="M164" s="47" t="n">
        <f aca="false">B164+AH164</f>
        <v>68</v>
      </c>
      <c r="N164" s="48" t="n">
        <f aca="false">C164+AI164</f>
        <v>46</v>
      </c>
      <c r="O164" s="48"/>
      <c r="P164" s="48"/>
      <c r="Q164" s="43" t="n">
        <f aca="false">IF(ISNUMBER(AB164),AB164,M164+AD164)</f>
        <v>68</v>
      </c>
      <c r="R164" s="43" t="n">
        <f aca="false">IF(ISNUMBER(AC164),AC164,N164+AE164)</f>
        <v>46</v>
      </c>
      <c r="S164" s="44" t="n">
        <f aca="false">+(Q164+R164)/2</f>
        <v>57</v>
      </c>
      <c r="T164" s="44" t="n">
        <f aca="false">IF(S164&lt;65,65-S164,0)</f>
        <v>8</v>
      </c>
      <c r="U164" s="44" t="n">
        <f aca="false">+U163+T164</f>
        <v>1111.5</v>
      </c>
      <c r="V164" s="45" t="n">
        <f aca="false">+Q164-R164</f>
        <v>22</v>
      </c>
      <c r="W164" s="17"/>
      <c r="X164" s="38"/>
      <c r="Y164" s="39"/>
      <c r="Z164" s="49"/>
      <c r="AA164" s="50"/>
      <c r="AB164" s="32"/>
      <c r="AC164" s="33"/>
      <c r="AD164" s="51"/>
      <c r="AE164" s="52"/>
      <c r="AF164" s="35"/>
      <c r="AG164" s="1"/>
    </row>
    <row r="165" customFormat="false" ht="12.75" hidden="true" customHeight="false" outlineLevel="0" collapsed="false">
      <c r="A165" s="89" t="n">
        <v>36626</v>
      </c>
      <c r="B165" s="41" t="n">
        <v>68</v>
      </c>
      <c r="C165" s="42" t="n">
        <v>46</v>
      </c>
      <c r="D165" s="42"/>
      <c r="E165" s="42"/>
      <c r="F165" s="43" t="n">
        <f aca="false">IF(ISNUMBER(X165),X165,B165+Z165)</f>
        <v>68</v>
      </c>
      <c r="G165" s="43" t="n">
        <f aca="false">IF(ISNUMBER(Y165),Y165,C165+AA165)</f>
        <v>46</v>
      </c>
      <c r="H165" s="44" t="n">
        <f aca="false">+(F165+G165)/2</f>
        <v>57</v>
      </c>
      <c r="I165" s="44" t="n">
        <f aca="false">IF(H165&lt;65,65-H165,0)</f>
        <v>8</v>
      </c>
      <c r="J165" s="44" t="n">
        <f aca="false">+J164+I165</f>
        <v>1274.5</v>
      </c>
      <c r="K165" s="45" t="n">
        <f aca="false">+F165-G165</f>
        <v>22</v>
      </c>
      <c r="L165" s="46"/>
      <c r="M165" s="47" t="n">
        <f aca="false">B165+AH165</f>
        <v>68</v>
      </c>
      <c r="N165" s="48" t="n">
        <f aca="false">C165+AI165</f>
        <v>46</v>
      </c>
      <c r="O165" s="48"/>
      <c r="P165" s="48"/>
      <c r="Q165" s="43" t="n">
        <f aca="false">IF(ISNUMBER(AB165),AB165,M165+AD165)</f>
        <v>68</v>
      </c>
      <c r="R165" s="43" t="n">
        <f aca="false">IF(ISNUMBER(AC165),AC165,N165+AE165)</f>
        <v>46</v>
      </c>
      <c r="S165" s="44" t="n">
        <f aca="false">+(Q165+R165)/2</f>
        <v>57</v>
      </c>
      <c r="T165" s="44" t="n">
        <f aca="false">IF(S165&lt;65,65-S165,0)</f>
        <v>8</v>
      </c>
      <c r="U165" s="44" t="n">
        <f aca="false">+U164+T165</f>
        <v>1119.5</v>
      </c>
      <c r="V165" s="45" t="n">
        <f aca="false">+Q165-R165</f>
        <v>22</v>
      </c>
      <c r="W165" s="17"/>
      <c r="X165" s="38"/>
      <c r="Y165" s="39"/>
      <c r="Z165" s="49"/>
      <c r="AA165" s="50"/>
      <c r="AB165" s="32"/>
      <c r="AC165" s="33"/>
      <c r="AD165" s="51"/>
      <c r="AE165" s="52"/>
      <c r="AF165" s="35"/>
      <c r="AG165" s="1"/>
    </row>
    <row r="166" customFormat="false" ht="12.75" hidden="true" customHeight="false" outlineLevel="0" collapsed="false">
      <c r="A166" s="89" t="n">
        <v>36627</v>
      </c>
      <c r="B166" s="41" t="n">
        <v>68</v>
      </c>
      <c r="C166" s="42" t="n">
        <v>46</v>
      </c>
      <c r="D166" s="42"/>
      <c r="E166" s="42"/>
      <c r="F166" s="43" t="n">
        <f aca="false">IF(ISNUMBER(X166),X166,B166+Z166)</f>
        <v>68</v>
      </c>
      <c r="G166" s="43" t="n">
        <f aca="false">IF(ISNUMBER(Y166),Y166,C166+AA166)</f>
        <v>46</v>
      </c>
      <c r="H166" s="44" t="n">
        <f aca="false">+(F166+G166)/2</f>
        <v>57</v>
      </c>
      <c r="I166" s="44" t="n">
        <f aca="false">IF(H166&lt;65,65-H166,0)</f>
        <v>8</v>
      </c>
      <c r="J166" s="44" t="n">
        <f aca="false">+J165+I166</f>
        <v>1282.5</v>
      </c>
      <c r="K166" s="45" t="n">
        <f aca="false">+F166-G166</f>
        <v>22</v>
      </c>
      <c r="L166" s="46"/>
      <c r="M166" s="47" t="n">
        <f aca="false">B166+AH166</f>
        <v>68</v>
      </c>
      <c r="N166" s="48" t="n">
        <f aca="false">C166+AI166</f>
        <v>46</v>
      </c>
      <c r="O166" s="48"/>
      <c r="P166" s="48"/>
      <c r="Q166" s="43" t="n">
        <f aca="false">IF(ISNUMBER(AB166),AB166,M166+AD166)</f>
        <v>68</v>
      </c>
      <c r="R166" s="43" t="n">
        <f aca="false">IF(ISNUMBER(AC166),AC166,N166+AE166)</f>
        <v>46</v>
      </c>
      <c r="S166" s="44" t="n">
        <f aca="false">+(Q166+R166)/2</f>
        <v>57</v>
      </c>
      <c r="T166" s="44" t="n">
        <f aca="false">IF(S166&lt;65,65-S166,0)</f>
        <v>8</v>
      </c>
      <c r="U166" s="44" t="n">
        <f aca="false">+U165+T166</f>
        <v>1127.5</v>
      </c>
      <c r="V166" s="45" t="n">
        <f aca="false">+Q166-R166</f>
        <v>22</v>
      </c>
      <c r="W166" s="17"/>
      <c r="X166" s="38"/>
      <c r="Y166" s="39"/>
      <c r="Z166" s="49"/>
      <c r="AA166" s="50"/>
      <c r="AB166" s="32"/>
      <c r="AC166" s="33"/>
      <c r="AD166" s="51"/>
      <c r="AE166" s="52"/>
      <c r="AF166" s="35"/>
      <c r="AG166" s="1"/>
    </row>
    <row r="167" customFormat="false" ht="12.75" hidden="true" customHeight="false" outlineLevel="0" collapsed="false">
      <c r="A167" s="89" t="n">
        <v>36628</v>
      </c>
      <c r="B167" s="41" t="n">
        <v>68</v>
      </c>
      <c r="C167" s="42" t="n">
        <v>46</v>
      </c>
      <c r="D167" s="42"/>
      <c r="E167" s="42"/>
      <c r="F167" s="43" t="n">
        <f aca="false">IF(ISNUMBER(X167),X167,B167+Z167)</f>
        <v>68</v>
      </c>
      <c r="G167" s="43" t="n">
        <f aca="false">IF(ISNUMBER(Y167),Y167,C167+AA167)</f>
        <v>46</v>
      </c>
      <c r="H167" s="44" t="n">
        <f aca="false">+(F167+G167)/2</f>
        <v>57</v>
      </c>
      <c r="I167" s="44" t="n">
        <f aca="false">IF(H167&lt;65,65-H167,0)</f>
        <v>8</v>
      </c>
      <c r="J167" s="44" t="n">
        <f aca="false">+J166+I167</f>
        <v>1290.5</v>
      </c>
      <c r="K167" s="45" t="n">
        <f aca="false">+F167-G167</f>
        <v>22</v>
      </c>
      <c r="L167" s="46"/>
      <c r="M167" s="47" t="n">
        <f aca="false">B167+AH167</f>
        <v>68</v>
      </c>
      <c r="N167" s="48" t="n">
        <f aca="false">C167+AI167</f>
        <v>46</v>
      </c>
      <c r="O167" s="48"/>
      <c r="P167" s="48"/>
      <c r="Q167" s="43" t="n">
        <f aca="false">IF(ISNUMBER(AB167),AB167,M167+AD167)</f>
        <v>68</v>
      </c>
      <c r="R167" s="43" t="n">
        <f aca="false">IF(ISNUMBER(AC167),AC167,N167+AE167)</f>
        <v>46</v>
      </c>
      <c r="S167" s="44" t="n">
        <f aca="false">+(Q167+R167)/2</f>
        <v>57</v>
      </c>
      <c r="T167" s="44" t="n">
        <f aca="false">IF(S167&lt;65,65-S167,0)</f>
        <v>8</v>
      </c>
      <c r="U167" s="44" t="n">
        <f aca="false">+U166+T167</f>
        <v>1135.5</v>
      </c>
      <c r="V167" s="45" t="n">
        <f aca="false">+Q167-R167</f>
        <v>22</v>
      </c>
      <c r="W167" s="17"/>
      <c r="X167" s="38"/>
      <c r="Y167" s="39"/>
      <c r="Z167" s="49"/>
      <c r="AA167" s="50"/>
      <c r="AB167" s="32"/>
      <c r="AC167" s="33"/>
      <c r="AD167" s="51"/>
      <c r="AE167" s="52"/>
      <c r="AF167" s="35"/>
      <c r="AG167" s="1"/>
    </row>
    <row r="168" customFormat="false" ht="12.75" hidden="true" customHeight="false" outlineLevel="0" collapsed="false">
      <c r="A168" s="89" t="n">
        <v>36629</v>
      </c>
      <c r="B168" s="41" t="n">
        <v>68</v>
      </c>
      <c r="C168" s="42" t="n">
        <v>46</v>
      </c>
      <c r="D168" s="42"/>
      <c r="E168" s="42"/>
      <c r="F168" s="43" t="n">
        <f aca="false">IF(ISNUMBER(X168),X168,B168+Z168)</f>
        <v>68</v>
      </c>
      <c r="G168" s="43" t="n">
        <f aca="false">IF(ISNUMBER(Y168),Y168,C168+AA168)</f>
        <v>46</v>
      </c>
      <c r="H168" s="44" t="n">
        <f aca="false">+(F168+G168)/2</f>
        <v>57</v>
      </c>
      <c r="I168" s="44" t="n">
        <f aca="false">IF(H168&lt;65,65-H168,0)</f>
        <v>8</v>
      </c>
      <c r="J168" s="44" t="n">
        <f aca="false">+J167+I168</f>
        <v>1298.5</v>
      </c>
      <c r="K168" s="45" t="n">
        <f aca="false">+F168-G168</f>
        <v>22</v>
      </c>
      <c r="L168" s="46"/>
      <c r="M168" s="47" t="n">
        <f aca="false">B168+AH168</f>
        <v>68</v>
      </c>
      <c r="N168" s="48" t="n">
        <f aca="false">C168+AI168</f>
        <v>46</v>
      </c>
      <c r="O168" s="48"/>
      <c r="P168" s="48"/>
      <c r="Q168" s="43" t="n">
        <f aca="false">IF(ISNUMBER(AB168),AB168,M168+AD168)</f>
        <v>68</v>
      </c>
      <c r="R168" s="43" t="n">
        <f aca="false">IF(ISNUMBER(AC168),AC168,N168+AE168)</f>
        <v>46</v>
      </c>
      <c r="S168" s="44" t="n">
        <f aca="false">+(Q168+R168)/2</f>
        <v>57</v>
      </c>
      <c r="T168" s="44" t="n">
        <f aca="false">IF(S168&lt;65,65-S168,0)</f>
        <v>8</v>
      </c>
      <c r="U168" s="44" t="n">
        <f aca="false">+U167+T168</f>
        <v>1143.5</v>
      </c>
      <c r="V168" s="45" t="n">
        <f aca="false">+Q168-R168</f>
        <v>22</v>
      </c>
      <c r="W168" s="17"/>
      <c r="X168" s="38"/>
      <c r="Y168" s="39"/>
      <c r="Z168" s="49"/>
      <c r="AA168" s="50"/>
      <c r="AB168" s="32"/>
      <c r="AC168" s="33"/>
      <c r="AD168" s="51"/>
      <c r="AE168" s="52"/>
      <c r="AF168" s="35"/>
      <c r="AG168" s="1"/>
    </row>
    <row r="169" customFormat="false" ht="12.75" hidden="true" customHeight="false" outlineLevel="0" collapsed="false">
      <c r="A169" s="89" t="n">
        <v>36630</v>
      </c>
      <c r="B169" s="41" t="n">
        <v>68</v>
      </c>
      <c r="C169" s="42" t="n">
        <v>46</v>
      </c>
      <c r="D169" s="42"/>
      <c r="E169" s="42"/>
      <c r="F169" s="43" t="n">
        <f aca="false">IF(ISNUMBER(X169),X169,B169+Z169)</f>
        <v>68</v>
      </c>
      <c r="G169" s="43" t="n">
        <f aca="false">IF(ISNUMBER(Y169),Y169,C169+AA169)</f>
        <v>46</v>
      </c>
      <c r="H169" s="44" t="n">
        <f aca="false">+(F169+G169)/2</f>
        <v>57</v>
      </c>
      <c r="I169" s="44" t="n">
        <f aca="false">IF(H169&lt;65,65-H169,0)</f>
        <v>8</v>
      </c>
      <c r="J169" s="44" t="n">
        <f aca="false">+J168+I169</f>
        <v>1306.5</v>
      </c>
      <c r="K169" s="45" t="n">
        <f aca="false">+F169-G169</f>
        <v>22</v>
      </c>
      <c r="L169" s="46"/>
      <c r="M169" s="47" t="n">
        <f aca="false">B169+AH169</f>
        <v>68</v>
      </c>
      <c r="N169" s="48" t="n">
        <f aca="false">C169+AI169</f>
        <v>46</v>
      </c>
      <c r="O169" s="48"/>
      <c r="P169" s="48"/>
      <c r="Q169" s="43" t="n">
        <f aca="false">IF(ISNUMBER(AB169),AB169,M169+AD169)</f>
        <v>68</v>
      </c>
      <c r="R169" s="43" t="n">
        <f aca="false">IF(ISNUMBER(AC169),AC169,N169+AE169)</f>
        <v>46</v>
      </c>
      <c r="S169" s="44" t="n">
        <f aca="false">+(Q169+R169)/2</f>
        <v>57</v>
      </c>
      <c r="T169" s="44" t="n">
        <f aca="false">IF(S169&lt;65,65-S169,0)</f>
        <v>8</v>
      </c>
      <c r="U169" s="44" t="n">
        <f aca="false">+U168+T169</f>
        <v>1151.5</v>
      </c>
      <c r="V169" s="45" t="n">
        <f aca="false">+Q169-R169</f>
        <v>22</v>
      </c>
      <c r="W169" s="17"/>
      <c r="X169" s="38"/>
      <c r="Y169" s="39"/>
      <c r="Z169" s="49"/>
      <c r="AA169" s="50"/>
      <c r="AB169" s="32"/>
      <c r="AC169" s="33"/>
      <c r="AD169" s="51"/>
      <c r="AE169" s="52"/>
      <c r="AF169" s="35"/>
      <c r="AG169" s="1"/>
    </row>
    <row r="170" customFormat="false" ht="12.75" hidden="true" customHeight="false" outlineLevel="0" collapsed="false">
      <c r="A170" s="89" t="n">
        <v>36631</v>
      </c>
      <c r="B170" s="41" t="n">
        <v>68</v>
      </c>
      <c r="C170" s="42" t="n">
        <v>46</v>
      </c>
      <c r="D170" s="42"/>
      <c r="E170" s="42"/>
      <c r="F170" s="43" t="n">
        <f aca="false">IF(ISNUMBER(X170),X170,B170+Z170)</f>
        <v>68</v>
      </c>
      <c r="G170" s="43" t="n">
        <f aca="false">IF(ISNUMBER(Y170),Y170,C170+AA170)</f>
        <v>46</v>
      </c>
      <c r="H170" s="44" t="n">
        <f aca="false">+(F170+G170)/2</f>
        <v>57</v>
      </c>
      <c r="I170" s="44" t="n">
        <f aca="false">IF(H170&lt;65,65-H170,0)</f>
        <v>8</v>
      </c>
      <c r="J170" s="44" t="n">
        <f aca="false">+J169+I170</f>
        <v>1314.5</v>
      </c>
      <c r="K170" s="45" t="n">
        <f aca="false">+F170-G170</f>
        <v>22</v>
      </c>
      <c r="L170" s="46"/>
      <c r="M170" s="47" t="n">
        <f aca="false">B170+AH170</f>
        <v>68</v>
      </c>
      <c r="N170" s="48" t="n">
        <f aca="false">C170+AI170</f>
        <v>46</v>
      </c>
      <c r="O170" s="48"/>
      <c r="P170" s="48"/>
      <c r="Q170" s="43" t="n">
        <f aca="false">IF(ISNUMBER(AB170),AB170,M170+AD170)</f>
        <v>68</v>
      </c>
      <c r="R170" s="43" t="n">
        <f aca="false">IF(ISNUMBER(AC170),AC170,N170+AE170)</f>
        <v>46</v>
      </c>
      <c r="S170" s="44" t="n">
        <f aca="false">+(Q170+R170)/2</f>
        <v>57</v>
      </c>
      <c r="T170" s="44" t="n">
        <f aca="false">IF(S170&lt;65,65-S170,0)</f>
        <v>8</v>
      </c>
      <c r="U170" s="44" t="n">
        <f aca="false">+U169+T170</f>
        <v>1159.5</v>
      </c>
      <c r="V170" s="45" t="n">
        <f aca="false">+Q170-R170</f>
        <v>22</v>
      </c>
      <c r="W170" s="17"/>
      <c r="X170" s="38"/>
      <c r="Y170" s="39"/>
      <c r="Z170" s="49"/>
      <c r="AA170" s="50"/>
      <c r="AB170" s="32"/>
      <c r="AC170" s="33"/>
      <c r="AD170" s="51"/>
      <c r="AE170" s="52"/>
      <c r="AF170" s="35"/>
      <c r="AG170" s="1"/>
    </row>
    <row r="171" customFormat="false" ht="12.75" hidden="true" customHeight="false" outlineLevel="0" collapsed="false">
      <c r="A171" s="89" t="n">
        <v>36632</v>
      </c>
      <c r="B171" s="41" t="n">
        <v>68</v>
      </c>
      <c r="C171" s="42" t="n">
        <v>46</v>
      </c>
      <c r="D171" s="42"/>
      <c r="E171" s="42"/>
      <c r="F171" s="43" t="n">
        <f aca="false">IF(ISNUMBER(X171),X171,B171+Z171)</f>
        <v>68</v>
      </c>
      <c r="G171" s="43" t="n">
        <f aca="false">IF(ISNUMBER(Y171),Y171,C171+AA171)</f>
        <v>46</v>
      </c>
      <c r="H171" s="44" t="n">
        <f aca="false">+(F171+G171)/2</f>
        <v>57</v>
      </c>
      <c r="I171" s="44" t="n">
        <f aca="false">IF(H171&lt;65,65-H171,0)</f>
        <v>8</v>
      </c>
      <c r="J171" s="44" t="n">
        <f aca="false">+J170+I171</f>
        <v>1322.5</v>
      </c>
      <c r="K171" s="45" t="n">
        <f aca="false">+F171-G171</f>
        <v>22</v>
      </c>
      <c r="L171" s="46"/>
      <c r="M171" s="47" t="n">
        <f aca="false">B171+AH171</f>
        <v>68</v>
      </c>
      <c r="N171" s="48" t="n">
        <f aca="false">C171+AI171</f>
        <v>46</v>
      </c>
      <c r="O171" s="48"/>
      <c r="P171" s="48"/>
      <c r="Q171" s="43" t="n">
        <f aca="false">IF(ISNUMBER(AB171),AB171,M171+AD171)</f>
        <v>68</v>
      </c>
      <c r="R171" s="43" t="n">
        <f aca="false">IF(ISNUMBER(AC171),AC171,N171+AE171)</f>
        <v>46</v>
      </c>
      <c r="S171" s="44" t="n">
        <f aca="false">+(Q171+R171)/2</f>
        <v>57</v>
      </c>
      <c r="T171" s="44" t="n">
        <f aca="false">IF(S171&lt;65,65-S171,0)</f>
        <v>8</v>
      </c>
      <c r="U171" s="44" t="n">
        <f aca="false">+U170+T171</f>
        <v>1167.5</v>
      </c>
      <c r="V171" s="45" t="n">
        <f aca="false">+Q171-R171</f>
        <v>22</v>
      </c>
      <c r="W171" s="17"/>
      <c r="X171" s="38"/>
      <c r="Y171" s="39"/>
      <c r="Z171" s="49"/>
      <c r="AA171" s="50"/>
      <c r="AB171" s="32"/>
      <c r="AC171" s="33"/>
      <c r="AD171" s="51"/>
      <c r="AE171" s="52"/>
      <c r="AF171" s="35"/>
      <c r="AG171" s="1"/>
    </row>
    <row r="172" customFormat="false" ht="12.75" hidden="true" customHeight="false" outlineLevel="0" collapsed="false">
      <c r="A172" s="89" t="n">
        <v>36633</v>
      </c>
      <c r="B172" s="41" t="n">
        <v>68</v>
      </c>
      <c r="C172" s="42" t="n">
        <v>46</v>
      </c>
      <c r="D172" s="42"/>
      <c r="E172" s="42"/>
      <c r="F172" s="43" t="n">
        <f aca="false">IF(ISNUMBER(X172),X172,B172+Z172)</f>
        <v>68</v>
      </c>
      <c r="G172" s="43" t="n">
        <f aca="false">IF(ISNUMBER(Y172),Y172,C172+AA172)</f>
        <v>46</v>
      </c>
      <c r="H172" s="44" t="n">
        <f aca="false">+(F172+G172)/2</f>
        <v>57</v>
      </c>
      <c r="I172" s="44" t="n">
        <f aca="false">IF(H172&lt;65,65-H172,0)</f>
        <v>8</v>
      </c>
      <c r="J172" s="44" t="n">
        <f aca="false">+J171+I172</f>
        <v>1330.5</v>
      </c>
      <c r="K172" s="45" t="n">
        <f aca="false">+F172-G172</f>
        <v>22</v>
      </c>
      <c r="L172" s="46"/>
      <c r="M172" s="47" t="n">
        <f aca="false">B172+AH172</f>
        <v>68</v>
      </c>
      <c r="N172" s="48" t="n">
        <f aca="false">C172+AI172</f>
        <v>46</v>
      </c>
      <c r="O172" s="48"/>
      <c r="P172" s="48"/>
      <c r="Q172" s="43" t="n">
        <f aca="false">IF(ISNUMBER(AB172),AB172,M172+AD172)</f>
        <v>68</v>
      </c>
      <c r="R172" s="43" t="n">
        <f aca="false">IF(ISNUMBER(AC172),AC172,N172+AE172)</f>
        <v>46</v>
      </c>
      <c r="S172" s="44" t="n">
        <f aca="false">+(Q172+R172)/2</f>
        <v>57</v>
      </c>
      <c r="T172" s="44" t="n">
        <f aca="false">IF(S172&lt;65,65-S172,0)</f>
        <v>8</v>
      </c>
      <c r="U172" s="44" t="n">
        <f aca="false">+U171+T172</f>
        <v>1175.5</v>
      </c>
      <c r="V172" s="45" t="n">
        <f aca="false">+Q172-R172</f>
        <v>22</v>
      </c>
      <c r="W172" s="17"/>
      <c r="X172" s="38"/>
      <c r="Y172" s="39"/>
      <c r="Z172" s="49"/>
      <c r="AA172" s="50"/>
      <c r="AB172" s="32"/>
      <c r="AC172" s="33"/>
      <c r="AD172" s="51"/>
      <c r="AE172" s="52"/>
      <c r="AF172" s="35"/>
      <c r="AG172" s="1"/>
    </row>
    <row r="173" customFormat="false" ht="12.75" hidden="true" customHeight="false" outlineLevel="0" collapsed="false">
      <c r="A173" s="89" t="n">
        <v>36634</v>
      </c>
      <c r="B173" s="41" t="n">
        <v>68</v>
      </c>
      <c r="C173" s="42" t="n">
        <v>46</v>
      </c>
      <c r="D173" s="42"/>
      <c r="E173" s="42"/>
      <c r="F173" s="43" t="n">
        <f aca="false">IF(ISNUMBER(X173),X173,B173+Z173)</f>
        <v>68</v>
      </c>
      <c r="G173" s="43" t="n">
        <f aca="false">IF(ISNUMBER(Y173),Y173,C173+AA173)</f>
        <v>46</v>
      </c>
      <c r="H173" s="44" t="n">
        <f aca="false">+(F173+G173)/2</f>
        <v>57</v>
      </c>
      <c r="I173" s="44" t="n">
        <f aca="false">IF(H173&lt;65,65-H173,0)</f>
        <v>8</v>
      </c>
      <c r="J173" s="44" t="n">
        <f aca="false">+J172+I173</f>
        <v>1338.5</v>
      </c>
      <c r="K173" s="45" t="n">
        <f aca="false">+F173-G173</f>
        <v>22</v>
      </c>
      <c r="L173" s="46"/>
      <c r="M173" s="47" t="n">
        <f aca="false">B173+AH173</f>
        <v>68</v>
      </c>
      <c r="N173" s="48" t="n">
        <f aca="false">C173+AI173</f>
        <v>46</v>
      </c>
      <c r="O173" s="48"/>
      <c r="P173" s="48"/>
      <c r="Q173" s="43" t="n">
        <f aca="false">IF(ISNUMBER(AB173),AB173,M173+AD173)</f>
        <v>68</v>
      </c>
      <c r="R173" s="43" t="n">
        <f aca="false">IF(ISNUMBER(AC173),AC173,N173+AE173)</f>
        <v>46</v>
      </c>
      <c r="S173" s="44" t="n">
        <f aca="false">+(Q173+R173)/2</f>
        <v>57</v>
      </c>
      <c r="T173" s="44" t="n">
        <f aca="false">IF(S173&lt;65,65-S173,0)</f>
        <v>8</v>
      </c>
      <c r="U173" s="44" t="n">
        <f aca="false">+U172+T173</f>
        <v>1183.5</v>
      </c>
      <c r="V173" s="45" t="n">
        <f aca="false">+Q173-R173</f>
        <v>22</v>
      </c>
      <c r="W173" s="17"/>
      <c r="X173" s="38"/>
      <c r="Y173" s="39"/>
      <c r="Z173" s="49"/>
      <c r="AA173" s="50"/>
      <c r="AB173" s="32"/>
      <c r="AC173" s="33"/>
      <c r="AD173" s="51"/>
      <c r="AE173" s="52"/>
      <c r="AF173" s="35"/>
      <c r="AG173" s="1"/>
    </row>
    <row r="174" customFormat="false" ht="12.75" hidden="true" customHeight="false" outlineLevel="0" collapsed="false">
      <c r="A174" s="89" t="n">
        <v>36635</v>
      </c>
      <c r="B174" s="41" t="n">
        <v>68</v>
      </c>
      <c r="C174" s="42" t="n">
        <v>46</v>
      </c>
      <c r="D174" s="42"/>
      <c r="E174" s="42"/>
      <c r="F174" s="43" t="n">
        <f aca="false">IF(ISNUMBER(X174),X174,B174+Z174)</f>
        <v>68</v>
      </c>
      <c r="G174" s="43" t="n">
        <f aca="false">IF(ISNUMBER(Y174),Y174,C174+AA174)</f>
        <v>46</v>
      </c>
      <c r="H174" s="44" t="n">
        <f aca="false">+(F174+G174)/2</f>
        <v>57</v>
      </c>
      <c r="I174" s="44" t="n">
        <f aca="false">IF(H174&lt;65,65-H174,0)</f>
        <v>8</v>
      </c>
      <c r="J174" s="44" t="n">
        <f aca="false">+J173+I174</f>
        <v>1346.5</v>
      </c>
      <c r="K174" s="45" t="n">
        <f aca="false">+F174-G174</f>
        <v>22</v>
      </c>
      <c r="L174" s="46"/>
      <c r="M174" s="47" t="n">
        <f aca="false">B174+AH174</f>
        <v>68</v>
      </c>
      <c r="N174" s="48" t="n">
        <f aca="false">C174+AI174</f>
        <v>46</v>
      </c>
      <c r="O174" s="48"/>
      <c r="P174" s="48"/>
      <c r="Q174" s="43" t="n">
        <f aca="false">IF(ISNUMBER(AB174),AB174,M174+AD174)</f>
        <v>68</v>
      </c>
      <c r="R174" s="43" t="n">
        <f aca="false">IF(ISNUMBER(AC174),AC174,N174+AE174)</f>
        <v>46</v>
      </c>
      <c r="S174" s="44" t="n">
        <f aca="false">+(Q174+R174)/2</f>
        <v>57</v>
      </c>
      <c r="T174" s="44" t="n">
        <f aca="false">IF(S174&lt;65,65-S174,0)</f>
        <v>8</v>
      </c>
      <c r="U174" s="44" t="n">
        <f aca="false">+U173+T174</f>
        <v>1191.5</v>
      </c>
      <c r="V174" s="45" t="n">
        <f aca="false">+Q174-R174</f>
        <v>22</v>
      </c>
      <c r="W174" s="17"/>
      <c r="X174" s="38"/>
      <c r="Y174" s="39"/>
      <c r="Z174" s="49"/>
      <c r="AA174" s="50"/>
      <c r="AB174" s="32"/>
      <c r="AC174" s="33"/>
      <c r="AD174" s="51"/>
      <c r="AE174" s="52"/>
      <c r="AF174" s="35"/>
      <c r="AG174" s="1"/>
    </row>
    <row r="175" customFormat="false" ht="12.75" hidden="true" customHeight="false" outlineLevel="0" collapsed="false">
      <c r="A175" s="89" t="n">
        <v>36636</v>
      </c>
      <c r="B175" s="41" t="n">
        <v>68</v>
      </c>
      <c r="C175" s="42" t="n">
        <v>46</v>
      </c>
      <c r="D175" s="42"/>
      <c r="E175" s="42"/>
      <c r="F175" s="43" t="n">
        <f aca="false">IF(ISNUMBER(X175),X175,B175+Z175)</f>
        <v>68</v>
      </c>
      <c r="G175" s="43" t="n">
        <f aca="false">IF(ISNUMBER(Y175),Y175,C175+AA175)</f>
        <v>46</v>
      </c>
      <c r="H175" s="44" t="n">
        <f aca="false">+(F175+G175)/2</f>
        <v>57</v>
      </c>
      <c r="I175" s="44" t="n">
        <f aca="false">IF(H175&lt;65,65-H175,0)</f>
        <v>8</v>
      </c>
      <c r="J175" s="44" t="n">
        <f aca="false">+J174+I175</f>
        <v>1354.5</v>
      </c>
      <c r="K175" s="45" t="n">
        <f aca="false">+F175-G175</f>
        <v>22</v>
      </c>
      <c r="L175" s="46"/>
      <c r="M175" s="47" t="n">
        <f aca="false">B175+AH175</f>
        <v>68</v>
      </c>
      <c r="N175" s="48" t="n">
        <f aca="false">C175+AI175</f>
        <v>46</v>
      </c>
      <c r="O175" s="48"/>
      <c r="P175" s="48"/>
      <c r="Q175" s="43" t="n">
        <f aca="false">IF(ISNUMBER(AB175),AB175,M175+AD175)</f>
        <v>68</v>
      </c>
      <c r="R175" s="43" t="n">
        <f aca="false">IF(ISNUMBER(AC175),AC175,N175+AE175)</f>
        <v>46</v>
      </c>
      <c r="S175" s="44" t="n">
        <f aca="false">+(Q175+R175)/2</f>
        <v>57</v>
      </c>
      <c r="T175" s="44" t="n">
        <f aca="false">IF(S175&lt;65,65-S175,0)</f>
        <v>8</v>
      </c>
      <c r="U175" s="44" t="n">
        <f aca="false">+U174+T175</f>
        <v>1199.5</v>
      </c>
      <c r="V175" s="45" t="n">
        <f aca="false">+Q175-R175</f>
        <v>22</v>
      </c>
      <c r="W175" s="17"/>
      <c r="X175" s="38"/>
      <c r="Y175" s="39"/>
      <c r="Z175" s="49"/>
      <c r="AA175" s="50"/>
      <c r="AB175" s="32"/>
      <c r="AC175" s="33"/>
      <c r="AD175" s="51"/>
      <c r="AE175" s="52"/>
      <c r="AF175" s="35"/>
      <c r="AG175" s="1"/>
    </row>
    <row r="176" customFormat="false" ht="12.75" hidden="true" customHeight="false" outlineLevel="0" collapsed="false">
      <c r="A176" s="89" t="n">
        <v>36637</v>
      </c>
      <c r="B176" s="41" t="n">
        <v>68</v>
      </c>
      <c r="C176" s="42" t="n">
        <v>46</v>
      </c>
      <c r="D176" s="42"/>
      <c r="E176" s="42"/>
      <c r="F176" s="43" t="n">
        <f aca="false">IF(ISNUMBER(X176),X176,B176+Z176)</f>
        <v>68</v>
      </c>
      <c r="G176" s="43" t="n">
        <f aca="false">IF(ISNUMBER(Y176),Y176,C176+AA176)</f>
        <v>46</v>
      </c>
      <c r="H176" s="44" t="n">
        <f aca="false">+(F176+G176)/2</f>
        <v>57</v>
      </c>
      <c r="I176" s="44" t="n">
        <f aca="false">IF(H176&lt;65,65-H176,0)</f>
        <v>8</v>
      </c>
      <c r="J176" s="44" t="n">
        <f aca="false">+J175+I176</f>
        <v>1362.5</v>
      </c>
      <c r="K176" s="45" t="n">
        <f aca="false">+F176-G176</f>
        <v>22</v>
      </c>
      <c r="L176" s="46"/>
      <c r="M176" s="47" t="n">
        <f aca="false">B176+AH176</f>
        <v>68</v>
      </c>
      <c r="N176" s="48" t="n">
        <f aca="false">C176+AI176</f>
        <v>46</v>
      </c>
      <c r="O176" s="48"/>
      <c r="P176" s="48"/>
      <c r="Q176" s="43" t="n">
        <f aca="false">IF(ISNUMBER(AB176),AB176,M176+AD176)</f>
        <v>68</v>
      </c>
      <c r="R176" s="43" t="n">
        <f aca="false">IF(ISNUMBER(AC176),AC176,N176+AE176)</f>
        <v>46</v>
      </c>
      <c r="S176" s="44" t="n">
        <f aca="false">+(Q176+R176)/2</f>
        <v>57</v>
      </c>
      <c r="T176" s="44" t="n">
        <f aca="false">IF(S176&lt;65,65-S176,0)</f>
        <v>8</v>
      </c>
      <c r="U176" s="44" t="n">
        <f aca="false">+U175+T176</f>
        <v>1207.5</v>
      </c>
      <c r="V176" s="45" t="n">
        <f aca="false">+Q176-R176</f>
        <v>22</v>
      </c>
      <c r="W176" s="17"/>
      <c r="X176" s="38"/>
      <c r="Y176" s="39"/>
      <c r="Z176" s="49"/>
      <c r="AA176" s="50"/>
      <c r="AB176" s="32"/>
      <c r="AC176" s="33"/>
      <c r="AD176" s="51"/>
      <c r="AE176" s="52"/>
      <c r="AF176" s="35"/>
      <c r="AG176" s="1"/>
    </row>
    <row r="177" customFormat="false" ht="12.75" hidden="true" customHeight="false" outlineLevel="0" collapsed="false">
      <c r="A177" s="89" t="n">
        <v>36638</v>
      </c>
      <c r="B177" s="41" t="n">
        <v>68</v>
      </c>
      <c r="C177" s="42" t="n">
        <v>46</v>
      </c>
      <c r="D177" s="42"/>
      <c r="E177" s="42"/>
      <c r="F177" s="43" t="n">
        <f aca="false">IF(ISNUMBER(X177),X177,B177+Z177)</f>
        <v>68</v>
      </c>
      <c r="G177" s="43" t="n">
        <f aca="false">IF(ISNUMBER(Y177),Y177,C177+AA177)</f>
        <v>46</v>
      </c>
      <c r="H177" s="44" t="n">
        <f aca="false">+(F177+G177)/2</f>
        <v>57</v>
      </c>
      <c r="I177" s="44" t="n">
        <f aca="false">IF(H177&lt;65,65-H177,0)</f>
        <v>8</v>
      </c>
      <c r="J177" s="44" t="n">
        <f aca="false">+J176+I177</f>
        <v>1370.5</v>
      </c>
      <c r="K177" s="45" t="n">
        <f aca="false">+F177-G177</f>
        <v>22</v>
      </c>
      <c r="L177" s="46"/>
      <c r="M177" s="47" t="n">
        <f aca="false">B177+AH177</f>
        <v>68</v>
      </c>
      <c r="N177" s="48" t="n">
        <f aca="false">C177+AI177</f>
        <v>46</v>
      </c>
      <c r="O177" s="48"/>
      <c r="P177" s="48"/>
      <c r="Q177" s="43" t="n">
        <f aca="false">IF(ISNUMBER(AB177),AB177,M177+AD177)</f>
        <v>68</v>
      </c>
      <c r="R177" s="43" t="n">
        <f aca="false">IF(ISNUMBER(AC177),AC177,N177+AE177)</f>
        <v>46</v>
      </c>
      <c r="S177" s="44" t="n">
        <f aca="false">+(Q177+R177)/2</f>
        <v>57</v>
      </c>
      <c r="T177" s="44" t="n">
        <f aca="false">IF(S177&lt;65,65-S177,0)</f>
        <v>8</v>
      </c>
      <c r="U177" s="44" t="n">
        <f aca="false">+U176+T177</f>
        <v>1215.5</v>
      </c>
      <c r="V177" s="45" t="n">
        <f aca="false">+Q177-R177</f>
        <v>22</v>
      </c>
      <c r="W177" s="17"/>
      <c r="X177" s="38"/>
      <c r="Y177" s="39"/>
      <c r="Z177" s="49"/>
      <c r="AA177" s="50"/>
      <c r="AB177" s="32"/>
      <c r="AC177" s="33"/>
      <c r="AD177" s="51"/>
      <c r="AE177" s="52"/>
      <c r="AF177" s="35"/>
      <c r="AG177" s="1"/>
    </row>
    <row r="178" customFormat="false" ht="12.75" hidden="true" customHeight="false" outlineLevel="0" collapsed="false">
      <c r="A178" s="89" t="n">
        <v>36639</v>
      </c>
      <c r="B178" s="41" t="n">
        <v>68</v>
      </c>
      <c r="C178" s="42" t="n">
        <v>46</v>
      </c>
      <c r="D178" s="42"/>
      <c r="E178" s="42"/>
      <c r="F178" s="43" t="n">
        <f aca="false">IF(ISNUMBER(X178),X178,B178+Z178)</f>
        <v>68</v>
      </c>
      <c r="G178" s="43" t="n">
        <f aca="false">IF(ISNUMBER(Y178),Y178,C178+AA178)</f>
        <v>46</v>
      </c>
      <c r="H178" s="44" t="n">
        <f aca="false">+(F178+G178)/2</f>
        <v>57</v>
      </c>
      <c r="I178" s="44" t="n">
        <f aca="false">IF(H178&lt;65,65-H178,0)</f>
        <v>8</v>
      </c>
      <c r="J178" s="44" t="n">
        <f aca="false">+J177+I178</f>
        <v>1378.5</v>
      </c>
      <c r="K178" s="45" t="n">
        <f aca="false">+F178-G178</f>
        <v>22</v>
      </c>
      <c r="L178" s="46"/>
      <c r="M178" s="47" t="n">
        <f aca="false">B178+AH178</f>
        <v>68</v>
      </c>
      <c r="N178" s="48" t="n">
        <f aca="false">C178+AI178</f>
        <v>46</v>
      </c>
      <c r="O178" s="48"/>
      <c r="P178" s="48"/>
      <c r="Q178" s="43" t="n">
        <f aca="false">IF(ISNUMBER(AB178),AB178,M178+AD178)</f>
        <v>68</v>
      </c>
      <c r="R178" s="43" t="n">
        <f aca="false">IF(ISNUMBER(AC178),AC178,N178+AE178)</f>
        <v>46</v>
      </c>
      <c r="S178" s="44" t="n">
        <f aca="false">+(Q178+R178)/2</f>
        <v>57</v>
      </c>
      <c r="T178" s="44" t="n">
        <f aca="false">IF(S178&lt;65,65-S178,0)</f>
        <v>8</v>
      </c>
      <c r="U178" s="44" t="n">
        <f aca="false">+U177+T178</f>
        <v>1223.5</v>
      </c>
      <c r="V178" s="45" t="n">
        <f aca="false">+Q178-R178</f>
        <v>22</v>
      </c>
      <c r="W178" s="17"/>
      <c r="X178" s="38"/>
      <c r="Y178" s="39"/>
      <c r="Z178" s="49"/>
      <c r="AA178" s="50"/>
      <c r="AB178" s="32"/>
      <c r="AC178" s="33"/>
      <c r="AD178" s="51"/>
      <c r="AE178" s="52"/>
      <c r="AF178" s="35"/>
      <c r="AG178" s="1"/>
    </row>
    <row r="179" customFormat="false" ht="12.75" hidden="true" customHeight="false" outlineLevel="0" collapsed="false">
      <c r="A179" s="89" t="n">
        <v>36640</v>
      </c>
      <c r="B179" s="41" t="n">
        <v>68</v>
      </c>
      <c r="C179" s="42" t="n">
        <v>46</v>
      </c>
      <c r="D179" s="42"/>
      <c r="E179" s="42"/>
      <c r="F179" s="43" t="n">
        <f aca="false">IF(ISNUMBER(X179),X179,B179+Z179)</f>
        <v>68</v>
      </c>
      <c r="G179" s="43" t="n">
        <f aca="false">IF(ISNUMBER(Y179),Y179,C179+AA179)</f>
        <v>46</v>
      </c>
      <c r="H179" s="44" t="n">
        <f aca="false">+(F179+G179)/2</f>
        <v>57</v>
      </c>
      <c r="I179" s="44" t="n">
        <f aca="false">IF(H179&lt;65,65-H179,0)</f>
        <v>8</v>
      </c>
      <c r="J179" s="44" t="n">
        <f aca="false">+J178+I179</f>
        <v>1386.5</v>
      </c>
      <c r="K179" s="45" t="n">
        <f aca="false">+F179-G179</f>
        <v>22</v>
      </c>
      <c r="L179" s="46"/>
      <c r="M179" s="47" t="n">
        <f aca="false">B179+AH179</f>
        <v>68</v>
      </c>
      <c r="N179" s="48" t="n">
        <f aca="false">C179+AI179</f>
        <v>46</v>
      </c>
      <c r="O179" s="48"/>
      <c r="P179" s="48"/>
      <c r="Q179" s="43" t="n">
        <f aca="false">IF(ISNUMBER(AB179),AB179,M179+AD179)</f>
        <v>68</v>
      </c>
      <c r="R179" s="43" t="n">
        <f aca="false">IF(ISNUMBER(AC179),AC179,N179+AE179)</f>
        <v>46</v>
      </c>
      <c r="S179" s="44" t="n">
        <f aca="false">+(Q179+R179)/2</f>
        <v>57</v>
      </c>
      <c r="T179" s="44" t="n">
        <f aca="false">IF(S179&lt;65,65-S179,0)</f>
        <v>8</v>
      </c>
      <c r="U179" s="44" t="n">
        <f aca="false">+U178+T179</f>
        <v>1231.5</v>
      </c>
      <c r="V179" s="45" t="n">
        <f aca="false">+Q179-R179</f>
        <v>22</v>
      </c>
      <c r="W179" s="17"/>
      <c r="X179" s="38"/>
      <c r="Y179" s="39"/>
      <c r="Z179" s="49"/>
      <c r="AA179" s="50"/>
      <c r="AB179" s="32"/>
      <c r="AC179" s="33"/>
      <c r="AD179" s="51"/>
      <c r="AE179" s="52"/>
      <c r="AF179" s="35"/>
      <c r="AG179" s="1"/>
    </row>
    <row r="180" customFormat="false" ht="12.75" hidden="true" customHeight="false" outlineLevel="0" collapsed="false">
      <c r="A180" s="89" t="n">
        <v>36641</v>
      </c>
      <c r="B180" s="41" t="n">
        <v>68</v>
      </c>
      <c r="C180" s="42" t="n">
        <v>46</v>
      </c>
      <c r="D180" s="42"/>
      <c r="E180" s="42"/>
      <c r="F180" s="43" t="n">
        <f aca="false">IF(ISNUMBER(X180),X180,B180+Z180)</f>
        <v>68</v>
      </c>
      <c r="G180" s="43" t="n">
        <f aca="false">IF(ISNUMBER(Y180),Y180,C180+AA180)</f>
        <v>46</v>
      </c>
      <c r="H180" s="44" t="n">
        <f aca="false">+(F180+G180)/2</f>
        <v>57</v>
      </c>
      <c r="I180" s="44" t="n">
        <f aca="false">IF(H180&lt;65,65-H180,0)</f>
        <v>8</v>
      </c>
      <c r="J180" s="44" t="n">
        <f aca="false">+J179+I180</f>
        <v>1394.5</v>
      </c>
      <c r="K180" s="45" t="n">
        <f aca="false">+F180-G180</f>
        <v>22</v>
      </c>
      <c r="L180" s="46"/>
      <c r="M180" s="47" t="n">
        <f aca="false">B180+AH180</f>
        <v>68</v>
      </c>
      <c r="N180" s="48" t="n">
        <f aca="false">C180+AI180</f>
        <v>46</v>
      </c>
      <c r="O180" s="48"/>
      <c r="P180" s="48"/>
      <c r="Q180" s="43" t="n">
        <f aca="false">IF(ISNUMBER(AB180),AB180,M180+AD180)</f>
        <v>68</v>
      </c>
      <c r="R180" s="43" t="n">
        <f aca="false">IF(ISNUMBER(AC180),AC180,N180+AE180)</f>
        <v>46</v>
      </c>
      <c r="S180" s="44" t="n">
        <f aca="false">+(Q180+R180)/2</f>
        <v>57</v>
      </c>
      <c r="T180" s="44" t="n">
        <f aca="false">IF(S180&lt;65,65-S180,0)</f>
        <v>8</v>
      </c>
      <c r="U180" s="44" t="n">
        <f aca="false">+U179+T180</f>
        <v>1239.5</v>
      </c>
      <c r="V180" s="45" t="n">
        <f aca="false">+Q180-R180</f>
        <v>22</v>
      </c>
      <c r="W180" s="17"/>
      <c r="X180" s="38"/>
      <c r="Y180" s="39"/>
      <c r="Z180" s="49"/>
      <c r="AA180" s="50"/>
      <c r="AB180" s="32"/>
      <c r="AC180" s="33"/>
      <c r="AD180" s="51"/>
      <c r="AE180" s="52"/>
      <c r="AF180" s="35"/>
      <c r="AG180" s="1"/>
    </row>
    <row r="181" customFormat="false" ht="12.75" hidden="true" customHeight="false" outlineLevel="0" collapsed="false">
      <c r="A181" s="89" t="n">
        <v>36642</v>
      </c>
      <c r="B181" s="41" t="n">
        <v>68</v>
      </c>
      <c r="C181" s="42" t="n">
        <v>46</v>
      </c>
      <c r="D181" s="42"/>
      <c r="E181" s="42"/>
      <c r="F181" s="43" t="n">
        <f aca="false">IF(ISNUMBER(X181),X181,B181+Z181)</f>
        <v>68</v>
      </c>
      <c r="G181" s="43" t="n">
        <f aca="false">IF(ISNUMBER(Y181),Y181,C181+AA181)</f>
        <v>46</v>
      </c>
      <c r="H181" s="44" t="n">
        <f aca="false">+(F181+G181)/2</f>
        <v>57</v>
      </c>
      <c r="I181" s="44" t="n">
        <f aca="false">IF(H181&lt;65,65-H181,0)</f>
        <v>8</v>
      </c>
      <c r="J181" s="44" t="n">
        <f aca="false">+J180+I181</f>
        <v>1402.5</v>
      </c>
      <c r="K181" s="45" t="n">
        <f aca="false">+F181-G181</f>
        <v>22</v>
      </c>
      <c r="L181" s="46"/>
      <c r="M181" s="47" t="n">
        <f aca="false">B181+AH181</f>
        <v>68</v>
      </c>
      <c r="N181" s="48" t="n">
        <f aca="false">C181+AI181</f>
        <v>46</v>
      </c>
      <c r="O181" s="48"/>
      <c r="P181" s="48"/>
      <c r="Q181" s="43" t="n">
        <f aca="false">IF(ISNUMBER(AB181),AB181,M181+AD181)</f>
        <v>68</v>
      </c>
      <c r="R181" s="43" t="n">
        <f aca="false">IF(ISNUMBER(AC181),AC181,N181+AE181)</f>
        <v>46</v>
      </c>
      <c r="S181" s="44" t="n">
        <f aca="false">+(Q181+R181)/2</f>
        <v>57</v>
      </c>
      <c r="T181" s="44" t="n">
        <f aca="false">IF(S181&lt;65,65-S181,0)</f>
        <v>8</v>
      </c>
      <c r="U181" s="44" t="n">
        <f aca="false">+U180+T181</f>
        <v>1247.5</v>
      </c>
      <c r="V181" s="45" t="n">
        <f aca="false">+Q181-R181</f>
        <v>22</v>
      </c>
      <c r="W181" s="17"/>
      <c r="X181" s="38"/>
      <c r="Y181" s="39"/>
      <c r="Z181" s="49"/>
      <c r="AA181" s="50"/>
      <c r="AB181" s="32"/>
      <c r="AC181" s="33"/>
      <c r="AD181" s="51"/>
      <c r="AE181" s="52"/>
      <c r="AF181" s="35"/>
      <c r="AG181" s="1"/>
    </row>
    <row r="182" customFormat="false" ht="12.75" hidden="true" customHeight="false" outlineLevel="0" collapsed="false">
      <c r="A182" s="89" t="n">
        <v>36643</v>
      </c>
      <c r="B182" s="41" t="n">
        <v>68</v>
      </c>
      <c r="C182" s="42" t="n">
        <v>46</v>
      </c>
      <c r="D182" s="42"/>
      <c r="E182" s="42"/>
      <c r="F182" s="43" t="n">
        <f aca="false">IF(ISNUMBER(X182),X182,B182+Z182)</f>
        <v>68</v>
      </c>
      <c r="G182" s="43" t="n">
        <f aca="false">IF(ISNUMBER(Y182),Y182,C182+AA182)</f>
        <v>46</v>
      </c>
      <c r="H182" s="44" t="n">
        <f aca="false">+(F182+G182)/2</f>
        <v>57</v>
      </c>
      <c r="I182" s="44" t="n">
        <f aca="false">IF(H182&lt;65,65-H182,0)</f>
        <v>8</v>
      </c>
      <c r="J182" s="44" t="n">
        <f aca="false">+J181+I182</f>
        <v>1410.5</v>
      </c>
      <c r="K182" s="45" t="n">
        <f aca="false">+F182-G182</f>
        <v>22</v>
      </c>
      <c r="L182" s="46"/>
      <c r="M182" s="47" t="n">
        <f aca="false">B182+AH182</f>
        <v>68</v>
      </c>
      <c r="N182" s="48" t="n">
        <f aca="false">C182+AI182</f>
        <v>46</v>
      </c>
      <c r="O182" s="48"/>
      <c r="P182" s="48"/>
      <c r="Q182" s="43" t="n">
        <f aca="false">IF(ISNUMBER(AB182),AB182,M182+AD182)</f>
        <v>68</v>
      </c>
      <c r="R182" s="43" t="n">
        <f aca="false">IF(ISNUMBER(AC182),AC182,N182+AE182)</f>
        <v>46</v>
      </c>
      <c r="S182" s="44" t="n">
        <f aca="false">+(Q182+R182)/2</f>
        <v>57</v>
      </c>
      <c r="T182" s="44" t="n">
        <f aca="false">IF(S182&lt;65,65-S182,0)</f>
        <v>8</v>
      </c>
      <c r="U182" s="44" t="n">
        <f aca="false">+U181+T182</f>
        <v>1255.5</v>
      </c>
      <c r="V182" s="45" t="n">
        <f aca="false">+Q182-R182</f>
        <v>22</v>
      </c>
      <c r="W182" s="17"/>
      <c r="X182" s="38"/>
      <c r="Y182" s="39"/>
      <c r="Z182" s="49"/>
      <c r="AA182" s="50"/>
      <c r="AB182" s="32"/>
      <c r="AC182" s="33"/>
      <c r="AD182" s="51"/>
      <c r="AE182" s="52"/>
      <c r="AF182" s="35"/>
      <c r="AG182" s="1"/>
    </row>
    <row r="183" customFormat="false" ht="12.75" hidden="true" customHeight="false" outlineLevel="0" collapsed="false">
      <c r="A183" s="89" t="n">
        <v>36644</v>
      </c>
      <c r="B183" s="41" t="n">
        <v>68</v>
      </c>
      <c r="C183" s="42" t="n">
        <v>46</v>
      </c>
      <c r="D183" s="42"/>
      <c r="E183" s="42"/>
      <c r="F183" s="43" t="n">
        <f aca="false">IF(ISNUMBER(X183),X183,B183+Z183)</f>
        <v>68</v>
      </c>
      <c r="G183" s="43" t="n">
        <f aca="false">IF(ISNUMBER(Y183),Y183,C183+AA183)</f>
        <v>46</v>
      </c>
      <c r="H183" s="44" t="n">
        <f aca="false">+(F183+G183)/2</f>
        <v>57</v>
      </c>
      <c r="I183" s="44" t="n">
        <f aca="false">IF(H183&lt;65,65-H183,0)</f>
        <v>8</v>
      </c>
      <c r="J183" s="44" t="n">
        <f aca="false">+J182+I183</f>
        <v>1418.5</v>
      </c>
      <c r="K183" s="45" t="n">
        <f aca="false">+F183-G183</f>
        <v>22</v>
      </c>
      <c r="L183" s="46"/>
      <c r="M183" s="47" t="n">
        <f aca="false">B183+AH183</f>
        <v>68</v>
      </c>
      <c r="N183" s="48" t="n">
        <f aca="false">C183+AI183</f>
        <v>46</v>
      </c>
      <c r="O183" s="48"/>
      <c r="P183" s="48"/>
      <c r="Q183" s="43" t="n">
        <f aca="false">IF(ISNUMBER(AB183),AB183,M183+AD183)</f>
        <v>68</v>
      </c>
      <c r="R183" s="43" t="n">
        <f aca="false">IF(ISNUMBER(AC183),AC183,N183+AE183)</f>
        <v>46</v>
      </c>
      <c r="S183" s="44" t="n">
        <f aca="false">+(Q183+R183)/2</f>
        <v>57</v>
      </c>
      <c r="T183" s="44" t="n">
        <f aca="false">IF(S183&lt;65,65-S183,0)</f>
        <v>8</v>
      </c>
      <c r="U183" s="44" t="n">
        <f aca="false">+U182+T183</f>
        <v>1263.5</v>
      </c>
      <c r="V183" s="45" t="n">
        <f aca="false">+Q183-R183</f>
        <v>22</v>
      </c>
      <c r="W183" s="17"/>
      <c r="X183" s="38"/>
      <c r="Y183" s="39"/>
      <c r="Z183" s="49"/>
      <c r="AA183" s="50"/>
      <c r="AB183" s="32"/>
      <c r="AC183" s="33"/>
      <c r="AD183" s="51"/>
      <c r="AE183" s="52"/>
      <c r="AF183" s="35"/>
      <c r="AG183" s="1"/>
    </row>
    <row r="184" customFormat="false" ht="12.75" hidden="true" customHeight="false" outlineLevel="0" collapsed="false">
      <c r="A184" s="89" t="n">
        <v>36645</v>
      </c>
      <c r="B184" s="41" t="n">
        <v>68</v>
      </c>
      <c r="C184" s="42" t="n">
        <v>46</v>
      </c>
      <c r="D184" s="42"/>
      <c r="E184" s="42"/>
      <c r="F184" s="43" t="n">
        <f aca="false">IF(ISNUMBER(X184),X184,B184+Z184)</f>
        <v>68</v>
      </c>
      <c r="G184" s="43" t="n">
        <f aca="false">IF(ISNUMBER(Y184),Y184,C184+AA184)</f>
        <v>46</v>
      </c>
      <c r="H184" s="44" t="n">
        <f aca="false">+(F184+G184)/2</f>
        <v>57</v>
      </c>
      <c r="I184" s="44" t="n">
        <f aca="false">IF(H184&lt;65,65-H184,0)</f>
        <v>8</v>
      </c>
      <c r="J184" s="44" t="n">
        <f aca="false">+J183+I184</f>
        <v>1426.5</v>
      </c>
      <c r="K184" s="45" t="n">
        <f aca="false">+F184-G184</f>
        <v>22</v>
      </c>
      <c r="L184" s="46"/>
      <c r="M184" s="47" t="n">
        <f aca="false">B184+AH184</f>
        <v>68</v>
      </c>
      <c r="N184" s="48" t="n">
        <f aca="false">C184+AI184</f>
        <v>46</v>
      </c>
      <c r="O184" s="48"/>
      <c r="P184" s="48"/>
      <c r="Q184" s="43" t="n">
        <f aca="false">IF(ISNUMBER(AB184),AB184,M184+AD184)</f>
        <v>68</v>
      </c>
      <c r="R184" s="43" t="n">
        <f aca="false">IF(ISNUMBER(AC184),AC184,N184+AE184)</f>
        <v>46</v>
      </c>
      <c r="S184" s="44" t="n">
        <f aca="false">+(Q184+R184)/2</f>
        <v>57</v>
      </c>
      <c r="T184" s="44" t="n">
        <f aca="false">IF(S184&lt;65,65-S184,0)</f>
        <v>8</v>
      </c>
      <c r="U184" s="44" t="n">
        <f aca="false">+U183+T184</f>
        <v>1271.5</v>
      </c>
      <c r="V184" s="45" t="n">
        <f aca="false">+Q184-R184</f>
        <v>22</v>
      </c>
      <c r="W184" s="17"/>
      <c r="X184" s="38"/>
      <c r="Y184" s="39"/>
      <c r="Z184" s="49"/>
      <c r="AA184" s="50"/>
      <c r="AB184" s="32"/>
      <c r="AC184" s="33"/>
      <c r="AD184" s="51"/>
      <c r="AE184" s="52"/>
      <c r="AF184" s="35"/>
      <c r="AG184" s="1"/>
    </row>
    <row r="185" customFormat="false" ht="13.5" hidden="true" customHeight="false" outlineLevel="0" collapsed="false">
      <c r="A185" s="89" t="n">
        <v>36646</v>
      </c>
      <c r="B185" s="53" t="n">
        <v>68</v>
      </c>
      <c r="C185" s="54" t="n">
        <v>46</v>
      </c>
      <c r="D185" s="54"/>
      <c r="E185" s="54"/>
      <c r="F185" s="55" t="n">
        <f aca="false">IF(ISNUMBER(X185),X185,B185+Z185)</f>
        <v>68</v>
      </c>
      <c r="G185" s="55" t="n">
        <f aca="false">IF(ISNUMBER(Y185),Y185,C185+AA185)</f>
        <v>46</v>
      </c>
      <c r="H185" s="56" t="n">
        <f aca="false">+(F185+G185)/2</f>
        <v>57</v>
      </c>
      <c r="I185" s="56" t="n">
        <f aca="false">IF(H185&lt;65,65-H185,0)</f>
        <v>8</v>
      </c>
      <c r="J185" s="56" t="n">
        <f aca="false">+J184+I185</f>
        <v>1434.5</v>
      </c>
      <c r="K185" s="57" t="n">
        <f aca="false">+F185-G185</f>
        <v>22</v>
      </c>
      <c r="L185" s="46"/>
      <c r="M185" s="58" t="n">
        <f aca="false">B185+AH185</f>
        <v>68</v>
      </c>
      <c r="N185" s="59" t="n">
        <f aca="false">C185+AI185</f>
        <v>46</v>
      </c>
      <c r="O185" s="59"/>
      <c r="P185" s="59"/>
      <c r="Q185" s="55" t="n">
        <f aca="false">IF(ISNUMBER(AB185),AB185,M185+AD185)</f>
        <v>68</v>
      </c>
      <c r="R185" s="55" t="n">
        <f aca="false">IF(ISNUMBER(AC185),AC185,N185+AE185)</f>
        <v>46</v>
      </c>
      <c r="S185" s="56" t="n">
        <f aca="false">+(Q185+R185)/2</f>
        <v>57</v>
      </c>
      <c r="T185" s="56" t="n">
        <f aca="false">IF(S185&lt;65,65-S185,0)</f>
        <v>8</v>
      </c>
      <c r="U185" s="56" t="n">
        <f aca="false">+U184+T185</f>
        <v>1279.5</v>
      </c>
      <c r="V185" s="57" t="n">
        <f aca="false">+Q185-R185</f>
        <v>22</v>
      </c>
      <c r="W185" s="17"/>
      <c r="X185" s="60"/>
      <c r="Y185" s="61"/>
      <c r="Z185" s="62"/>
      <c r="AA185" s="63"/>
      <c r="AB185" s="32"/>
      <c r="AC185" s="33"/>
      <c r="AD185" s="64"/>
      <c r="AE185" s="65"/>
      <c r="AF185" s="35"/>
      <c r="AG185" s="1"/>
    </row>
    <row r="186" customFormat="false" ht="12.75" hidden="true" customHeight="false" outlineLevel="0" collapsed="false">
      <c r="A186" s="80"/>
      <c r="B186" s="127"/>
      <c r="C186" s="127"/>
      <c r="D186" s="127"/>
      <c r="E186" s="127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9"/>
      <c r="W186" s="17"/>
      <c r="X186" s="17"/>
      <c r="Y186" s="17"/>
      <c r="Z186" s="17"/>
      <c r="AA186" s="17"/>
      <c r="AB186" s="17"/>
      <c r="AC186" s="17"/>
      <c r="AD186" s="17"/>
      <c r="AE186" s="17"/>
      <c r="AF186" s="35"/>
      <c r="AG186" s="1"/>
    </row>
    <row r="187" customFormat="false" ht="12.75" hidden="true" customHeight="false" outlineLevel="0" collapsed="false">
      <c r="A187" s="130"/>
      <c r="B187" s="131"/>
      <c r="C187" s="131"/>
      <c r="D187" s="131"/>
      <c r="E187" s="131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3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</row>
    <row r="188" customFormat="false" ht="12.75" hidden="true" customHeight="false" outlineLevel="0" collapsed="false">
      <c r="A188" s="130"/>
      <c r="B188" s="131"/>
      <c r="C188" s="131"/>
      <c r="D188" s="131"/>
      <c r="E188" s="131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3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</row>
    <row r="189" customFormat="false" ht="12.75" hidden="true" customHeight="false" outlineLevel="0" collapsed="false">
      <c r="A189" s="130"/>
      <c r="B189" s="131"/>
      <c r="C189" s="131"/>
      <c r="D189" s="131"/>
      <c r="E189" s="131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3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</row>
    <row r="190" customFormat="false" ht="12.75" hidden="true" customHeight="false" outlineLevel="0" collapsed="false">
      <c r="A190" s="130"/>
      <c r="B190" s="131"/>
      <c r="C190" s="131"/>
      <c r="D190" s="131"/>
      <c r="E190" s="131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3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</row>
    <row r="191" customFormat="false" ht="12.75" hidden="true" customHeight="false" outlineLevel="0" collapsed="false">
      <c r="A191" s="130"/>
      <c r="B191" s="131"/>
      <c r="C191" s="131"/>
      <c r="D191" s="131"/>
      <c r="E191" s="131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3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</row>
    <row r="192" customFormat="false" ht="12.75" hidden="true" customHeight="false" outlineLevel="0" collapsed="false">
      <c r="A192" s="130"/>
      <c r="B192" s="131"/>
      <c r="C192" s="131"/>
      <c r="D192" s="131"/>
      <c r="E192" s="131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3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</row>
    <row r="193" customFormat="false" ht="12.75" hidden="true" customHeight="false" outlineLevel="0" collapsed="false">
      <c r="A193" s="130"/>
      <c r="B193" s="131"/>
      <c r="C193" s="131"/>
      <c r="D193" s="131"/>
      <c r="E193" s="131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3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</row>
    <row r="194" customFormat="false" ht="12.75" hidden="true" customHeight="false" outlineLevel="0" collapsed="false">
      <c r="A194" s="130"/>
      <c r="B194" s="131"/>
      <c r="C194" s="131"/>
      <c r="D194" s="131"/>
      <c r="E194" s="131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3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</row>
    <row r="195" customFormat="false" ht="13.5" hidden="false" customHeight="false" outlineLevel="0" collapsed="false">
      <c r="A195" s="109"/>
      <c r="B195" s="110" t="n">
        <f aca="false">AVERAGE(B4:B33)</f>
        <v>72.0666666666667</v>
      </c>
      <c r="C195" s="111" t="n">
        <f aca="false">AVERAGE(C4:C33)</f>
        <v>49.2333333333333</v>
      </c>
      <c r="D195" s="111" t="n">
        <f aca="false">AVERAGE(D4:D33)</f>
        <v>60.65</v>
      </c>
      <c r="E195" s="111" t="n">
        <f aca="false">SUM(E4:E33)</f>
        <v>130.5</v>
      </c>
      <c r="F195" s="112" t="n">
        <f aca="false">AVERAGE(F4:F33)</f>
        <v>77.0666666666667</v>
      </c>
      <c r="G195" s="112" t="n">
        <f aca="false">AVERAGE(G4:G33)</f>
        <v>47.2666666666667</v>
      </c>
      <c r="H195" s="112" t="n">
        <f aca="false">AVERAGE(H4:H33)</f>
        <v>62.1666666666667</v>
      </c>
      <c r="I195" s="112" t="n">
        <f aca="false">SUM(I4:I33)</f>
        <v>119.5</v>
      </c>
      <c r="J195" s="112"/>
      <c r="K195" s="113"/>
      <c r="L195" s="114"/>
      <c r="M195" s="115" t="n">
        <f aca="false">AVERAGE(M4:M33)</f>
        <v>72.3666666666667</v>
      </c>
      <c r="N195" s="116" t="n">
        <f aca="false">AVERAGE(N4:N33)</f>
        <v>52.8</v>
      </c>
      <c r="O195" s="116" t="n">
        <f aca="false">AVERAGE(O4:O33)</f>
        <v>62.5833333333333</v>
      </c>
      <c r="P195" s="116" t="n">
        <f aca="false">SUM(P4:P33)</f>
        <v>78</v>
      </c>
      <c r="Q195" s="117" t="n">
        <f aca="false">AVERAGE(Q4:Q33)</f>
        <v>76.4</v>
      </c>
      <c r="R195" s="117" t="n">
        <f aca="false">AVERAGE(R4:R33)</f>
        <v>52.5666666666667</v>
      </c>
      <c r="S195" s="117" t="n">
        <f aca="false">AVERAGE(S4:S33)</f>
        <v>64.4833333333333</v>
      </c>
      <c r="T195" s="117" t="n">
        <f aca="false">SUM(T4:T33)</f>
        <v>79.5</v>
      </c>
      <c r="U195" s="117"/>
      <c r="V195" s="118"/>
      <c r="W195" s="66"/>
      <c r="X195" s="29"/>
      <c r="Y195" s="30"/>
      <c r="Z195" s="134"/>
      <c r="AA195" s="134"/>
      <c r="AB195" s="32"/>
      <c r="AC195" s="33"/>
      <c r="AD195" s="135"/>
      <c r="AE195" s="135"/>
      <c r="AF195" s="35"/>
      <c r="AG195" s="1"/>
      <c r="AH195" s="36"/>
      <c r="AI195" s="36"/>
    </row>
    <row r="196" customFormat="false" ht="12.75" hidden="false" customHeight="false" outlineLevel="0" collapsed="false">
      <c r="A196" s="119"/>
      <c r="B196" s="72"/>
      <c r="C196" s="72"/>
      <c r="D196" s="72"/>
      <c r="E196" s="72"/>
    </row>
    <row r="197" customFormat="false" ht="12.75" hidden="false" customHeight="false" outlineLevel="0" collapsed="false">
      <c r="A197" s="119"/>
      <c r="B197" s="72"/>
      <c r="C197" s="72"/>
      <c r="D197" s="72"/>
      <c r="E197" s="72"/>
    </row>
    <row r="198" customFormat="false" ht="12.75" hidden="false" customHeight="false" outlineLevel="0" collapsed="false">
      <c r="A198" s="119"/>
      <c r="B198" s="72"/>
      <c r="C198" s="72"/>
      <c r="D198" s="72"/>
      <c r="E198" s="72"/>
    </row>
    <row r="199" customFormat="false" ht="12.75" hidden="false" customHeight="false" outlineLevel="0" collapsed="false">
      <c r="A199" s="119"/>
      <c r="B199" s="72"/>
      <c r="C199" s="72"/>
      <c r="D199" s="72"/>
      <c r="E199" s="72"/>
    </row>
    <row r="200" customFormat="false" ht="12.75" hidden="false" customHeight="false" outlineLevel="0" collapsed="false">
      <c r="A200" s="119"/>
      <c r="B200" s="72"/>
      <c r="C200" s="72"/>
      <c r="D200" s="72"/>
      <c r="E200" s="72"/>
    </row>
    <row r="201" customFormat="false" ht="12.75" hidden="false" customHeight="false" outlineLevel="0" collapsed="false">
      <c r="A201" s="119"/>
      <c r="B201" s="72"/>
      <c r="C201" s="72"/>
      <c r="D201" s="72"/>
      <c r="E201" s="72"/>
    </row>
    <row r="202" customFormat="false" ht="12.75" hidden="false" customHeight="false" outlineLevel="0" collapsed="false">
      <c r="A202" s="119"/>
      <c r="B202" s="72"/>
      <c r="C202" s="72"/>
      <c r="D202" s="72"/>
      <c r="E202" s="72"/>
    </row>
    <row r="203" customFormat="false" ht="12.75" hidden="false" customHeight="false" outlineLevel="0" collapsed="false">
      <c r="A203" s="119"/>
      <c r="B203" s="72"/>
      <c r="C203" s="72"/>
      <c r="D203" s="72"/>
      <c r="E203" s="72"/>
    </row>
    <row r="204" customFormat="false" ht="12.75" hidden="false" customHeight="false" outlineLevel="0" collapsed="false">
      <c r="A204" s="119"/>
      <c r="B204" s="72"/>
      <c r="C204" s="72"/>
      <c r="D204" s="72"/>
      <c r="E204" s="72"/>
    </row>
    <row r="205" customFormat="false" ht="12.75" hidden="false" customHeight="false" outlineLevel="0" collapsed="false">
      <c r="A205" s="119"/>
      <c r="B205" s="72"/>
      <c r="C205" s="72"/>
      <c r="D205" s="72"/>
      <c r="E205" s="72"/>
    </row>
    <row r="206" customFormat="false" ht="12.75" hidden="false" customHeight="false" outlineLevel="0" collapsed="false">
      <c r="A206" s="119"/>
      <c r="B206" s="72"/>
      <c r="C206" s="72"/>
      <c r="D206" s="72"/>
      <c r="E206" s="72"/>
    </row>
    <row r="207" customFormat="false" ht="12.75" hidden="false" customHeight="false" outlineLevel="0" collapsed="false">
      <c r="A207" s="119"/>
      <c r="B207" s="72"/>
      <c r="C207" s="72"/>
      <c r="D207" s="72"/>
      <c r="E207" s="72"/>
    </row>
    <row r="208" customFormat="false" ht="12.75" hidden="false" customHeight="false" outlineLevel="0" collapsed="false">
      <c r="A208" s="119"/>
      <c r="B208" s="72"/>
      <c r="C208" s="72"/>
      <c r="D208" s="72"/>
      <c r="E208" s="72"/>
    </row>
    <row r="209" customFormat="false" ht="12.75" hidden="false" customHeight="false" outlineLevel="0" collapsed="false">
      <c r="A209" s="119"/>
      <c r="B209" s="72"/>
      <c r="C209" s="72"/>
      <c r="D209" s="72"/>
      <c r="E209" s="72"/>
    </row>
    <row r="210" customFormat="false" ht="12.75" hidden="false" customHeight="false" outlineLevel="0" collapsed="false">
      <c r="A210" s="119"/>
      <c r="B210" s="72"/>
      <c r="C210" s="72"/>
      <c r="D210" s="72"/>
      <c r="E210" s="72"/>
    </row>
    <row r="211" customFormat="false" ht="12.75" hidden="false" customHeight="false" outlineLevel="0" collapsed="false">
      <c r="A211" s="119"/>
      <c r="B211" s="72"/>
      <c r="C211" s="72"/>
      <c r="D211" s="72"/>
      <c r="E211" s="72"/>
    </row>
    <row r="212" customFormat="false" ht="12.75" hidden="false" customHeight="false" outlineLevel="0" collapsed="false">
      <c r="A212" s="119"/>
      <c r="B212" s="72"/>
      <c r="C212" s="72"/>
      <c r="D212" s="72"/>
      <c r="E212" s="72"/>
    </row>
    <row r="213" customFormat="false" ht="12.75" hidden="false" customHeight="false" outlineLevel="0" collapsed="false">
      <c r="A213" s="119"/>
      <c r="B213" s="72"/>
      <c r="C213" s="72"/>
      <c r="D213" s="72"/>
      <c r="E213" s="72"/>
    </row>
    <row r="214" customFormat="false" ht="12.75" hidden="false" customHeight="false" outlineLevel="0" collapsed="false">
      <c r="A214" s="119"/>
      <c r="B214" s="72"/>
      <c r="C214" s="72"/>
      <c r="D214" s="72"/>
      <c r="E214" s="72"/>
    </row>
    <row r="215" customFormat="false" ht="12.75" hidden="false" customHeight="false" outlineLevel="0" collapsed="false">
      <c r="A215" s="119"/>
      <c r="B215" s="72"/>
      <c r="C215" s="72"/>
      <c r="D215" s="72"/>
      <c r="E215" s="72"/>
    </row>
    <row r="216" customFormat="false" ht="12.75" hidden="false" customHeight="false" outlineLevel="0" collapsed="false">
      <c r="A216" s="119"/>
      <c r="B216" s="72"/>
      <c r="C216" s="72"/>
      <c r="D216" s="72"/>
      <c r="E216" s="72"/>
    </row>
    <row r="217" customFormat="false" ht="12.75" hidden="false" customHeight="false" outlineLevel="0" collapsed="false">
      <c r="A217" s="119"/>
      <c r="B217" s="72"/>
      <c r="C217" s="72"/>
      <c r="D217" s="72"/>
      <c r="E217" s="72"/>
    </row>
    <row r="218" customFormat="false" ht="12.75" hidden="false" customHeight="false" outlineLevel="0" collapsed="false">
      <c r="A218" s="119"/>
      <c r="B218" s="72"/>
      <c r="C218" s="72"/>
      <c r="D218" s="72"/>
      <c r="E218" s="72"/>
    </row>
    <row r="219" customFormat="false" ht="12.75" hidden="false" customHeight="false" outlineLevel="0" collapsed="false">
      <c r="A219" s="119"/>
      <c r="B219" s="72"/>
      <c r="C219" s="72"/>
      <c r="D219" s="72"/>
      <c r="E219" s="72"/>
    </row>
    <row r="220" customFormat="false" ht="12.75" hidden="false" customHeight="false" outlineLevel="0" collapsed="false">
      <c r="A220" s="119"/>
      <c r="B220" s="72"/>
      <c r="C220" s="72"/>
      <c r="D220" s="72"/>
      <c r="E220" s="72"/>
    </row>
    <row r="221" customFormat="false" ht="12.75" hidden="false" customHeight="false" outlineLevel="0" collapsed="false">
      <c r="A221" s="119"/>
    </row>
    <row r="222" customFormat="false" ht="12.75" hidden="false" customHeight="false" outlineLevel="0" collapsed="false">
      <c r="A222" s="119"/>
    </row>
    <row r="223" customFormat="false" ht="12.75" hidden="false" customHeight="false" outlineLevel="0" collapsed="false">
      <c r="A223" s="119"/>
    </row>
    <row r="224" customFormat="false" ht="12.75" hidden="false" customHeight="false" outlineLevel="0" collapsed="false">
      <c r="A224" s="119"/>
    </row>
    <row r="225" customFormat="false" ht="12.75" hidden="false" customHeight="false" outlineLevel="0" collapsed="false">
      <c r="A225" s="119"/>
    </row>
    <row r="226" customFormat="false" ht="12.75" hidden="false" customHeight="false" outlineLevel="0" collapsed="false">
      <c r="A226" s="119"/>
    </row>
    <row r="227" customFormat="false" ht="12.75" hidden="false" customHeight="false" outlineLevel="0" collapsed="false">
      <c r="A227" s="119"/>
    </row>
    <row r="228" customFormat="false" ht="12.75" hidden="false" customHeight="false" outlineLevel="0" collapsed="false">
      <c r="A228" s="119"/>
    </row>
    <row r="229" customFormat="false" ht="12.75" hidden="false" customHeight="false" outlineLevel="0" collapsed="false">
      <c r="A229" s="119"/>
    </row>
    <row r="230" customFormat="false" ht="12.75" hidden="false" customHeight="false" outlineLevel="0" collapsed="false">
      <c r="A230" s="119"/>
    </row>
    <row r="231" customFormat="false" ht="12.75" hidden="false" customHeight="false" outlineLevel="0" collapsed="false">
      <c r="A231" s="119"/>
    </row>
    <row r="232" customFormat="false" ht="12.75" hidden="false" customHeight="false" outlineLevel="0" collapsed="false">
      <c r="A232" s="119"/>
    </row>
    <row r="233" customFormat="false" ht="12.75" hidden="false" customHeight="false" outlineLevel="0" collapsed="false">
      <c r="A233" s="119"/>
    </row>
    <row r="234" customFormat="false" ht="12.75" hidden="false" customHeight="false" outlineLevel="0" collapsed="false">
      <c r="A234" s="119"/>
    </row>
    <row r="235" customFormat="false" ht="12.75" hidden="false" customHeight="false" outlineLevel="0" collapsed="false">
      <c r="A235" s="119"/>
    </row>
    <row r="236" customFormat="false" ht="12.75" hidden="false" customHeight="false" outlineLevel="0" collapsed="false">
      <c r="A236" s="119"/>
    </row>
    <row r="237" customFormat="false" ht="12.75" hidden="false" customHeight="false" outlineLevel="0" collapsed="false">
      <c r="A237" s="119"/>
    </row>
    <row r="238" customFormat="false" ht="12.75" hidden="false" customHeight="false" outlineLevel="0" collapsed="false">
      <c r="A238" s="119"/>
    </row>
    <row r="239" customFormat="false" ht="12.75" hidden="false" customHeight="false" outlineLevel="0" collapsed="false">
      <c r="A239" s="119"/>
    </row>
    <row r="240" customFormat="false" ht="12.75" hidden="false" customHeight="false" outlineLevel="0" collapsed="false">
      <c r="A240" s="119"/>
    </row>
    <row r="241" customFormat="false" ht="12.75" hidden="false" customHeight="false" outlineLevel="0" collapsed="false">
      <c r="A241" s="119"/>
    </row>
    <row r="242" customFormat="false" ht="12.75" hidden="false" customHeight="false" outlineLevel="0" collapsed="false">
      <c r="A242" s="119"/>
    </row>
    <row r="243" customFormat="false" ht="12.75" hidden="false" customHeight="false" outlineLevel="0" collapsed="false">
      <c r="A243" s="119"/>
    </row>
    <row r="244" customFormat="false" ht="12.75" hidden="false" customHeight="false" outlineLevel="0" collapsed="false">
      <c r="A244" s="119"/>
    </row>
    <row r="245" customFormat="false" ht="12.75" hidden="false" customHeight="false" outlineLevel="0" collapsed="false">
      <c r="A245" s="119"/>
    </row>
    <row r="246" customFormat="false" ht="12.75" hidden="false" customHeight="false" outlineLevel="0" collapsed="false">
      <c r="A246" s="119"/>
    </row>
    <row r="247" customFormat="false" ht="12.75" hidden="false" customHeight="false" outlineLevel="0" collapsed="false">
      <c r="A247" s="119"/>
    </row>
    <row r="248" customFormat="false" ht="12.75" hidden="false" customHeight="false" outlineLevel="0" collapsed="false">
      <c r="A248" s="119"/>
    </row>
    <row r="249" customFormat="false" ht="12.75" hidden="false" customHeight="false" outlineLevel="0" collapsed="false">
      <c r="A249" s="119"/>
    </row>
    <row r="250" customFormat="false" ht="12.75" hidden="false" customHeight="false" outlineLevel="0" collapsed="false">
      <c r="A250" s="119"/>
    </row>
    <row r="251" customFormat="false" ht="12.75" hidden="false" customHeight="false" outlineLevel="0" collapsed="false">
      <c r="A251" s="119"/>
    </row>
    <row r="252" customFormat="false" ht="12.75" hidden="false" customHeight="false" outlineLevel="0" collapsed="false">
      <c r="A252" s="119"/>
    </row>
    <row r="253" customFormat="false" ht="12.75" hidden="false" customHeight="false" outlineLevel="0" collapsed="false">
      <c r="A253" s="119"/>
    </row>
    <row r="254" customFormat="false" ht="12.75" hidden="false" customHeight="false" outlineLevel="0" collapsed="false">
      <c r="A254" s="119"/>
    </row>
    <row r="255" customFormat="false" ht="12.75" hidden="false" customHeight="false" outlineLevel="0" collapsed="false">
      <c r="A255" s="119"/>
    </row>
    <row r="256" customFormat="false" ht="12.75" hidden="false" customHeight="false" outlineLevel="0" collapsed="false">
      <c r="A256" s="119"/>
    </row>
    <row r="257" customFormat="false" ht="12.75" hidden="false" customHeight="false" outlineLevel="0" collapsed="false">
      <c r="A257" s="119"/>
    </row>
    <row r="258" customFormat="false" ht="12.75" hidden="false" customHeight="false" outlineLevel="0" collapsed="false">
      <c r="A258" s="119"/>
    </row>
    <row r="259" customFormat="false" ht="12.75" hidden="false" customHeight="false" outlineLevel="0" collapsed="false">
      <c r="A259" s="119"/>
    </row>
    <row r="260" customFormat="false" ht="12.75" hidden="false" customHeight="false" outlineLevel="0" collapsed="false">
      <c r="A260" s="119"/>
    </row>
    <row r="261" customFormat="false" ht="12.75" hidden="false" customHeight="false" outlineLevel="0" collapsed="false">
      <c r="A261" s="119"/>
    </row>
    <row r="262" customFormat="false" ht="12.75" hidden="false" customHeight="false" outlineLevel="0" collapsed="false">
      <c r="A262" s="119"/>
    </row>
    <row r="263" customFormat="false" ht="12.75" hidden="false" customHeight="false" outlineLevel="0" collapsed="false">
      <c r="A263" s="119"/>
    </row>
    <row r="264" customFormat="false" ht="12.75" hidden="false" customHeight="false" outlineLevel="0" collapsed="false">
      <c r="A264" s="119"/>
    </row>
    <row r="265" customFormat="false" ht="12.75" hidden="false" customHeight="false" outlineLevel="0" collapsed="false">
      <c r="A265" s="119"/>
    </row>
    <row r="266" customFormat="false" ht="12.75" hidden="false" customHeight="false" outlineLevel="0" collapsed="false">
      <c r="A266" s="119"/>
    </row>
    <row r="267" customFormat="false" ht="12.75" hidden="false" customHeight="false" outlineLevel="0" collapsed="false">
      <c r="A267" s="119"/>
    </row>
    <row r="268" customFormat="false" ht="12.75" hidden="false" customHeight="false" outlineLevel="0" collapsed="false">
      <c r="A268" s="119"/>
    </row>
    <row r="269" customFormat="false" ht="12.75" hidden="false" customHeight="false" outlineLevel="0" collapsed="false">
      <c r="A269" s="119"/>
    </row>
    <row r="270" customFormat="false" ht="12.75" hidden="false" customHeight="false" outlineLevel="0" collapsed="false">
      <c r="A270" s="119"/>
    </row>
    <row r="271" customFormat="false" ht="12.75" hidden="false" customHeight="false" outlineLevel="0" collapsed="false">
      <c r="A271" s="119"/>
    </row>
    <row r="272" customFormat="false" ht="12.75" hidden="false" customHeight="false" outlineLevel="0" collapsed="false">
      <c r="A272" s="119"/>
    </row>
    <row r="273" customFormat="false" ht="12.75" hidden="false" customHeight="false" outlineLevel="0" collapsed="false">
      <c r="A273" s="119"/>
    </row>
    <row r="274" customFormat="false" ht="12.75" hidden="false" customHeight="false" outlineLevel="0" collapsed="false">
      <c r="A274" s="119"/>
    </row>
    <row r="275" customFormat="false" ht="12.75" hidden="false" customHeight="false" outlineLevel="0" collapsed="false">
      <c r="A275" s="119"/>
    </row>
    <row r="276" customFormat="false" ht="12.75" hidden="false" customHeight="false" outlineLevel="0" collapsed="false">
      <c r="A276" s="119"/>
    </row>
    <row r="277" customFormat="false" ht="12.75" hidden="false" customHeight="false" outlineLevel="0" collapsed="false">
      <c r="A277" s="119"/>
    </row>
    <row r="278" customFormat="false" ht="12.75" hidden="false" customHeight="false" outlineLevel="0" collapsed="false">
      <c r="A278" s="119"/>
    </row>
    <row r="279" customFormat="false" ht="12.75" hidden="false" customHeight="false" outlineLevel="0" collapsed="false">
      <c r="A279" s="119"/>
    </row>
    <row r="280" customFormat="false" ht="12.75" hidden="false" customHeight="false" outlineLevel="0" collapsed="false">
      <c r="A280" s="119"/>
    </row>
    <row r="281" customFormat="false" ht="12.75" hidden="false" customHeight="false" outlineLevel="0" collapsed="false">
      <c r="A281" s="119"/>
    </row>
    <row r="282" customFormat="false" ht="12.75" hidden="false" customHeight="false" outlineLevel="0" collapsed="false">
      <c r="A282" s="119"/>
    </row>
    <row r="283" customFormat="false" ht="12.75" hidden="false" customHeight="false" outlineLevel="0" collapsed="false">
      <c r="A283" s="119"/>
    </row>
    <row r="284" customFormat="false" ht="12.75" hidden="false" customHeight="false" outlineLevel="0" collapsed="false">
      <c r="A284" s="119"/>
    </row>
    <row r="285" customFormat="false" ht="12.75" hidden="false" customHeight="false" outlineLevel="0" collapsed="false">
      <c r="A285" s="119"/>
    </row>
    <row r="286" customFormat="false" ht="12.75" hidden="false" customHeight="false" outlineLevel="0" collapsed="false">
      <c r="A286" s="119"/>
    </row>
    <row r="287" customFormat="false" ht="12.75" hidden="false" customHeight="false" outlineLevel="0" collapsed="false">
      <c r="A287" s="119"/>
    </row>
    <row r="288" customFormat="false" ht="12.75" hidden="false" customHeight="false" outlineLevel="0" collapsed="false">
      <c r="A288" s="119"/>
    </row>
    <row r="289" customFormat="false" ht="12.75" hidden="false" customHeight="false" outlineLevel="0" collapsed="false">
      <c r="A289" s="119"/>
    </row>
    <row r="290" customFormat="false" ht="12.75" hidden="false" customHeight="false" outlineLevel="0" collapsed="false">
      <c r="A290" s="119"/>
    </row>
    <row r="291" customFormat="false" ht="12.75" hidden="false" customHeight="false" outlineLevel="0" collapsed="false">
      <c r="A291" s="119"/>
    </row>
    <row r="292" customFormat="false" ht="12.75" hidden="false" customHeight="false" outlineLevel="0" collapsed="false">
      <c r="A292" s="119"/>
    </row>
    <row r="293" customFormat="false" ht="12.75" hidden="false" customHeight="false" outlineLevel="0" collapsed="false">
      <c r="A293" s="119"/>
    </row>
    <row r="294" customFormat="false" ht="12.75" hidden="false" customHeight="false" outlineLevel="0" collapsed="false">
      <c r="A294" s="119"/>
    </row>
    <row r="295" customFormat="false" ht="12.75" hidden="false" customHeight="false" outlineLevel="0" collapsed="false">
      <c r="A295" s="119"/>
    </row>
    <row r="296" customFormat="false" ht="12.75" hidden="false" customHeight="false" outlineLevel="0" collapsed="false">
      <c r="A296" s="119"/>
    </row>
    <row r="297" customFormat="false" ht="12.75" hidden="false" customHeight="false" outlineLevel="0" collapsed="false">
      <c r="A297" s="119"/>
    </row>
    <row r="298" customFormat="false" ht="12.75" hidden="false" customHeight="false" outlineLevel="0" collapsed="false">
      <c r="A298" s="119"/>
    </row>
    <row r="299" customFormat="false" ht="12.75" hidden="false" customHeight="false" outlineLevel="0" collapsed="false">
      <c r="A299" s="119"/>
    </row>
    <row r="300" customFormat="false" ht="12.75" hidden="false" customHeight="false" outlineLevel="0" collapsed="false">
      <c r="A300" s="119"/>
    </row>
    <row r="301" customFormat="false" ht="12.75" hidden="false" customHeight="false" outlineLevel="0" collapsed="false">
      <c r="A301" s="119"/>
    </row>
    <row r="302" customFormat="false" ht="12.75" hidden="false" customHeight="false" outlineLevel="0" collapsed="false">
      <c r="A302" s="119"/>
    </row>
    <row r="303" customFormat="false" ht="12.75" hidden="false" customHeight="false" outlineLevel="0" collapsed="false">
      <c r="A303" s="119"/>
    </row>
    <row r="304" customFormat="false" ht="12.75" hidden="false" customHeight="false" outlineLevel="0" collapsed="false">
      <c r="A304" s="119"/>
    </row>
    <row r="305" customFormat="false" ht="12.75" hidden="false" customHeight="false" outlineLevel="0" collapsed="false">
      <c r="A305" s="119"/>
    </row>
    <row r="306" customFormat="false" ht="12.75" hidden="false" customHeight="false" outlineLevel="0" collapsed="false">
      <c r="A306" s="119"/>
    </row>
    <row r="307" customFormat="false" ht="12.75" hidden="false" customHeight="false" outlineLevel="0" collapsed="false">
      <c r="A307" s="119"/>
    </row>
    <row r="308" customFormat="false" ht="12.75" hidden="false" customHeight="false" outlineLevel="0" collapsed="false">
      <c r="A308" s="119"/>
    </row>
    <row r="309" customFormat="false" ht="12.75" hidden="false" customHeight="false" outlineLevel="0" collapsed="false">
      <c r="A309" s="119"/>
    </row>
    <row r="310" customFormat="false" ht="12.75" hidden="false" customHeight="false" outlineLevel="0" collapsed="false">
      <c r="A310" s="119"/>
    </row>
    <row r="311" customFormat="false" ht="12.75" hidden="false" customHeight="false" outlineLevel="0" collapsed="false">
      <c r="A311" s="119"/>
    </row>
    <row r="312" customFormat="false" ht="12.75" hidden="false" customHeight="false" outlineLevel="0" collapsed="false">
      <c r="A312" s="119"/>
    </row>
    <row r="313" customFormat="false" ht="12.75" hidden="false" customHeight="false" outlineLevel="0" collapsed="false">
      <c r="A313" s="119"/>
    </row>
    <row r="314" customFormat="false" ht="12.75" hidden="false" customHeight="false" outlineLevel="0" collapsed="false">
      <c r="A314" s="119"/>
    </row>
    <row r="315" customFormat="false" ht="12.75" hidden="false" customHeight="false" outlineLevel="0" collapsed="false">
      <c r="A315" s="119"/>
    </row>
    <row r="316" customFormat="false" ht="12.75" hidden="false" customHeight="false" outlineLevel="0" collapsed="false">
      <c r="A316" s="119"/>
    </row>
    <row r="317" customFormat="false" ht="12.75" hidden="false" customHeight="false" outlineLevel="0" collapsed="false">
      <c r="A317" s="119"/>
    </row>
    <row r="318" customFormat="false" ht="12.75" hidden="false" customHeight="false" outlineLevel="0" collapsed="false">
      <c r="A318" s="119"/>
    </row>
    <row r="319" customFormat="false" ht="12.75" hidden="false" customHeight="false" outlineLevel="0" collapsed="false">
      <c r="A319" s="119"/>
    </row>
    <row r="320" customFormat="false" ht="12.75" hidden="false" customHeight="false" outlineLevel="0" collapsed="false">
      <c r="A320" s="119"/>
    </row>
    <row r="321" customFormat="false" ht="12.75" hidden="false" customHeight="false" outlineLevel="0" collapsed="false">
      <c r="A321" s="119"/>
    </row>
    <row r="322" customFormat="false" ht="12.75" hidden="false" customHeight="false" outlineLevel="0" collapsed="false">
      <c r="A322" s="119"/>
    </row>
    <row r="323" customFormat="false" ht="12.75" hidden="false" customHeight="false" outlineLevel="0" collapsed="false">
      <c r="A323" s="119"/>
    </row>
    <row r="324" customFormat="false" ht="12.75" hidden="false" customHeight="false" outlineLevel="0" collapsed="false">
      <c r="A324" s="119"/>
    </row>
    <row r="325" customFormat="false" ht="12.75" hidden="false" customHeight="false" outlineLevel="0" collapsed="false">
      <c r="A325" s="119"/>
    </row>
    <row r="326" customFormat="false" ht="12.75" hidden="false" customHeight="false" outlineLevel="0" collapsed="false">
      <c r="A326" s="119"/>
    </row>
    <row r="327" customFormat="false" ht="12.75" hidden="false" customHeight="false" outlineLevel="0" collapsed="false">
      <c r="A327" s="119"/>
    </row>
    <row r="328" customFormat="false" ht="12.75" hidden="false" customHeight="false" outlineLevel="0" collapsed="false">
      <c r="A328" s="119"/>
    </row>
    <row r="329" customFormat="false" ht="12.75" hidden="false" customHeight="false" outlineLevel="0" collapsed="false">
      <c r="A329" s="119"/>
    </row>
    <row r="330" customFormat="false" ht="12.75" hidden="false" customHeight="false" outlineLevel="0" collapsed="false">
      <c r="A330" s="119"/>
    </row>
    <row r="331" customFormat="false" ht="12.75" hidden="false" customHeight="false" outlineLevel="0" collapsed="false">
      <c r="A331" s="119"/>
    </row>
    <row r="332" customFormat="false" ht="12.75" hidden="false" customHeight="false" outlineLevel="0" collapsed="false">
      <c r="A332" s="119"/>
    </row>
    <row r="333" customFormat="false" ht="12.75" hidden="false" customHeight="false" outlineLevel="0" collapsed="false">
      <c r="A333" s="119"/>
    </row>
    <row r="334" customFormat="false" ht="12.75" hidden="false" customHeight="false" outlineLevel="0" collapsed="false">
      <c r="A334" s="119"/>
    </row>
    <row r="335" customFormat="false" ht="12.75" hidden="false" customHeight="false" outlineLevel="0" collapsed="false">
      <c r="A335" s="119"/>
    </row>
    <row r="336" customFormat="false" ht="12.75" hidden="false" customHeight="false" outlineLevel="0" collapsed="false">
      <c r="A336" s="119"/>
    </row>
    <row r="337" customFormat="false" ht="12.75" hidden="false" customHeight="false" outlineLevel="0" collapsed="false">
      <c r="A337" s="119"/>
    </row>
    <row r="338" customFormat="false" ht="12.75" hidden="false" customHeight="false" outlineLevel="0" collapsed="false">
      <c r="A338" s="119"/>
    </row>
    <row r="339" customFormat="false" ht="12.75" hidden="false" customHeight="false" outlineLevel="0" collapsed="false">
      <c r="A339" s="119"/>
    </row>
    <row r="340" customFormat="false" ht="12.75" hidden="false" customHeight="false" outlineLevel="0" collapsed="false">
      <c r="A340" s="119"/>
    </row>
    <row r="341" customFormat="false" ht="12.75" hidden="false" customHeight="false" outlineLevel="0" collapsed="false">
      <c r="A341" s="119"/>
    </row>
    <row r="342" customFormat="false" ht="12.75" hidden="false" customHeight="false" outlineLevel="0" collapsed="false">
      <c r="A342" s="119"/>
    </row>
    <row r="343" customFormat="false" ht="12.75" hidden="false" customHeight="false" outlineLevel="0" collapsed="false">
      <c r="A343" s="119"/>
    </row>
    <row r="344" customFormat="false" ht="12.75" hidden="false" customHeight="false" outlineLevel="0" collapsed="false">
      <c r="A344" s="119"/>
    </row>
    <row r="345" customFormat="false" ht="12.75" hidden="false" customHeight="false" outlineLevel="0" collapsed="false">
      <c r="A345" s="119"/>
    </row>
    <row r="346" customFormat="false" ht="12.75" hidden="false" customHeight="false" outlineLevel="0" collapsed="false">
      <c r="A346" s="119"/>
    </row>
    <row r="347" customFormat="false" ht="12.75" hidden="false" customHeight="false" outlineLevel="0" collapsed="false">
      <c r="A347" s="119"/>
    </row>
    <row r="348" customFormat="false" ht="12.75" hidden="false" customHeight="false" outlineLevel="0" collapsed="false">
      <c r="A348" s="119"/>
    </row>
    <row r="349" customFormat="false" ht="12.75" hidden="false" customHeight="false" outlineLevel="0" collapsed="false">
      <c r="A349" s="119"/>
    </row>
    <row r="350" customFormat="false" ht="12.75" hidden="false" customHeight="false" outlineLevel="0" collapsed="false">
      <c r="A350" s="119"/>
    </row>
    <row r="351" customFormat="false" ht="12.75" hidden="false" customHeight="false" outlineLevel="0" collapsed="false">
      <c r="A351" s="119"/>
    </row>
    <row r="352" customFormat="false" ht="12.75" hidden="false" customHeight="false" outlineLevel="0" collapsed="false">
      <c r="A352" s="119"/>
    </row>
    <row r="353" customFormat="false" ht="12.75" hidden="false" customHeight="false" outlineLevel="0" collapsed="false">
      <c r="A353" s="119"/>
    </row>
    <row r="354" customFormat="false" ht="12.75" hidden="false" customHeight="false" outlineLevel="0" collapsed="false">
      <c r="A354" s="119"/>
    </row>
    <row r="355" customFormat="false" ht="12.75" hidden="false" customHeight="false" outlineLevel="0" collapsed="false">
      <c r="A355" s="119"/>
    </row>
    <row r="356" customFormat="false" ht="12.75" hidden="false" customHeight="false" outlineLevel="0" collapsed="false">
      <c r="A356" s="119"/>
    </row>
    <row r="357" customFormat="false" ht="12.75" hidden="false" customHeight="false" outlineLevel="0" collapsed="false">
      <c r="A357" s="119"/>
    </row>
    <row r="358" customFormat="false" ht="12.75" hidden="false" customHeight="false" outlineLevel="0" collapsed="false">
      <c r="A358" s="119"/>
    </row>
    <row r="359" customFormat="false" ht="12.75" hidden="false" customHeight="false" outlineLevel="0" collapsed="false">
      <c r="A359" s="119"/>
    </row>
    <row r="360" customFormat="false" ht="12.75" hidden="false" customHeight="false" outlineLevel="0" collapsed="false">
      <c r="A360" s="119"/>
    </row>
    <row r="361" customFormat="false" ht="12.75" hidden="false" customHeight="false" outlineLevel="0" collapsed="false">
      <c r="A361" s="119"/>
    </row>
    <row r="362" customFormat="false" ht="12.75" hidden="false" customHeight="false" outlineLevel="0" collapsed="false">
      <c r="A362" s="119"/>
    </row>
    <row r="363" customFormat="false" ht="12.75" hidden="false" customHeight="false" outlineLevel="0" collapsed="false">
      <c r="A363" s="119"/>
    </row>
    <row r="364" customFormat="false" ht="12.75" hidden="false" customHeight="false" outlineLevel="0" collapsed="false">
      <c r="A364" s="119"/>
    </row>
    <row r="365" customFormat="false" ht="12.75" hidden="false" customHeight="false" outlineLevel="0" collapsed="false">
      <c r="A365" s="119"/>
    </row>
    <row r="366" customFormat="false" ht="12.75" hidden="false" customHeight="false" outlineLevel="0" collapsed="false">
      <c r="A366" s="119"/>
    </row>
    <row r="367" customFormat="false" ht="12.75" hidden="false" customHeight="false" outlineLevel="0" collapsed="false">
      <c r="A367" s="119"/>
    </row>
    <row r="368" customFormat="false" ht="12.75" hidden="false" customHeight="false" outlineLevel="0" collapsed="false">
      <c r="A368" s="119"/>
    </row>
    <row r="369" customFormat="false" ht="12.75" hidden="false" customHeight="false" outlineLevel="0" collapsed="false">
      <c r="A369" s="119"/>
    </row>
    <row r="370" customFormat="false" ht="12.75" hidden="false" customHeight="false" outlineLevel="0" collapsed="false">
      <c r="A370" s="119"/>
    </row>
    <row r="371" customFormat="false" ht="12.75" hidden="false" customHeight="false" outlineLevel="0" collapsed="false">
      <c r="A371" s="119"/>
    </row>
    <row r="372" customFormat="false" ht="12.75" hidden="false" customHeight="false" outlineLevel="0" collapsed="false">
      <c r="A372" s="119"/>
    </row>
    <row r="373" customFormat="false" ht="12.75" hidden="false" customHeight="false" outlineLevel="0" collapsed="false">
      <c r="A373" s="119"/>
    </row>
    <row r="374" customFormat="false" ht="12.75" hidden="false" customHeight="false" outlineLevel="0" collapsed="false">
      <c r="A374" s="119"/>
    </row>
    <row r="375" customFormat="false" ht="12.75" hidden="false" customHeight="false" outlineLevel="0" collapsed="false">
      <c r="A375" s="119"/>
    </row>
    <row r="376" customFormat="false" ht="12.75" hidden="false" customHeight="false" outlineLevel="0" collapsed="false">
      <c r="A376" s="119"/>
    </row>
    <row r="377" customFormat="false" ht="12.75" hidden="false" customHeight="false" outlineLevel="0" collapsed="false">
      <c r="A377" s="119"/>
    </row>
    <row r="378" customFormat="false" ht="12.75" hidden="false" customHeight="false" outlineLevel="0" collapsed="false">
      <c r="A378" s="119"/>
    </row>
    <row r="379" customFormat="false" ht="12.75" hidden="false" customHeight="false" outlineLevel="0" collapsed="false">
      <c r="A379" s="119"/>
    </row>
    <row r="380" customFormat="false" ht="12.75" hidden="false" customHeight="false" outlineLevel="0" collapsed="false">
      <c r="A380" s="119"/>
    </row>
    <row r="381" customFormat="false" ht="12.75" hidden="false" customHeight="false" outlineLevel="0" collapsed="false">
      <c r="A381" s="119"/>
    </row>
    <row r="382" customFormat="false" ht="12.75" hidden="false" customHeight="false" outlineLevel="0" collapsed="false">
      <c r="A382" s="119"/>
    </row>
    <row r="383" customFormat="false" ht="12.75" hidden="false" customHeight="false" outlineLevel="0" collapsed="false">
      <c r="A383" s="119"/>
    </row>
    <row r="384" customFormat="false" ht="12.75" hidden="false" customHeight="false" outlineLevel="0" collapsed="false">
      <c r="A384" s="119"/>
    </row>
    <row r="385" customFormat="false" ht="12.75" hidden="false" customHeight="false" outlineLevel="0" collapsed="false">
      <c r="A385" s="119"/>
    </row>
    <row r="386" customFormat="false" ht="12.75" hidden="false" customHeight="false" outlineLevel="0" collapsed="false">
      <c r="A386" s="119"/>
    </row>
    <row r="387" customFormat="false" ht="12.75" hidden="false" customHeight="false" outlineLevel="0" collapsed="false">
      <c r="A387" s="119"/>
    </row>
    <row r="388" customFormat="false" ht="12.75" hidden="false" customHeight="false" outlineLevel="0" collapsed="false">
      <c r="A388" s="119"/>
    </row>
    <row r="389" customFormat="false" ht="12.75" hidden="false" customHeight="false" outlineLevel="0" collapsed="false">
      <c r="A389" s="119"/>
    </row>
    <row r="390" customFormat="false" ht="12.75" hidden="false" customHeight="false" outlineLevel="0" collapsed="false">
      <c r="A390" s="119"/>
    </row>
    <row r="391" customFormat="false" ht="12.75" hidden="false" customHeight="false" outlineLevel="0" collapsed="false">
      <c r="A391" s="119"/>
    </row>
    <row r="392" customFormat="false" ht="12.75" hidden="false" customHeight="false" outlineLevel="0" collapsed="false">
      <c r="A392" s="119"/>
    </row>
    <row r="393" customFormat="false" ht="12.75" hidden="false" customHeight="false" outlineLevel="0" collapsed="false">
      <c r="A393" s="119"/>
    </row>
    <row r="394" customFormat="false" ht="12.75" hidden="false" customHeight="false" outlineLevel="0" collapsed="false">
      <c r="A394" s="119"/>
    </row>
    <row r="395" customFormat="false" ht="12.75" hidden="false" customHeight="false" outlineLevel="0" collapsed="false">
      <c r="A395" s="119"/>
    </row>
    <row r="396" customFormat="false" ht="12.75" hidden="false" customHeight="false" outlineLevel="0" collapsed="false">
      <c r="A396" s="119"/>
    </row>
    <row r="397" customFormat="false" ht="12.75" hidden="false" customHeight="false" outlineLevel="0" collapsed="false">
      <c r="A397" s="119"/>
    </row>
    <row r="398" customFormat="false" ht="12.75" hidden="false" customHeight="false" outlineLevel="0" collapsed="false">
      <c r="A398" s="119"/>
    </row>
    <row r="399" customFormat="false" ht="12.75" hidden="false" customHeight="false" outlineLevel="0" collapsed="false">
      <c r="A399" s="119"/>
    </row>
    <row r="400" customFormat="false" ht="12.75" hidden="false" customHeight="false" outlineLevel="0" collapsed="false">
      <c r="A400" s="119"/>
    </row>
    <row r="401" customFormat="false" ht="12.75" hidden="false" customHeight="false" outlineLevel="0" collapsed="false">
      <c r="A401" s="119"/>
    </row>
    <row r="402" customFormat="false" ht="12.75" hidden="false" customHeight="false" outlineLevel="0" collapsed="false">
      <c r="A402" s="119"/>
    </row>
    <row r="403" customFormat="false" ht="12.75" hidden="false" customHeight="false" outlineLevel="0" collapsed="false">
      <c r="A403" s="119"/>
    </row>
    <row r="404" customFormat="false" ht="12.75" hidden="false" customHeight="false" outlineLevel="0" collapsed="false">
      <c r="A404" s="119"/>
    </row>
    <row r="405" customFormat="false" ht="12.75" hidden="false" customHeight="false" outlineLevel="0" collapsed="false">
      <c r="A405" s="119"/>
    </row>
    <row r="406" customFormat="false" ht="12.75" hidden="false" customHeight="false" outlineLevel="0" collapsed="false">
      <c r="A406" s="119"/>
    </row>
    <row r="407" customFormat="false" ht="12.75" hidden="false" customHeight="false" outlineLevel="0" collapsed="false">
      <c r="A407" s="119"/>
    </row>
    <row r="408" customFormat="false" ht="12.75" hidden="false" customHeight="false" outlineLevel="0" collapsed="false">
      <c r="A408" s="119"/>
    </row>
    <row r="409" customFormat="false" ht="12.75" hidden="false" customHeight="false" outlineLevel="0" collapsed="false">
      <c r="A409" s="119"/>
    </row>
    <row r="410" customFormat="false" ht="12.75" hidden="false" customHeight="false" outlineLevel="0" collapsed="false">
      <c r="A410" s="119"/>
    </row>
    <row r="411" customFormat="false" ht="12.75" hidden="false" customHeight="false" outlineLevel="0" collapsed="false">
      <c r="A411" s="119"/>
    </row>
    <row r="412" customFormat="false" ht="12.75" hidden="false" customHeight="false" outlineLevel="0" collapsed="false">
      <c r="A412" s="119"/>
    </row>
    <row r="413" customFormat="false" ht="12.75" hidden="false" customHeight="false" outlineLevel="0" collapsed="false">
      <c r="A413" s="119"/>
    </row>
    <row r="414" customFormat="false" ht="12.75" hidden="false" customHeight="false" outlineLevel="0" collapsed="false">
      <c r="A414" s="119"/>
    </row>
    <row r="415" customFormat="false" ht="12.75" hidden="false" customHeight="false" outlineLevel="0" collapsed="false">
      <c r="A415" s="119"/>
    </row>
    <row r="416" customFormat="false" ht="12.75" hidden="false" customHeight="false" outlineLevel="0" collapsed="false">
      <c r="A416" s="119"/>
    </row>
    <row r="417" customFormat="false" ht="12.75" hidden="false" customHeight="false" outlineLevel="0" collapsed="false">
      <c r="A417" s="119"/>
    </row>
    <row r="418" customFormat="false" ht="12.75" hidden="false" customHeight="false" outlineLevel="0" collapsed="false">
      <c r="A418" s="119"/>
    </row>
    <row r="419" customFormat="false" ht="12.75" hidden="false" customHeight="false" outlineLevel="0" collapsed="false">
      <c r="A419" s="119"/>
    </row>
    <row r="420" customFormat="false" ht="12.75" hidden="false" customHeight="false" outlineLevel="0" collapsed="false">
      <c r="A420" s="119"/>
    </row>
    <row r="421" customFormat="false" ht="12.75" hidden="false" customHeight="false" outlineLevel="0" collapsed="false">
      <c r="A421" s="119"/>
    </row>
    <row r="422" customFormat="false" ht="12.75" hidden="false" customHeight="false" outlineLevel="0" collapsed="false">
      <c r="A422" s="119"/>
    </row>
    <row r="423" customFormat="false" ht="12.75" hidden="false" customHeight="false" outlineLevel="0" collapsed="false">
      <c r="A423" s="119"/>
    </row>
    <row r="424" customFormat="false" ht="12.75" hidden="false" customHeight="false" outlineLevel="0" collapsed="false">
      <c r="A424" s="119"/>
    </row>
    <row r="425" customFormat="false" ht="12.75" hidden="false" customHeight="false" outlineLevel="0" collapsed="false">
      <c r="A425" s="119"/>
    </row>
    <row r="426" customFormat="false" ht="12.75" hidden="false" customHeight="false" outlineLevel="0" collapsed="false">
      <c r="A426" s="119"/>
    </row>
    <row r="427" customFormat="false" ht="12.75" hidden="false" customHeight="false" outlineLevel="0" collapsed="false">
      <c r="A427" s="119"/>
    </row>
    <row r="428" customFormat="false" ht="12.75" hidden="false" customHeight="false" outlineLevel="0" collapsed="false">
      <c r="A428" s="119"/>
    </row>
    <row r="429" customFormat="false" ht="12.75" hidden="false" customHeight="false" outlineLevel="0" collapsed="false">
      <c r="A429" s="119"/>
    </row>
    <row r="430" customFormat="false" ht="12.75" hidden="false" customHeight="false" outlineLevel="0" collapsed="false">
      <c r="A430" s="119"/>
    </row>
    <row r="431" customFormat="false" ht="12.75" hidden="false" customHeight="false" outlineLevel="0" collapsed="false">
      <c r="A431" s="119"/>
    </row>
    <row r="432" customFormat="false" ht="12.75" hidden="false" customHeight="false" outlineLevel="0" collapsed="false">
      <c r="A432" s="119"/>
    </row>
    <row r="433" customFormat="false" ht="12.75" hidden="false" customHeight="false" outlineLevel="0" collapsed="false">
      <c r="A433" s="119"/>
    </row>
    <row r="434" customFormat="false" ht="12.75" hidden="false" customHeight="false" outlineLevel="0" collapsed="false">
      <c r="A434" s="119"/>
    </row>
    <row r="435" customFormat="false" ht="12.75" hidden="false" customHeight="false" outlineLevel="0" collapsed="false">
      <c r="A435" s="119"/>
    </row>
    <row r="436" customFormat="false" ht="12.75" hidden="false" customHeight="false" outlineLevel="0" collapsed="false">
      <c r="A436" s="119"/>
    </row>
    <row r="437" customFormat="false" ht="12.75" hidden="false" customHeight="false" outlineLevel="0" collapsed="false">
      <c r="A437" s="119"/>
    </row>
    <row r="438" customFormat="false" ht="12.75" hidden="false" customHeight="false" outlineLevel="0" collapsed="false">
      <c r="A438" s="119"/>
    </row>
    <row r="439" customFormat="false" ht="12.75" hidden="false" customHeight="false" outlineLevel="0" collapsed="false">
      <c r="A439" s="119"/>
    </row>
    <row r="440" customFormat="false" ht="12.75" hidden="false" customHeight="false" outlineLevel="0" collapsed="false">
      <c r="A440" s="119"/>
    </row>
    <row r="441" customFormat="false" ht="12.75" hidden="false" customHeight="false" outlineLevel="0" collapsed="false">
      <c r="A441" s="119"/>
    </row>
    <row r="442" customFormat="false" ht="12.75" hidden="false" customHeight="false" outlineLevel="0" collapsed="false">
      <c r="A442" s="119"/>
    </row>
    <row r="443" customFormat="false" ht="12.75" hidden="false" customHeight="false" outlineLevel="0" collapsed="false">
      <c r="A443" s="119"/>
    </row>
    <row r="444" customFormat="false" ht="12.75" hidden="false" customHeight="false" outlineLevel="0" collapsed="false">
      <c r="A444" s="119"/>
    </row>
    <row r="445" customFormat="false" ht="12.75" hidden="false" customHeight="false" outlineLevel="0" collapsed="false">
      <c r="A445" s="119"/>
    </row>
    <row r="446" customFormat="false" ht="12.75" hidden="false" customHeight="false" outlineLevel="0" collapsed="false">
      <c r="A446" s="119"/>
    </row>
    <row r="447" customFormat="false" ht="12.75" hidden="false" customHeight="false" outlineLevel="0" collapsed="false">
      <c r="A447" s="119"/>
    </row>
    <row r="448" customFormat="false" ht="12.75" hidden="false" customHeight="false" outlineLevel="0" collapsed="false">
      <c r="A448" s="119"/>
    </row>
    <row r="449" customFormat="false" ht="12.75" hidden="false" customHeight="false" outlineLevel="0" collapsed="false">
      <c r="A449" s="119"/>
    </row>
    <row r="450" customFormat="false" ht="12.75" hidden="false" customHeight="false" outlineLevel="0" collapsed="false">
      <c r="A450" s="119"/>
    </row>
    <row r="451" customFormat="false" ht="12.75" hidden="false" customHeight="false" outlineLevel="0" collapsed="false">
      <c r="A451" s="119"/>
    </row>
    <row r="452" customFormat="false" ht="12.75" hidden="false" customHeight="false" outlineLevel="0" collapsed="false">
      <c r="A452" s="119"/>
    </row>
    <row r="453" customFormat="false" ht="12.75" hidden="false" customHeight="false" outlineLevel="0" collapsed="false">
      <c r="A453" s="119"/>
    </row>
    <row r="454" customFormat="false" ht="12.75" hidden="false" customHeight="false" outlineLevel="0" collapsed="false">
      <c r="A454" s="119"/>
    </row>
    <row r="455" customFormat="false" ht="12.75" hidden="false" customHeight="false" outlineLevel="0" collapsed="false">
      <c r="A455" s="119"/>
    </row>
    <row r="456" customFormat="false" ht="12.75" hidden="false" customHeight="false" outlineLevel="0" collapsed="false">
      <c r="A456" s="119"/>
    </row>
    <row r="457" customFormat="false" ht="12.75" hidden="false" customHeight="false" outlineLevel="0" collapsed="false">
      <c r="A457" s="119"/>
    </row>
    <row r="458" customFormat="false" ht="12.75" hidden="false" customHeight="false" outlineLevel="0" collapsed="false">
      <c r="A458" s="119"/>
    </row>
    <row r="459" customFormat="false" ht="12.75" hidden="false" customHeight="false" outlineLevel="0" collapsed="false">
      <c r="A459" s="119"/>
    </row>
    <row r="460" customFormat="false" ht="12.75" hidden="false" customHeight="false" outlineLevel="0" collapsed="false">
      <c r="A460" s="119"/>
    </row>
    <row r="461" customFormat="false" ht="12.75" hidden="false" customHeight="false" outlineLevel="0" collapsed="false">
      <c r="A461" s="119"/>
    </row>
    <row r="462" customFormat="false" ht="12.75" hidden="false" customHeight="false" outlineLevel="0" collapsed="false">
      <c r="A462" s="119"/>
    </row>
    <row r="463" customFormat="false" ht="12.75" hidden="false" customHeight="false" outlineLevel="0" collapsed="false">
      <c r="A463" s="119"/>
    </row>
    <row r="464" customFormat="false" ht="12.75" hidden="false" customHeight="false" outlineLevel="0" collapsed="false">
      <c r="A464" s="119"/>
    </row>
    <row r="465" customFormat="false" ht="12.75" hidden="false" customHeight="false" outlineLevel="0" collapsed="false">
      <c r="A465" s="119"/>
    </row>
    <row r="466" customFormat="false" ht="12.75" hidden="false" customHeight="false" outlineLevel="0" collapsed="false">
      <c r="A466" s="119"/>
    </row>
    <row r="467" customFormat="false" ht="12.75" hidden="false" customHeight="false" outlineLevel="0" collapsed="false">
      <c r="A467" s="119"/>
    </row>
    <row r="468" customFormat="false" ht="12.75" hidden="false" customHeight="false" outlineLevel="0" collapsed="false">
      <c r="A468" s="119"/>
    </row>
    <row r="469" customFormat="false" ht="12.75" hidden="false" customHeight="false" outlineLevel="0" collapsed="false">
      <c r="A469" s="119"/>
    </row>
    <row r="470" customFormat="false" ht="12.75" hidden="false" customHeight="false" outlineLevel="0" collapsed="false">
      <c r="A470" s="119"/>
    </row>
    <row r="471" customFormat="false" ht="12.75" hidden="false" customHeight="false" outlineLevel="0" collapsed="false">
      <c r="A471" s="119"/>
    </row>
    <row r="472" customFormat="false" ht="12.75" hidden="false" customHeight="false" outlineLevel="0" collapsed="false">
      <c r="A472" s="119"/>
    </row>
    <row r="473" customFormat="false" ht="12.75" hidden="false" customHeight="false" outlineLevel="0" collapsed="false">
      <c r="A473" s="119"/>
    </row>
    <row r="474" customFormat="false" ht="12.75" hidden="false" customHeight="false" outlineLevel="0" collapsed="false">
      <c r="A474" s="119"/>
    </row>
    <row r="475" customFormat="false" ht="12.75" hidden="false" customHeight="false" outlineLevel="0" collapsed="false">
      <c r="A475" s="119"/>
    </row>
    <row r="476" customFormat="false" ht="12.75" hidden="false" customHeight="false" outlineLevel="0" collapsed="false">
      <c r="A476" s="119"/>
    </row>
    <row r="477" customFormat="false" ht="12.75" hidden="false" customHeight="false" outlineLevel="0" collapsed="false">
      <c r="A477" s="119"/>
    </row>
    <row r="478" customFormat="false" ht="12.75" hidden="false" customHeight="false" outlineLevel="0" collapsed="false">
      <c r="A478" s="119"/>
    </row>
    <row r="479" customFormat="false" ht="12.75" hidden="false" customHeight="false" outlineLevel="0" collapsed="false">
      <c r="A479" s="119"/>
    </row>
    <row r="480" customFormat="false" ht="12.75" hidden="false" customHeight="false" outlineLevel="0" collapsed="false">
      <c r="A480" s="119"/>
    </row>
    <row r="481" customFormat="false" ht="12.75" hidden="false" customHeight="false" outlineLevel="0" collapsed="false">
      <c r="A481" s="119"/>
    </row>
    <row r="482" customFormat="false" ht="12.75" hidden="false" customHeight="false" outlineLevel="0" collapsed="false">
      <c r="A482" s="119"/>
    </row>
    <row r="483" customFormat="false" ht="12.75" hidden="false" customHeight="false" outlineLevel="0" collapsed="false">
      <c r="A483" s="119"/>
    </row>
    <row r="484" customFormat="false" ht="12.75" hidden="false" customHeight="false" outlineLevel="0" collapsed="false">
      <c r="A484" s="119"/>
    </row>
    <row r="485" customFormat="false" ht="12.75" hidden="false" customHeight="false" outlineLevel="0" collapsed="false">
      <c r="A485" s="119"/>
    </row>
    <row r="486" customFormat="false" ht="12.75" hidden="false" customHeight="false" outlineLevel="0" collapsed="false">
      <c r="A486" s="119"/>
    </row>
    <row r="487" customFormat="false" ht="12.75" hidden="false" customHeight="false" outlineLevel="0" collapsed="false">
      <c r="A487" s="119"/>
    </row>
    <row r="488" customFormat="false" ht="12.75" hidden="false" customHeight="false" outlineLevel="0" collapsed="false">
      <c r="A488" s="119"/>
    </row>
    <row r="489" customFormat="false" ht="12.75" hidden="false" customHeight="false" outlineLevel="0" collapsed="false">
      <c r="A489" s="119"/>
    </row>
    <row r="490" customFormat="false" ht="12.75" hidden="false" customHeight="false" outlineLevel="0" collapsed="false">
      <c r="A490" s="119"/>
    </row>
    <row r="491" customFormat="false" ht="12.75" hidden="false" customHeight="false" outlineLevel="0" collapsed="false">
      <c r="A491" s="119"/>
    </row>
    <row r="492" customFormat="false" ht="12.75" hidden="false" customHeight="false" outlineLevel="0" collapsed="false">
      <c r="A492" s="119"/>
    </row>
    <row r="493" customFormat="false" ht="12.75" hidden="false" customHeight="false" outlineLevel="0" collapsed="false">
      <c r="A493" s="119"/>
    </row>
    <row r="494" customFormat="false" ht="12.75" hidden="false" customHeight="false" outlineLevel="0" collapsed="false">
      <c r="A494" s="119"/>
    </row>
    <row r="495" customFormat="false" ht="12.75" hidden="false" customHeight="false" outlineLevel="0" collapsed="false">
      <c r="A495" s="119"/>
    </row>
    <row r="496" customFormat="false" ht="12.75" hidden="false" customHeight="false" outlineLevel="0" collapsed="false">
      <c r="A496" s="119"/>
    </row>
    <row r="497" customFormat="false" ht="12.75" hidden="false" customHeight="false" outlineLevel="0" collapsed="false">
      <c r="A497" s="119"/>
    </row>
    <row r="498" customFormat="false" ht="12.75" hidden="false" customHeight="false" outlineLevel="0" collapsed="false">
      <c r="A498" s="119"/>
    </row>
    <row r="499" customFormat="false" ht="12.75" hidden="false" customHeight="false" outlineLevel="0" collapsed="false">
      <c r="A499" s="119"/>
    </row>
    <row r="500" customFormat="false" ht="12.75" hidden="false" customHeight="false" outlineLevel="0" collapsed="false">
      <c r="A500" s="119"/>
    </row>
    <row r="501" customFormat="false" ht="12.75" hidden="false" customHeight="false" outlineLevel="0" collapsed="false">
      <c r="A501" s="119"/>
    </row>
    <row r="502" customFormat="false" ht="12.75" hidden="false" customHeight="false" outlineLevel="0" collapsed="false">
      <c r="A502" s="119"/>
    </row>
    <row r="503" customFormat="false" ht="12.75" hidden="false" customHeight="false" outlineLevel="0" collapsed="false">
      <c r="A503" s="119"/>
    </row>
    <row r="504" customFormat="false" ht="12.75" hidden="false" customHeight="false" outlineLevel="0" collapsed="false">
      <c r="A504" s="119"/>
    </row>
    <row r="505" customFormat="false" ht="12.75" hidden="false" customHeight="false" outlineLevel="0" collapsed="false">
      <c r="A505" s="119"/>
    </row>
    <row r="506" customFormat="false" ht="12.75" hidden="false" customHeight="false" outlineLevel="0" collapsed="false">
      <c r="A506" s="119"/>
    </row>
    <row r="507" customFormat="false" ht="12.75" hidden="false" customHeight="false" outlineLevel="0" collapsed="false">
      <c r="A507" s="119"/>
    </row>
    <row r="508" customFormat="false" ht="12.75" hidden="false" customHeight="false" outlineLevel="0" collapsed="false">
      <c r="A508" s="119"/>
    </row>
    <row r="509" customFormat="false" ht="12.75" hidden="false" customHeight="false" outlineLevel="0" collapsed="false">
      <c r="A509" s="119"/>
    </row>
    <row r="510" customFormat="false" ht="12.75" hidden="false" customHeight="false" outlineLevel="0" collapsed="false">
      <c r="A510" s="119"/>
    </row>
    <row r="511" customFormat="false" ht="12.75" hidden="false" customHeight="false" outlineLevel="0" collapsed="false">
      <c r="A511" s="119"/>
    </row>
    <row r="512" customFormat="false" ht="12.75" hidden="false" customHeight="false" outlineLevel="0" collapsed="false">
      <c r="A512" s="119"/>
    </row>
    <row r="513" customFormat="false" ht="12.75" hidden="false" customHeight="false" outlineLevel="0" collapsed="false">
      <c r="A513" s="119"/>
    </row>
    <row r="514" customFormat="false" ht="12.75" hidden="false" customHeight="false" outlineLevel="0" collapsed="false">
      <c r="A514" s="119"/>
    </row>
    <row r="515" customFormat="false" ht="12.75" hidden="false" customHeight="false" outlineLevel="0" collapsed="false">
      <c r="A515" s="119"/>
    </row>
    <row r="516" customFormat="false" ht="12.75" hidden="false" customHeight="false" outlineLevel="0" collapsed="false">
      <c r="A516" s="119"/>
    </row>
    <row r="517" customFormat="false" ht="12.75" hidden="false" customHeight="false" outlineLevel="0" collapsed="false">
      <c r="A517" s="119"/>
    </row>
    <row r="518" customFormat="false" ht="12.75" hidden="false" customHeight="false" outlineLevel="0" collapsed="false">
      <c r="A518" s="119"/>
    </row>
    <row r="519" customFormat="false" ht="12.75" hidden="false" customHeight="false" outlineLevel="0" collapsed="false">
      <c r="A519" s="119"/>
    </row>
    <row r="520" customFormat="false" ht="12.75" hidden="false" customHeight="false" outlineLevel="0" collapsed="false">
      <c r="A520" s="119"/>
    </row>
    <row r="521" customFormat="false" ht="12.75" hidden="false" customHeight="false" outlineLevel="0" collapsed="false">
      <c r="A521" s="119"/>
    </row>
    <row r="522" customFormat="false" ht="12.75" hidden="false" customHeight="false" outlineLevel="0" collapsed="false">
      <c r="A522" s="119"/>
    </row>
    <row r="523" customFormat="false" ht="12.75" hidden="false" customHeight="false" outlineLevel="0" collapsed="false">
      <c r="A523" s="119"/>
    </row>
    <row r="524" customFormat="false" ht="12.75" hidden="false" customHeight="false" outlineLevel="0" collapsed="false">
      <c r="A524" s="119"/>
    </row>
    <row r="525" customFormat="false" ht="12.75" hidden="false" customHeight="false" outlineLevel="0" collapsed="false">
      <c r="A525" s="119"/>
    </row>
    <row r="526" customFormat="false" ht="12.75" hidden="false" customHeight="false" outlineLevel="0" collapsed="false">
      <c r="A526" s="119"/>
    </row>
    <row r="527" customFormat="false" ht="12.75" hidden="false" customHeight="false" outlineLevel="0" collapsed="false">
      <c r="A527" s="119"/>
    </row>
    <row r="528" customFormat="false" ht="12.75" hidden="false" customHeight="false" outlineLevel="0" collapsed="false">
      <c r="A528" s="119"/>
    </row>
    <row r="529" customFormat="false" ht="12.75" hidden="false" customHeight="false" outlineLevel="0" collapsed="false">
      <c r="A529" s="119"/>
    </row>
    <row r="530" customFormat="false" ht="12.75" hidden="false" customHeight="false" outlineLevel="0" collapsed="false">
      <c r="A530" s="119"/>
    </row>
    <row r="531" customFormat="false" ht="12.75" hidden="false" customHeight="false" outlineLevel="0" collapsed="false">
      <c r="A531" s="119"/>
    </row>
    <row r="532" customFormat="false" ht="12.75" hidden="false" customHeight="false" outlineLevel="0" collapsed="false">
      <c r="A532" s="119"/>
    </row>
    <row r="533" customFormat="false" ht="12.75" hidden="false" customHeight="false" outlineLevel="0" collapsed="false">
      <c r="A533" s="119"/>
    </row>
    <row r="534" customFormat="false" ht="12.75" hidden="false" customHeight="false" outlineLevel="0" collapsed="false">
      <c r="A534" s="119"/>
    </row>
  </sheetData>
  <mergeCells count="11">
    <mergeCell ref="B1:K1"/>
    <mergeCell ref="M1:V1"/>
    <mergeCell ref="W1:AG1"/>
    <mergeCell ref="B2:E2"/>
    <mergeCell ref="F2:I2"/>
    <mergeCell ref="M2:P2"/>
    <mergeCell ref="Q2:T2"/>
    <mergeCell ref="W2:AG2"/>
    <mergeCell ref="X3:AA3"/>
    <mergeCell ref="AB3:AE3"/>
    <mergeCell ref="AF3:AG3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5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1999-10-28T16:31:07Z</dcterms:created>
  <dc:creator>mrobert</dc:creator>
  <dc:description/>
  <dc:language>en-US</dc:language>
  <cp:lastModifiedBy>ami chokshi</cp:lastModifiedBy>
  <cp:lastPrinted>2000-02-04T17:34:22Z</cp:lastPrinted>
  <cp:revision>0</cp:revision>
  <dc:subject/>
  <dc:title/>
</cp:coreProperties>
</file>