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age" sheetId="1" state="visible" r:id="rId3"/>
    <sheet name="GC Recon" sheetId="2" state="visible" r:id="rId4"/>
    <sheet name="Texoma" sheetId="3" state="visible" r:id="rId5"/>
    <sheet name="Supply Analysis" sheetId="4" state="visible" r:id="rId6"/>
    <sheet name="Entex" sheetId="5" state="visible" r:id="rId7"/>
    <sheet name="Unify Recon" sheetId="6" state="hidden" r:id="rId8"/>
    <sheet name="Tufco" sheetId="7" state="hidden" r:id="rId9"/>
  </sheets>
  <definedNames>
    <definedName function="false" hidden="false" localSheetId="1" name="_xlnm.Print_Titles" vbProcedure="false">'GC Recon'!$1:$3</definedName>
    <definedName function="false" hidden="false" localSheetId="3" name="_xlnm.Print_Area" vbProcedure="false">'Supply Analysis'!$A$1:$V$38</definedName>
    <definedName function="false" hidden="false" localSheetId="5" name="_xlnm.Print_Area" vbProcedure="false">'Unify Recon'!$A$1:$AH$39</definedName>
    <definedName function="false" hidden="false" name="meters" vbProcedure="false">#REF!</definedName>
    <definedName function="false" hidden="false" name="nommtr" vbProcedure="false">#REF!</definedName>
    <definedName function="false" hidden="false" name="Noms" vbProcedure="false">#REF!</definedName>
    <definedName function="false" hidden="false" name="recon" vbProcedure="false">'GC Recon'!$A$1:$AI$3</definedName>
    <definedName function="false" hidden="false" localSheetId="1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<sst xmlns="http://schemas.openxmlformats.org/spreadsheetml/2006/main" count="235" uniqueCount="70">
  <si>
    <t xml:space="preserve">Texas Desk</t>
  </si>
  <si>
    <t xml:space="preserve">Daily Physical Position Reconciliation</t>
  </si>
  <si>
    <t xml:space="preserve">Wellhead Supply</t>
  </si>
  <si>
    <t xml:space="preserve">March, 2001</t>
  </si>
  <si>
    <t xml:space="preserve">As of 03/14/01</t>
  </si>
  <si>
    <t xml:space="preserve">To</t>
  </si>
  <si>
    <t xml:space="preserve">From</t>
  </si>
  <si>
    <t xml:space="preserve">Avg</t>
  </si>
  <si>
    <t xml:space="preserve">Nom</t>
  </si>
  <si>
    <t xml:space="preserve">Change</t>
  </si>
  <si>
    <t xml:space="preserve">Cokinos Natural Gas</t>
  </si>
  <si>
    <t xml:space="preserve">Comstock Oil &amp; Gas</t>
  </si>
  <si>
    <t xml:space="preserve">Conoco Inc.</t>
  </si>
  <si>
    <t xml:space="preserve">Dominion Exploration</t>
  </si>
  <si>
    <t xml:space="preserve">EEX Operating, L.P.</t>
  </si>
  <si>
    <t xml:space="preserve">Louis Dreyfus Natural</t>
  </si>
  <si>
    <t xml:space="preserve">North Central Oil</t>
  </si>
  <si>
    <t xml:space="preserve">O'Connor &amp; Hewitt Ltd.</t>
  </si>
  <si>
    <t xml:space="preserve">Ranger Oil</t>
  </si>
  <si>
    <t xml:space="preserve">Spinnaker Exploration</t>
  </si>
  <si>
    <t xml:space="preserve">Synergy Oil &amp; Gas</t>
  </si>
  <si>
    <t xml:space="preserve">Texaco Exploration</t>
  </si>
  <si>
    <t xml:space="preserve">The Houston Exploration</t>
  </si>
  <si>
    <t xml:space="preserve">Total</t>
  </si>
  <si>
    <t xml:space="preserve"> </t>
  </si>
  <si>
    <t xml:space="preserve">Goldston</t>
  </si>
  <si>
    <t xml:space="preserve">Kerr-McGee Oil &amp; Gas</t>
  </si>
  <si>
    <t xml:space="preserve">Daily Sitara/Unify Reconciliation</t>
  </si>
  <si>
    <t xml:space="preserve">Totals</t>
  </si>
  <si>
    <t xml:space="preserve">Adj Sitara Position</t>
  </si>
  <si>
    <t xml:space="preserve">Unify Position (6/29/99) 6.23</t>
  </si>
  <si>
    <t xml:space="preserve">     Adj to be made</t>
  </si>
  <si>
    <t xml:space="preserve">Tufco</t>
  </si>
  <si>
    <t xml:space="preserve">Mtr 6633</t>
  </si>
  <si>
    <t xml:space="preserve">HPLC Supply</t>
  </si>
  <si>
    <t xml:space="preserve">Chevron</t>
  </si>
  <si>
    <t xml:space="preserve">HL&amp;P measurement</t>
  </si>
  <si>
    <t xml:space="preserve">Variance</t>
  </si>
  <si>
    <t xml:space="preserve">Summary</t>
  </si>
  <si>
    <t xml:space="preserve">Monthly Requirement:</t>
  </si>
  <si>
    <t xml:space="preserve">MTD Inj/(Wd)</t>
  </si>
  <si>
    <t xml:space="preserve">Remaining Req.</t>
  </si>
  <si>
    <t xml:space="preserve">   Per Day</t>
  </si>
  <si>
    <t xml:space="preserve">Unify Position (6/8/99)</t>
  </si>
  <si>
    <t xml:space="preserve">Unify Position (6/10/99)</t>
  </si>
  <si>
    <t xml:space="preserve">Unify Position (6/11/99)</t>
  </si>
  <si>
    <t xml:space="preserve">Unify Position (6/14/99)</t>
  </si>
  <si>
    <t xml:space="preserve">Unify Position (6/15/99)</t>
  </si>
  <si>
    <t xml:space="preserve">Unify Position (6/16/99) 7:15am</t>
  </si>
  <si>
    <t xml:space="preserve">Unify Position (6/16/99) 2:59pm</t>
  </si>
  <si>
    <t xml:space="preserve">Unify Position (6/17/99) 7:16am</t>
  </si>
  <si>
    <t xml:space="preserve">Unify Position (6/17/99) 12:53pm</t>
  </si>
  <si>
    <t xml:space="preserve">Unify Position (6/18/99) 8:02 ampm</t>
  </si>
  <si>
    <t xml:space="preserve">Unify Position (6/18/99) 1:59 pm</t>
  </si>
  <si>
    <t xml:space="preserve">Unify Position (6/21/99) 13:23</t>
  </si>
  <si>
    <t xml:space="preserve">Unify Position (6/22/99) 7:21</t>
  </si>
  <si>
    <t xml:space="preserve">Unify Position (6/22/99) 13.06</t>
  </si>
  <si>
    <t xml:space="preserve">Unify Position (6/23/99) 7.00</t>
  </si>
  <si>
    <t xml:space="preserve">Unify Position (6/23/99) 14.34</t>
  </si>
  <si>
    <t xml:space="preserve">Unify Position (6/24/99) 7.01</t>
  </si>
  <si>
    <t xml:space="preserve">Unify Position (6/24/99) 2.29</t>
  </si>
  <si>
    <t xml:space="preserve">Unify Position (6/28/99) 12.38</t>
  </si>
  <si>
    <t xml:space="preserve">ECT Texas Desk</t>
  </si>
  <si>
    <t xml:space="preserve">Tufco Projections</t>
  </si>
  <si>
    <t xml:space="preserve">Projection</t>
  </si>
  <si>
    <t xml:space="preserve">Actual</t>
  </si>
  <si>
    <t xml:space="preserve">Day</t>
  </si>
  <si>
    <t xml:space="preserve">HPL</t>
  </si>
  <si>
    <t xml:space="preserve">Tap</t>
  </si>
  <si>
    <t xml:space="preserve">Sitara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</si>
</sst>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0"/>
    <numFmt numFmtId="168" formatCode="[$-409]d\-mmm"/>
    <numFmt numFmtId="169" formatCode="mmmm\ d&quot;, &quot;yyyy"/>
    <numFmt numFmtId="170" formatCode="m/d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i val="true"/>
      <sz val="14"/>
      <name val="Arial"/>
      <family val="2"/>
    </font>
    <font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i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N5:P10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56"/>
    <col collapsed="false" customWidth="true" hidden="false" outlineLevel="0" max="3" min="3" style="0" width="10.28"/>
    <col collapsed="false" customWidth="true" hidden="false" outlineLevel="0" max="4" min="4" style="0" width="10.85"/>
    <col collapsed="false" customWidth="true" hidden="false" outlineLevel="0" max="5" min="5" style="0" width="2.7"/>
    <col collapsed="false" customWidth="true" hidden="false" outlineLevel="0" max="6" min="6" style="0" width="10.85"/>
    <col collapsed="false" customWidth="true" hidden="false" outlineLevel="0" max="7" min="7" style="0" width="10.28"/>
    <col collapsed="false" customWidth="true" hidden="false" outlineLevel="0" max="8" min="8" style="0" width="10.85"/>
    <col collapsed="false" customWidth="true" hidden="false" outlineLevel="0" max="9" min="9" style="0" width="2.7"/>
    <col collapsed="false" customWidth="true" hidden="false" outlineLevel="0" max="10" min="10" style="0" width="11.42"/>
    <col collapsed="false" customWidth="true" hidden="false" outlineLevel="0" max="14" min="14" style="1" width="9.14"/>
  </cols>
  <sheetData>
    <row r="5" customFormat="false" ht="12.75" hidden="false" customHeight="false" outlineLevel="0" collapsed="false">
      <c r="N5" s="0"/>
      <c r="P5" s="1"/>
    </row>
    <row r="6" customFormat="false" ht="12.75" hidden="false" customHeight="false" outlineLevel="0" collapsed="false">
      <c r="N6" s="0"/>
      <c r="P6" s="1"/>
    </row>
    <row r="7" customFormat="false" ht="12.75" hidden="false" customHeight="false" outlineLevel="0" collapsed="false">
      <c r="N7" s="0"/>
      <c r="P7" s="1"/>
    </row>
    <row r="8" customFormat="false" ht="12.75" hidden="false" customHeight="false" outlineLevel="0" collapsed="false">
      <c r="N8" s="0"/>
      <c r="P8" s="1"/>
    </row>
    <row r="9" customFormat="false" ht="12.75" hidden="false" customHeight="false" outlineLevel="0" collapsed="false">
      <c r="N9" s="0"/>
      <c r="P9" s="1"/>
    </row>
    <row r="10" customFormat="false" ht="12.75" hidden="false" customHeight="false" outlineLevel="0" collapsed="false">
      <c r="N10" s="0"/>
      <c r="P10" s="1"/>
    </row>
    <row r="11" customFormat="false" ht="12.75" hidden="false" customHeight="false" outlineLevel="0" collapsed="false">
      <c r="N11" s="0"/>
      <c r="P11" s="1"/>
    </row>
    <row r="12" customFormat="false" ht="12.75" hidden="false" customHeight="false" outlineLevel="0" collapsed="false">
      <c r="N12" s="0"/>
      <c r="P12" s="1"/>
    </row>
    <row r="13" customFormat="false" ht="12.75" hidden="false" customHeight="false" outlineLevel="0" collapsed="false">
      <c r="N13" s="0"/>
      <c r="P13" s="1"/>
    </row>
    <row r="14" customFormat="false" ht="12.75" hidden="false" customHeight="false" outlineLevel="0" collapsed="false">
      <c r="N14" s="0"/>
      <c r="P14" s="1"/>
    </row>
    <row r="15" customFormat="false" ht="12.75" hidden="false" customHeight="false" outlineLevel="0" collapsed="false">
      <c r="N15" s="0"/>
      <c r="P15" s="1"/>
    </row>
    <row r="16" customFormat="false" ht="12.75" hidden="false" customHeight="false" outlineLevel="0" collapsed="false">
      <c r="N16" s="0"/>
      <c r="P16" s="1"/>
    </row>
    <row r="17" customFormat="false" ht="12.75" hidden="false" customHeight="false" outlineLevel="0" collapsed="false">
      <c r="N17" s="0"/>
      <c r="P17" s="1"/>
    </row>
    <row r="18" customFormat="false" ht="12.75" hidden="false" customHeight="false" outlineLevel="0" collapsed="false">
      <c r="N18" s="0"/>
      <c r="P18" s="1"/>
    </row>
    <row r="19" customFormat="false" ht="12.75" hidden="false" customHeight="false" outlineLevel="0" collapsed="false">
      <c r="N19" s="0"/>
      <c r="P19" s="1"/>
    </row>
    <row r="20" customFormat="false" ht="12.75" hidden="false" customHeight="false" outlineLevel="0" collapsed="false">
      <c r="N20" s="0"/>
      <c r="P20" s="1"/>
    </row>
    <row r="21" customFormat="false" ht="12.75" hidden="false" customHeight="false" outlineLevel="0" collapsed="false">
      <c r="N21" s="0"/>
      <c r="P21" s="1"/>
    </row>
    <row r="22" customFormat="false" ht="12.75" hidden="false" customHeight="false" outlineLevel="0" collapsed="false">
      <c r="N22" s="0"/>
      <c r="P22" s="1"/>
    </row>
    <row r="23" customFormat="false" ht="12.75" hidden="false" customHeight="false" outlineLevel="0" collapsed="false">
      <c r="N23" s="0"/>
      <c r="P23" s="1"/>
    </row>
    <row r="24" customFormat="false" ht="12.75" hidden="false" customHeight="false" outlineLevel="0" collapsed="false">
      <c r="N24" s="0"/>
      <c r="P24" s="1"/>
    </row>
    <row r="25" customFormat="false" ht="12.75" hidden="false" customHeight="false" outlineLevel="0" collapsed="false">
      <c r="N25" s="0"/>
      <c r="P25" s="1"/>
    </row>
    <row r="26" customFormat="false" ht="12.75" hidden="false" customHeight="false" outlineLevel="0" collapsed="false">
      <c r="N26" s="0"/>
      <c r="P26" s="1"/>
    </row>
    <row r="27" customFormat="false" ht="12.75" hidden="false" customHeight="false" outlineLevel="0" collapsed="false">
      <c r="N27" s="0"/>
      <c r="P27" s="1"/>
    </row>
    <row r="28" customFormat="false" ht="12.75" hidden="false" customHeight="false" outlineLevel="0" collapsed="false">
      <c r="N28" s="0"/>
      <c r="P28" s="1"/>
    </row>
    <row r="29" customFormat="false" ht="12.75" hidden="false" customHeight="false" outlineLevel="0" collapsed="false">
      <c r="N29" s="0"/>
      <c r="P29" s="1"/>
    </row>
    <row r="30" customFormat="false" ht="12.75" hidden="false" customHeight="false" outlineLevel="0" collapsed="false">
      <c r="N30" s="0"/>
      <c r="P30" s="1"/>
    </row>
    <row r="31" customFormat="false" ht="12.75" hidden="false" customHeight="false" outlineLevel="0" collapsed="false">
      <c r="N31" s="0"/>
      <c r="P31" s="1"/>
    </row>
    <row r="32" customFormat="false" ht="12.75" hidden="false" customHeight="false" outlineLevel="0" collapsed="false">
      <c r="N32" s="0"/>
      <c r="P32" s="1"/>
    </row>
    <row r="33" customFormat="false" ht="12.75" hidden="false" customHeight="false" outlineLevel="0" collapsed="false">
      <c r="N33" s="0"/>
      <c r="P33" s="1"/>
    </row>
    <row r="34" customFormat="false" ht="12.75" hidden="false" customHeight="false" outlineLevel="0" collapsed="false">
      <c r="N34" s="0"/>
      <c r="P34" s="1"/>
    </row>
    <row r="35" customFormat="false" ht="12.75" hidden="false" customHeight="false" outlineLevel="0" collapsed="false">
      <c r="N35" s="0"/>
      <c r="P35" s="1"/>
    </row>
    <row r="36" customFormat="false" ht="12.75" hidden="false" customHeight="false" outlineLevel="0" collapsed="false">
      <c r="N36" s="0"/>
      <c r="P36" s="1"/>
    </row>
    <row r="37" customFormat="false" ht="12.75" hidden="false" customHeight="false" outlineLevel="0" collapsed="false">
      <c r="N37" s="0"/>
      <c r="P37" s="1"/>
    </row>
    <row r="38" customFormat="false" ht="12.75" hidden="false" customHeight="false" outlineLevel="0" collapsed="false">
      <c r="N38" s="0"/>
      <c r="P38" s="1"/>
    </row>
    <row r="39" customFormat="false" ht="12.75" hidden="false" customHeight="false" outlineLevel="0" collapsed="false">
      <c r="N39" s="0"/>
      <c r="P39" s="1"/>
    </row>
    <row r="40" customFormat="false" ht="12.75" hidden="false" customHeight="false" outlineLevel="0" collapsed="false">
      <c r="N40" s="0"/>
      <c r="P40" s="1"/>
    </row>
    <row r="41" customFormat="false" ht="12.75" hidden="false" customHeight="false" outlineLevel="0" collapsed="false">
      <c r="N41" s="0"/>
      <c r="P41" s="1"/>
    </row>
    <row r="42" customFormat="false" ht="12.75" hidden="false" customHeight="false" outlineLevel="0" collapsed="false">
      <c r="N42" s="0"/>
      <c r="P42" s="1"/>
    </row>
    <row r="43" customFormat="false" ht="12.75" hidden="false" customHeight="false" outlineLevel="0" collapsed="false">
      <c r="N43" s="0"/>
      <c r="P43" s="1"/>
    </row>
    <row r="44" customFormat="false" ht="12.75" hidden="false" customHeight="false" outlineLevel="0" collapsed="false">
      <c r="N44" s="0"/>
      <c r="P44" s="1"/>
    </row>
    <row r="45" customFormat="false" ht="12.75" hidden="false" customHeight="false" outlineLevel="0" collapsed="false">
      <c r="N45" s="0"/>
      <c r="P45" s="1"/>
    </row>
    <row r="46" customFormat="false" ht="12.75" hidden="false" customHeight="false" outlineLevel="0" collapsed="false">
      <c r="N46" s="0"/>
      <c r="P46" s="1"/>
    </row>
    <row r="47" customFormat="false" ht="12.75" hidden="false" customHeight="false" outlineLevel="0" collapsed="false">
      <c r="N47" s="0"/>
      <c r="P47" s="1"/>
    </row>
    <row r="48" customFormat="false" ht="12.75" hidden="false" customHeight="false" outlineLevel="0" collapsed="false">
      <c r="N48" s="0"/>
      <c r="P48" s="1"/>
    </row>
    <row r="49" customFormat="false" ht="12.75" hidden="false" customHeight="false" outlineLevel="0" collapsed="false">
      <c r="N49" s="0"/>
      <c r="P49" s="1"/>
    </row>
    <row r="50" customFormat="false" ht="12.75" hidden="false" customHeight="false" outlineLevel="0" collapsed="false">
      <c r="N50" s="0"/>
      <c r="P50" s="1"/>
    </row>
    <row r="51" customFormat="false" ht="12.75" hidden="false" customHeight="false" outlineLevel="0" collapsed="false">
      <c r="N51" s="0"/>
      <c r="P51" s="1"/>
    </row>
    <row r="52" customFormat="false" ht="12.75" hidden="false" customHeight="false" outlineLevel="0" collapsed="false">
      <c r="N52" s="0"/>
      <c r="P52" s="1"/>
    </row>
    <row r="53" customFormat="false" ht="12.75" hidden="false" customHeight="false" outlineLevel="0" collapsed="false">
      <c r="N53" s="0"/>
      <c r="P53" s="1"/>
    </row>
    <row r="54" customFormat="false" ht="12.75" hidden="false" customHeight="false" outlineLevel="0" collapsed="false">
      <c r="N54" s="0"/>
      <c r="P54" s="1"/>
    </row>
    <row r="55" customFormat="false" ht="12.75" hidden="false" customHeight="false" outlineLevel="0" collapsed="false">
      <c r="N55" s="0"/>
      <c r="P55" s="1"/>
    </row>
    <row r="56" customFormat="false" ht="12.75" hidden="false" customHeight="false" outlineLevel="0" collapsed="false">
      <c r="N56" s="0"/>
      <c r="P56" s="1"/>
    </row>
    <row r="57" customFormat="false" ht="12.75" hidden="false" customHeight="false" outlineLevel="0" collapsed="false">
      <c r="N57" s="0"/>
      <c r="P57" s="1"/>
    </row>
    <row r="58" customFormat="false" ht="12.75" hidden="false" customHeight="false" outlineLevel="0" collapsed="false">
      <c r="N58" s="0"/>
      <c r="P58" s="1"/>
    </row>
    <row r="59" customFormat="false" ht="12.75" hidden="false" customHeight="false" outlineLevel="0" collapsed="false">
      <c r="N59" s="0"/>
      <c r="P59" s="1"/>
    </row>
    <row r="60" customFormat="false" ht="12.75" hidden="false" customHeight="false" outlineLevel="0" collapsed="false">
      <c r="N60" s="0"/>
      <c r="P60" s="1"/>
    </row>
    <row r="61" customFormat="false" ht="12.75" hidden="false" customHeight="false" outlineLevel="0" collapsed="false">
      <c r="N61" s="0"/>
      <c r="P61" s="1"/>
    </row>
    <row r="62" customFormat="false" ht="12.75" hidden="false" customHeight="false" outlineLevel="0" collapsed="false">
      <c r="N62" s="0"/>
      <c r="P62" s="1"/>
    </row>
    <row r="63" customFormat="false" ht="12.75" hidden="false" customHeight="false" outlineLevel="0" collapsed="false">
      <c r="N63" s="0"/>
      <c r="P63" s="1"/>
    </row>
    <row r="64" customFormat="false" ht="12.75" hidden="false" customHeight="false" outlineLevel="0" collapsed="false">
      <c r="N64" s="0"/>
      <c r="P64" s="1"/>
    </row>
    <row r="65" customFormat="false" ht="12.75" hidden="false" customHeight="false" outlineLevel="0" collapsed="false">
      <c r="N65" s="0"/>
      <c r="P65" s="1"/>
    </row>
    <row r="66" customFormat="false" ht="12.75" hidden="false" customHeight="false" outlineLevel="0" collapsed="false">
      <c r="N66" s="0"/>
      <c r="P66" s="1"/>
    </row>
    <row r="67" customFormat="false" ht="12.75" hidden="false" customHeight="false" outlineLevel="0" collapsed="false">
      <c r="N67" s="0"/>
      <c r="P67" s="1"/>
    </row>
    <row r="68" customFormat="false" ht="12.75" hidden="false" customHeight="false" outlineLevel="0" collapsed="false">
      <c r="N68" s="0"/>
      <c r="P68" s="1"/>
    </row>
    <row r="69" customFormat="false" ht="12.75" hidden="false" customHeight="false" outlineLevel="0" collapsed="false">
      <c r="N69" s="0"/>
      <c r="P69" s="1"/>
    </row>
    <row r="70" customFormat="false" ht="12.75" hidden="false" customHeight="false" outlineLevel="0" collapsed="false">
      <c r="N70" s="0"/>
      <c r="P70" s="1"/>
    </row>
    <row r="71" customFormat="false" ht="12.75" hidden="false" customHeight="false" outlineLevel="0" collapsed="false">
      <c r="N71" s="0"/>
      <c r="P71" s="1"/>
    </row>
    <row r="72" customFormat="false" ht="12.75" hidden="false" customHeight="false" outlineLevel="0" collapsed="false">
      <c r="N72" s="0"/>
      <c r="P72" s="1"/>
    </row>
    <row r="73" customFormat="false" ht="12.75" hidden="false" customHeight="false" outlineLevel="0" collapsed="false">
      <c r="N73" s="0"/>
      <c r="P73" s="1"/>
    </row>
    <row r="74" customFormat="false" ht="12.75" hidden="false" customHeight="false" outlineLevel="0" collapsed="false">
      <c r="N74" s="0"/>
      <c r="P74" s="1"/>
    </row>
    <row r="75" customFormat="false" ht="12.75" hidden="false" customHeight="false" outlineLevel="0" collapsed="false">
      <c r="N75" s="0"/>
      <c r="P75" s="1"/>
    </row>
    <row r="76" customFormat="false" ht="12.75" hidden="false" customHeight="false" outlineLevel="0" collapsed="false">
      <c r="N76" s="0"/>
      <c r="P76" s="1"/>
    </row>
    <row r="77" customFormat="false" ht="12.75" hidden="false" customHeight="false" outlineLevel="0" collapsed="false">
      <c r="N77" s="0"/>
      <c r="P77" s="1"/>
    </row>
    <row r="78" customFormat="false" ht="12.75" hidden="false" customHeight="false" outlineLevel="0" collapsed="false">
      <c r="N78" s="0"/>
      <c r="P78" s="1"/>
    </row>
    <row r="79" customFormat="false" ht="12.75" hidden="false" customHeight="false" outlineLevel="0" collapsed="false">
      <c r="N79" s="0"/>
      <c r="P79" s="1"/>
    </row>
    <row r="80" customFormat="false" ht="12.75" hidden="false" customHeight="false" outlineLevel="0" collapsed="false">
      <c r="N80" s="0"/>
      <c r="P80" s="1"/>
    </row>
    <row r="81" customFormat="false" ht="12.75" hidden="false" customHeight="false" outlineLevel="0" collapsed="false">
      <c r="N81" s="0"/>
      <c r="P81" s="1"/>
    </row>
    <row r="82" customFormat="false" ht="12.75" hidden="false" customHeight="false" outlineLevel="0" collapsed="false">
      <c r="N82" s="0"/>
      <c r="P82" s="1"/>
    </row>
    <row r="83" customFormat="false" ht="12.75" hidden="false" customHeight="false" outlineLevel="0" collapsed="false">
      <c r="N83" s="0"/>
      <c r="P83" s="1"/>
    </row>
    <row r="84" customFormat="false" ht="12.75" hidden="false" customHeight="false" outlineLevel="0" collapsed="false">
      <c r="N84" s="0"/>
      <c r="P84" s="1"/>
    </row>
    <row r="85" customFormat="false" ht="12.75" hidden="false" customHeight="false" outlineLevel="0" collapsed="false">
      <c r="N85" s="0"/>
      <c r="P85" s="1"/>
    </row>
    <row r="86" customFormat="false" ht="12.75" hidden="false" customHeight="false" outlineLevel="0" collapsed="false">
      <c r="N86" s="0"/>
      <c r="P86" s="1"/>
    </row>
    <row r="87" customFormat="false" ht="12.75" hidden="false" customHeight="false" outlineLevel="0" collapsed="false">
      <c r="N87" s="0"/>
      <c r="P87" s="1"/>
    </row>
    <row r="88" customFormat="false" ht="12.75" hidden="false" customHeight="false" outlineLevel="0" collapsed="false">
      <c r="N88" s="0"/>
      <c r="P88" s="1"/>
    </row>
    <row r="89" customFormat="false" ht="12.75" hidden="false" customHeight="false" outlineLevel="0" collapsed="false">
      <c r="N89" s="0"/>
      <c r="P89" s="1"/>
    </row>
    <row r="90" customFormat="false" ht="12.75" hidden="false" customHeight="false" outlineLevel="0" collapsed="false">
      <c r="N90" s="0"/>
      <c r="P90" s="1"/>
    </row>
    <row r="91" customFormat="false" ht="12.75" hidden="false" customHeight="false" outlineLevel="0" collapsed="false">
      <c r="N91" s="0"/>
      <c r="P91" s="1"/>
    </row>
    <row r="92" customFormat="false" ht="12.75" hidden="false" customHeight="false" outlineLevel="0" collapsed="false">
      <c r="N92" s="0"/>
      <c r="P92" s="1"/>
    </row>
    <row r="93" customFormat="false" ht="12.75" hidden="false" customHeight="false" outlineLevel="0" collapsed="false">
      <c r="N93" s="0"/>
      <c r="P93" s="1"/>
    </row>
    <row r="94" customFormat="false" ht="12.75" hidden="false" customHeight="false" outlineLevel="0" collapsed="false">
      <c r="N94" s="0"/>
      <c r="P94" s="1"/>
    </row>
    <row r="95" customFormat="false" ht="12.75" hidden="false" customHeight="false" outlineLevel="0" collapsed="false">
      <c r="N95" s="0"/>
      <c r="P95" s="1"/>
    </row>
    <row r="96" customFormat="false" ht="12.75" hidden="false" customHeight="false" outlineLevel="0" collapsed="false">
      <c r="N96" s="0"/>
      <c r="P96" s="1"/>
    </row>
    <row r="97" customFormat="false" ht="12.75" hidden="false" customHeight="false" outlineLevel="0" collapsed="false">
      <c r="N97" s="0"/>
      <c r="P97" s="1"/>
    </row>
    <row r="98" customFormat="false" ht="12.75" hidden="false" customHeight="false" outlineLevel="0" collapsed="false">
      <c r="N98" s="0"/>
      <c r="P98" s="1"/>
    </row>
    <row r="99" customFormat="false" ht="12.75" hidden="false" customHeight="false" outlineLevel="0" collapsed="false">
      <c r="N99" s="0"/>
      <c r="P99" s="1"/>
    </row>
    <row r="100" customFormat="false" ht="12.75" hidden="false" customHeight="false" outlineLevel="0" collapsed="false">
      <c r="N100" s="0"/>
      <c r="P100" s="1"/>
    </row>
    <row r="101" customFormat="false" ht="12.75" hidden="false" customHeight="false" outlineLevel="0" collapsed="false">
      <c r="N101" s="0"/>
      <c r="P101" s="1"/>
    </row>
    <row r="102" customFormat="false" ht="12.75" hidden="false" customHeight="false" outlineLevel="0" collapsed="false">
      <c r="N102" s="0"/>
      <c r="P102" s="1"/>
    </row>
    <row r="103" customFormat="false" ht="12.75" hidden="false" customHeight="false" outlineLevel="0" collapsed="false">
      <c r="N103" s="0"/>
      <c r="P103" s="1"/>
    </row>
    <row r="104" customFormat="false" ht="12.75" hidden="false" customHeight="false" outlineLevel="0" collapsed="false">
      <c r="N104" s="0"/>
      <c r="P104" s="1"/>
    </row>
    <row r="105" customFormat="false" ht="12.75" hidden="false" customHeight="false" outlineLevel="0" collapsed="false">
      <c r="N105" s="0"/>
      <c r="P105" s="1"/>
    </row>
    <row r="106" customFormat="false" ht="12.75" hidden="false" customHeight="false" outlineLevel="0" collapsed="false">
      <c r="N106" s="0"/>
      <c r="P106" s="1"/>
    </row>
    <row r="107" customFormat="false" ht="12.75" hidden="false" customHeight="false" outlineLevel="0" collapsed="false">
      <c r="N107" s="0"/>
      <c r="P107" s="1"/>
    </row>
    <row r="108" customFormat="false" ht="12.75" hidden="false" customHeight="false" outlineLevel="0" collapsed="false">
      <c r="N108" s="0"/>
      <c r="P108" s="1"/>
    </row>
    <row r="109" customFormat="false" ht="12.75" hidden="false" customHeight="false" outlineLevel="0" collapsed="false">
      <c r="N109" s="0"/>
      <c r="P109" s="1"/>
    </row>
    <row r="110" customFormat="false" ht="12.75" hidden="false" customHeight="false" outlineLevel="0" collapsed="false">
      <c r="N110" s="0"/>
      <c r="P110" s="1"/>
    </row>
    <row r="111" customFormat="false" ht="12.75" hidden="false" customHeight="false" outlineLevel="0" collapsed="false">
      <c r="N111" s="0"/>
      <c r="P111" s="1"/>
    </row>
    <row r="112" customFormat="false" ht="12.75" hidden="false" customHeight="false" outlineLevel="0" collapsed="false">
      <c r="N112" s="0"/>
      <c r="P112" s="1"/>
    </row>
    <row r="113" customFormat="false" ht="12.75" hidden="false" customHeight="false" outlineLevel="0" collapsed="false">
      <c r="N113" s="0"/>
      <c r="P113" s="1"/>
    </row>
    <row r="114" customFormat="false" ht="12.75" hidden="false" customHeight="false" outlineLevel="0" collapsed="false">
      <c r="N114" s="0"/>
      <c r="P114" s="1"/>
    </row>
    <row r="115" customFormat="false" ht="12.75" hidden="false" customHeight="false" outlineLevel="0" collapsed="false">
      <c r="N115" s="0"/>
      <c r="P115" s="1"/>
    </row>
    <row r="116" customFormat="false" ht="12.75" hidden="false" customHeight="false" outlineLevel="0" collapsed="false">
      <c r="N116" s="0"/>
      <c r="P116" s="1"/>
    </row>
    <row r="117" customFormat="false" ht="12.75" hidden="false" customHeight="false" outlineLevel="0" collapsed="false">
      <c r="N117" s="0"/>
      <c r="P117" s="1"/>
    </row>
    <row r="118" customFormat="false" ht="12.75" hidden="false" customHeight="false" outlineLevel="0" collapsed="false">
      <c r="N118" s="0"/>
      <c r="P118" s="1"/>
    </row>
    <row r="119" customFormat="false" ht="12.75" hidden="false" customHeight="false" outlineLevel="0" collapsed="false">
      <c r="N119" s="0"/>
      <c r="P119" s="1"/>
    </row>
    <row r="120" customFormat="false" ht="12.75" hidden="false" customHeight="false" outlineLevel="0" collapsed="false">
      <c r="N120" s="0"/>
      <c r="P120" s="1"/>
    </row>
    <row r="121" customFormat="false" ht="12.75" hidden="false" customHeight="false" outlineLevel="0" collapsed="false">
      <c r="N121" s="0"/>
      <c r="P121" s="1"/>
    </row>
    <row r="122" customFormat="false" ht="12.75" hidden="false" customHeight="false" outlineLevel="0" collapsed="false">
      <c r="N122" s="0"/>
      <c r="P122" s="1"/>
    </row>
    <row r="123" customFormat="false" ht="12.75" hidden="false" customHeight="false" outlineLevel="0" collapsed="false">
      <c r="N123" s="0"/>
      <c r="P123" s="1"/>
    </row>
    <row r="124" customFormat="false" ht="12.75" hidden="false" customHeight="false" outlineLevel="0" collapsed="false">
      <c r="N124" s="0"/>
      <c r="P124" s="1"/>
    </row>
    <row r="125" customFormat="false" ht="12.75" hidden="false" customHeight="false" outlineLevel="0" collapsed="false">
      <c r="N125" s="0"/>
      <c r="P125" s="1"/>
    </row>
    <row r="126" customFormat="false" ht="12.75" hidden="false" customHeight="false" outlineLevel="0" collapsed="false">
      <c r="N126" s="0"/>
      <c r="P126" s="1"/>
    </row>
    <row r="127" customFormat="false" ht="12.75" hidden="false" customHeight="false" outlineLevel="0" collapsed="false">
      <c r="N127" s="0"/>
      <c r="P127" s="1"/>
    </row>
    <row r="128" customFormat="false" ht="12.75" hidden="false" customHeight="false" outlineLevel="0" collapsed="false">
      <c r="N128" s="0"/>
      <c r="P128" s="1"/>
    </row>
    <row r="129" customFormat="false" ht="12.75" hidden="false" customHeight="false" outlineLevel="0" collapsed="false">
      <c r="N129" s="0"/>
      <c r="P129" s="1"/>
    </row>
    <row r="130" customFormat="false" ht="12.75" hidden="false" customHeight="false" outlineLevel="0" collapsed="false">
      <c r="N130" s="0"/>
      <c r="P130" s="1"/>
    </row>
    <row r="131" customFormat="false" ht="12.75" hidden="false" customHeight="false" outlineLevel="0" collapsed="false">
      <c r="N131" s="0"/>
      <c r="P131" s="1"/>
    </row>
    <row r="132" customFormat="false" ht="12.75" hidden="false" customHeight="false" outlineLevel="0" collapsed="false">
      <c r="N132" s="0"/>
      <c r="P132" s="1"/>
    </row>
    <row r="133" customFormat="false" ht="12.75" hidden="false" customHeight="false" outlineLevel="0" collapsed="false">
      <c r="N133" s="0"/>
      <c r="P133" s="1"/>
    </row>
    <row r="134" customFormat="false" ht="12.75" hidden="false" customHeight="false" outlineLevel="0" collapsed="false">
      <c r="N134" s="0"/>
      <c r="P134" s="1"/>
    </row>
    <row r="135" customFormat="false" ht="12.75" hidden="false" customHeight="false" outlineLevel="0" collapsed="false">
      <c r="N135" s="0"/>
      <c r="P135" s="1"/>
    </row>
    <row r="136" customFormat="false" ht="12.75" hidden="false" customHeight="false" outlineLevel="0" collapsed="false">
      <c r="N136" s="0"/>
      <c r="P136" s="1"/>
    </row>
    <row r="137" customFormat="false" ht="12.75" hidden="false" customHeight="false" outlineLevel="0" collapsed="false">
      <c r="N137" s="0"/>
      <c r="P137" s="1"/>
    </row>
    <row r="138" customFormat="false" ht="12.75" hidden="false" customHeight="false" outlineLevel="0" collapsed="false">
      <c r="N138" s="0"/>
      <c r="P138" s="1"/>
    </row>
    <row r="139" customFormat="false" ht="12.75" hidden="false" customHeight="false" outlineLevel="0" collapsed="false">
      <c r="N139" s="0"/>
      <c r="P139" s="1"/>
    </row>
    <row r="140" customFormat="false" ht="12.75" hidden="false" customHeight="false" outlineLevel="0" collapsed="false">
      <c r="N140" s="0"/>
      <c r="P140" s="1"/>
    </row>
    <row r="141" customFormat="false" ht="12.75" hidden="false" customHeight="false" outlineLevel="0" collapsed="false">
      <c r="N141" s="0"/>
      <c r="P141" s="1"/>
    </row>
    <row r="142" customFormat="false" ht="12.75" hidden="false" customHeight="false" outlineLevel="0" collapsed="false">
      <c r="N142" s="0"/>
      <c r="P142" s="1"/>
    </row>
    <row r="143" customFormat="false" ht="12.75" hidden="false" customHeight="false" outlineLevel="0" collapsed="false">
      <c r="N143" s="0"/>
      <c r="P143" s="1"/>
    </row>
    <row r="144" customFormat="false" ht="12.75" hidden="false" customHeight="false" outlineLevel="0" collapsed="false">
      <c r="N144" s="0"/>
      <c r="P144" s="1"/>
    </row>
    <row r="145" customFormat="false" ht="12.75" hidden="false" customHeight="false" outlineLevel="0" collapsed="false">
      <c r="N145" s="0"/>
      <c r="P145" s="1"/>
    </row>
    <row r="146" customFormat="false" ht="12.75" hidden="false" customHeight="false" outlineLevel="0" collapsed="false">
      <c r="N146" s="0"/>
      <c r="P146" s="1"/>
    </row>
    <row r="147" customFormat="false" ht="12.75" hidden="false" customHeight="false" outlineLevel="0" collapsed="false">
      <c r="N147" s="0"/>
      <c r="P147" s="1"/>
    </row>
    <row r="148" customFormat="false" ht="12.75" hidden="false" customHeight="false" outlineLevel="0" collapsed="false">
      <c r="N148" s="0"/>
      <c r="P148" s="1"/>
    </row>
    <row r="149" customFormat="false" ht="12.75" hidden="false" customHeight="false" outlineLevel="0" collapsed="false">
      <c r="N149" s="0"/>
      <c r="P149" s="1"/>
    </row>
    <row r="150" customFormat="false" ht="12.75" hidden="false" customHeight="false" outlineLevel="0" collapsed="false">
      <c r="N150" s="0"/>
      <c r="P150" s="1"/>
    </row>
    <row r="151" customFormat="false" ht="12.75" hidden="false" customHeight="false" outlineLevel="0" collapsed="false">
      <c r="N151" s="0"/>
      <c r="P151" s="1"/>
    </row>
    <row r="152" customFormat="false" ht="12.75" hidden="false" customHeight="false" outlineLevel="0" collapsed="false">
      <c r="N152" s="0"/>
      <c r="P152" s="1"/>
    </row>
    <row r="153" customFormat="false" ht="12.75" hidden="false" customHeight="false" outlineLevel="0" collapsed="false">
      <c r="N153" s="0"/>
      <c r="P153" s="1"/>
    </row>
    <row r="154" customFormat="false" ht="12.75" hidden="false" customHeight="false" outlineLevel="0" collapsed="false">
      <c r="N154" s="0"/>
      <c r="P154" s="1"/>
    </row>
    <row r="155" customFormat="false" ht="12.75" hidden="false" customHeight="false" outlineLevel="0" collapsed="false">
      <c r="N155" s="0"/>
      <c r="P155" s="1"/>
    </row>
    <row r="156" customFormat="false" ht="12.75" hidden="false" customHeight="false" outlineLevel="0" collapsed="false">
      <c r="N156" s="0"/>
      <c r="P156" s="1"/>
    </row>
    <row r="157" customFormat="false" ht="12.75" hidden="false" customHeight="false" outlineLevel="0" collapsed="false">
      <c r="N157" s="0"/>
      <c r="P157" s="1"/>
    </row>
    <row r="158" customFormat="false" ht="12.75" hidden="false" customHeight="false" outlineLevel="0" collapsed="false">
      <c r="N158" s="0"/>
      <c r="P158" s="1"/>
    </row>
    <row r="159" customFormat="false" ht="12.75" hidden="false" customHeight="false" outlineLevel="0" collapsed="false">
      <c r="N159" s="0"/>
      <c r="P159" s="1"/>
    </row>
    <row r="160" customFormat="false" ht="12.75" hidden="false" customHeight="false" outlineLevel="0" collapsed="false">
      <c r="N160" s="0"/>
      <c r="P160" s="1"/>
    </row>
    <row r="161" customFormat="false" ht="12.75" hidden="false" customHeight="false" outlineLevel="0" collapsed="false">
      <c r="N161" s="0"/>
      <c r="P161" s="1"/>
    </row>
    <row r="162" customFormat="false" ht="12.75" hidden="false" customHeight="false" outlineLevel="0" collapsed="false">
      <c r="N162" s="0"/>
      <c r="P162" s="1"/>
    </row>
    <row r="163" customFormat="false" ht="12.75" hidden="false" customHeight="false" outlineLevel="0" collapsed="false">
      <c r="N163" s="0"/>
      <c r="P163" s="1"/>
    </row>
    <row r="164" customFormat="false" ht="12.75" hidden="false" customHeight="false" outlineLevel="0" collapsed="false">
      <c r="N164" s="0"/>
      <c r="P164" s="1"/>
    </row>
    <row r="165" customFormat="false" ht="12.75" hidden="false" customHeight="false" outlineLevel="0" collapsed="false">
      <c r="N165" s="0"/>
      <c r="P165" s="1"/>
    </row>
    <row r="166" customFormat="false" ht="12.75" hidden="false" customHeight="false" outlineLevel="0" collapsed="false">
      <c r="N166" s="0"/>
      <c r="P166" s="1"/>
    </row>
    <row r="167" customFormat="false" ht="12.75" hidden="false" customHeight="false" outlineLevel="0" collapsed="false">
      <c r="N167" s="0"/>
      <c r="P167" s="1"/>
    </row>
    <row r="168" customFormat="false" ht="12.75" hidden="false" customHeight="false" outlineLevel="0" collapsed="false">
      <c r="N168" s="0"/>
      <c r="P168" s="1"/>
    </row>
    <row r="169" customFormat="false" ht="12.75" hidden="false" customHeight="false" outlineLevel="0" collapsed="false">
      <c r="N169" s="0"/>
      <c r="P169" s="1"/>
    </row>
    <row r="170" customFormat="false" ht="12.75" hidden="false" customHeight="false" outlineLevel="0" collapsed="false">
      <c r="N170" s="0"/>
      <c r="P170" s="1"/>
    </row>
    <row r="171" customFormat="false" ht="12.75" hidden="false" customHeight="false" outlineLevel="0" collapsed="false">
      <c r="N171" s="0"/>
      <c r="P171" s="1"/>
    </row>
    <row r="172" customFormat="false" ht="12.75" hidden="false" customHeight="false" outlineLevel="0" collapsed="false">
      <c r="N172" s="0"/>
      <c r="P172" s="1"/>
    </row>
    <row r="173" customFormat="false" ht="12.75" hidden="false" customHeight="false" outlineLevel="0" collapsed="false">
      <c r="N173" s="0"/>
      <c r="P173" s="1"/>
    </row>
    <row r="174" customFormat="false" ht="12.75" hidden="false" customHeight="false" outlineLevel="0" collapsed="false">
      <c r="N174" s="0"/>
      <c r="P174" s="1"/>
    </row>
    <row r="175" customFormat="false" ht="12.75" hidden="false" customHeight="false" outlineLevel="0" collapsed="false">
      <c r="N175" s="0"/>
      <c r="P175" s="1"/>
    </row>
    <row r="176" customFormat="false" ht="12.75" hidden="false" customHeight="false" outlineLevel="0" collapsed="false">
      <c r="N176" s="0"/>
      <c r="P176" s="1"/>
    </row>
    <row r="177" customFormat="false" ht="12.75" hidden="false" customHeight="false" outlineLevel="0" collapsed="false">
      <c r="N177" s="0"/>
      <c r="P177" s="1"/>
    </row>
    <row r="178" customFormat="false" ht="12.75" hidden="false" customHeight="false" outlineLevel="0" collapsed="false">
      <c r="N178" s="0"/>
      <c r="P178" s="1"/>
    </row>
    <row r="179" customFormat="false" ht="12.75" hidden="false" customHeight="false" outlineLevel="0" collapsed="false">
      <c r="N179" s="0"/>
      <c r="P179" s="1"/>
    </row>
    <row r="180" customFormat="false" ht="12.75" hidden="false" customHeight="false" outlineLevel="0" collapsed="false">
      <c r="N180" s="0"/>
      <c r="P180" s="1"/>
    </row>
    <row r="181" customFormat="false" ht="12.75" hidden="false" customHeight="false" outlineLevel="0" collapsed="false">
      <c r="N181" s="0"/>
      <c r="P181" s="1"/>
    </row>
    <row r="182" customFormat="false" ht="12.75" hidden="false" customHeight="false" outlineLevel="0" collapsed="false">
      <c r="N182" s="0"/>
      <c r="P182" s="1"/>
    </row>
    <row r="183" customFormat="false" ht="12.75" hidden="false" customHeight="false" outlineLevel="0" collapsed="false">
      <c r="N183" s="0"/>
      <c r="P183" s="1"/>
    </row>
    <row r="184" customFormat="false" ht="12.75" hidden="false" customHeight="false" outlineLevel="0" collapsed="false">
      <c r="N184" s="0"/>
      <c r="P184" s="1"/>
    </row>
    <row r="185" customFormat="false" ht="12.75" hidden="false" customHeight="false" outlineLevel="0" collapsed="false">
      <c r="N185" s="0"/>
      <c r="P185" s="1"/>
    </row>
    <row r="186" customFormat="false" ht="12.75" hidden="false" customHeight="false" outlineLevel="0" collapsed="false">
      <c r="N186" s="0"/>
      <c r="P186" s="1"/>
    </row>
    <row r="187" customFormat="false" ht="12.75" hidden="false" customHeight="false" outlineLevel="0" collapsed="false">
      <c r="N187" s="0"/>
      <c r="P187" s="1"/>
    </row>
    <row r="188" customFormat="false" ht="12.75" hidden="false" customHeight="false" outlineLevel="0" collapsed="false">
      <c r="N188" s="0"/>
      <c r="P188" s="1"/>
    </row>
    <row r="189" customFormat="false" ht="12.75" hidden="false" customHeight="false" outlineLevel="0" collapsed="false">
      <c r="N189" s="0"/>
      <c r="P189" s="1"/>
    </row>
    <row r="190" customFormat="false" ht="12.75" hidden="false" customHeight="false" outlineLevel="0" collapsed="false">
      <c r="N190" s="0"/>
      <c r="P190" s="1"/>
    </row>
    <row r="191" customFormat="false" ht="12.75" hidden="false" customHeight="false" outlineLevel="0" collapsed="false">
      <c r="N191" s="0"/>
      <c r="P191" s="1"/>
    </row>
    <row r="192" customFormat="false" ht="12.75" hidden="false" customHeight="false" outlineLevel="0" collapsed="false">
      <c r="N192" s="0"/>
      <c r="P192" s="1"/>
    </row>
    <row r="193" customFormat="false" ht="12.75" hidden="false" customHeight="false" outlineLevel="0" collapsed="false">
      <c r="N193" s="0"/>
      <c r="P193" s="1"/>
    </row>
    <row r="194" customFormat="false" ht="12.75" hidden="false" customHeight="false" outlineLevel="0" collapsed="false">
      <c r="N194" s="0"/>
      <c r="P194" s="1"/>
    </row>
    <row r="195" customFormat="false" ht="12.75" hidden="false" customHeight="false" outlineLevel="0" collapsed="false">
      <c r="N195" s="0"/>
      <c r="P195" s="1"/>
    </row>
    <row r="196" customFormat="false" ht="12.75" hidden="false" customHeight="false" outlineLevel="0" collapsed="false">
      <c r="N196" s="0"/>
      <c r="P196" s="1"/>
    </row>
    <row r="197" customFormat="false" ht="12.75" hidden="false" customHeight="false" outlineLevel="0" collapsed="false">
      <c r="N197" s="0"/>
      <c r="P197" s="1"/>
    </row>
    <row r="198" customFormat="false" ht="12.75" hidden="false" customHeight="false" outlineLevel="0" collapsed="false">
      <c r="N198" s="0"/>
      <c r="P198" s="1"/>
    </row>
    <row r="199" customFormat="false" ht="12.75" hidden="false" customHeight="false" outlineLevel="0" collapsed="false">
      <c r="N199" s="0"/>
      <c r="P199" s="1"/>
    </row>
    <row r="200" customFormat="false" ht="12.75" hidden="false" customHeight="false" outlineLevel="0" collapsed="false">
      <c r="N200" s="0"/>
      <c r="P200" s="1"/>
    </row>
    <row r="201" customFormat="false" ht="12.75" hidden="false" customHeight="false" outlineLevel="0" collapsed="false">
      <c r="N201" s="0"/>
      <c r="P201" s="1"/>
    </row>
    <row r="202" customFormat="false" ht="12.75" hidden="false" customHeight="false" outlineLevel="0" collapsed="false">
      <c r="N202" s="0"/>
      <c r="P202" s="1"/>
    </row>
    <row r="203" customFormat="false" ht="12.75" hidden="false" customHeight="false" outlineLevel="0" collapsed="false">
      <c r="N203" s="0"/>
      <c r="P203" s="1"/>
    </row>
    <row r="204" customFormat="false" ht="12.75" hidden="false" customHeight="false" outlineLevel="0" collapsed="false">
      <c r="N204" s="0"/>
      <c r="P204" s="1"/>
    </row>
    <row r="205" customFormat="false" ht="12.75" hidden="false" customHeight="false" outlineLevel="0" collapsed="false">
      <c r="N205" s="0"/>
      <c r="P205" s="1"/>
    </row>
    <row r="206" customFormat="false" ht="12.75" hidden="false" customHeight="false" outlineLevel="0" collapsed="false">
      <c r="N206" s="0"/>
      <c r="P206" s="1"/>
    </row>
    <row r="207" customFormat="false" ht="12.75" hidden="false" customHeight="false" outlineLevel="0" collapsed="false">
      <c r="N207" s="0"/>
      <c r="P207" s="1"/>
    </row>
    <row r="208" customFormat="false" ht="12.75" hidden="false" customHeight="false" outlineLevel="0" collapsed="false">
      <c r="N208" s="0"/>
      <c r="P208" s="1"/>
    </row>
    <row r="209" customFormat="false" ht="12.75" hidden="false" customHeight="false" outlineLevel="0" collapsed="false">
      <c r="N209" s="0"/>
      <c r="P209" s="1"/>
    </row>
    <row r="210" customFormat="false" ht="12.75" hidden="false" customHeight="false" outlineLevel="0" collapsed="false">
      <c r="N210" s="0"/>
      <c r="P210" s="1"/>
    </row>
    <row r="211" customFormat="false" ht="12.75" hidden="false" customHeight="false" outlineLevel="0" collapsed="false">
      <c r="N211" s="0"/>
      <c r="P211" s="1"/>
    </row>
    <row r="212" customFormat="false" ht="12.75" hidden="false" customHeight="false" outlineLevel="0" collapsed="false">
      <c r="N212" s="0"/>
      <c r="P212" s="1"/>
    </row>
    <row r="213" customFormat="false" ht="12.75" hidden="false" customHeight="false" outlineLevel="0" collapsed="false">
      <c r="N213" s="0"/>
      <c r="P213" s="1"/>
    </row>
    <row r="214" customFormat="false" ht="12.75" hidden="false" customHeight="false" outlineLevel="0" collapsed="false">
      <c r="N214" s="0"/>
      <c r="P214" s="1"/>
    </row>
    <row r="215" customFormat="false" ht="12.75" hidden="false" customHeight="false" outlineLevel="0" collapsed="false">
      <c r="N215" s="0"/>
      <c r="P215" s="1"/>
    </row>
    <row r="216" customFormat="false" ht="12.75" hidden="false" customHeight="false" outlineLevel="0" collapsed="false">
      <c r="N216" s="0"/>
      <c r="P216" s="1"/>
    </row>
    <row r="217" customFormat="false" ht="12.75" hidden="false" customHeight="false" outlineLevel="0" collapsed="false">
      <c r="N217" s="0"/>
      <c r="P217" s="1"/>
    </row>
    <row r="218" customFormat="false" ht="12.75" hidden="false" customHeight="false" outlineLevel="0" collapsed="false">
      <c r="N218" s="0"/>
      <c r="P218" s="1"/>
    </row>
    <row r="219" customFormat="false" ht="12.75" hidden="false" customHeight="false" outlineLevel="0" collapsed="false">
      <c r="N219" s="0"/>
      <c r="P219" s="1"/>
    </row>
    <row r="220" customFormat="false" ht="12.75" hidden="false" customHeight="false" outlineLevel="0" collapsed="false">
      <c r="N220" s="0"/>
      <c r="P220" s="1"/>
    </row>
    <row r="221" customFormat="false" ht="12.75" hidden="false" customHeight="false" outlineLevel="0" collapsed="false">
      <c r="N221" s="0"/>
      <c r="P221" s="1"/>
    </row>
    <row r="222" customFormat="false" ht="12.75" hidden="false" customHeight="false" outlineLevel="0" collapsed="false">
      <c r="N222" s="0"/>
      <c r="P222" s="1"/>
    </row>
    <row r="223" customFormat="false" ht="12.75" hidden="false" customHeight="false" outlineLevel="0" collapsed="false">
      <c r="N223" s="0"/>
      <c r="P223" s="1"/>
    </row>
    <row r="224" customFormat="false" ht="12.75" hidden="false" customHeight="false" outlineLevel="0" collapsed="false">
      <c r="N224" s="0"/>
      <c r="P224" s="1"/>
    </row>
    <row r="225" customFormat="false" ht="12.75" hidden="false" customHeight="false" outlineLevel="0" collapsed="false">
      <c r="N225" s="0"/>
      <c r="P225" s="1"/>
    </row>
    <row r="226" customFormat="false" ht="12.75" hidden="false" customHeight="false" outlineLevel="0" collapsed="false">
      <c r="N226" s="0"/>
      <c r="P226" s="1"/>
    </row>
    <row r="227" customFormat="false" ht="12.75" hidden="false" customHeight="false" outlineLevel="0" collapsed="false">
      <c r="N227" s="0"/>
      <c r="P227" s="1"/>
    </row>
    <row r="228" customFormat="false" ht="12.75" hidden="false" customHeight="false" outlineLevel="0" collapsed="false">
      <c r="N228" s="0"/>
      <c r="P228" s="1"/>
    </row>
    <row r="229" customFormat="false" ht="12.75" hidden="false" customHeight="false" outlineLevel="0" collapsed="false">
      <c r="N229" s="0"/>
      <c r="P229" s="1"/>
    </row>
    <row r="230" customFormat="false" ht="12.75" hidden="false" customHeight="false" outlineLevel="0" collapsed="false">
      <c r="N230" s="0"/>
      <c r="P230" s="1"/>
    </row>
    <row r="231" customFormat="false" ht="12.75" hidden="false" customHeight="false" outlineLevel="0" collapsed="false">
      <c r="N231" s="0"/>
      <c r="P231" s="1"/>
    </row>
    <row r="232" customFormat="false" ht="12.75" hidden="false" customHeight="false" outlineLevel="0" collapsed="false">
      <c r="N232" s="0"/>
      <c r="P232" s="1"/>
    </row>
    <row r="233" customFormat="false" ht="12.75" hidden="false" customHeight="false" outlineLevel="0" collapsed="false">
      <c r="N233" s="0"/>
      <c r="P233" s="1"/>
    </row>
    <row r="234" customFormat="false" ht="12.75" hidden="false" customHeight="false" outlineLevel="0" collapsed="false">
      <c r="N234" s="0"/>
      <c r="P234" s="1"/>
    </row>
    <row r="235" customFormat="false" ht="12.75" hidden="false" customHeight="false" outlineLevel="0" collapsed="false">
      <c r="N235" s="0"/>
      <c r="P235" s="1"/>
    </row>
    <row r="236" customFormat="false" ht="12.75" hidden="false" customHeight="false" outlineLevel="0" collapsed="false">
      <c r="N236" s="0"/>
      <c r="P236" s="1"/>
    </row>
    <row r="237" customFormat="false" ht="12.75" hidden="false" customHeight="false" outlineLevel="0" collapsed="false">
      <c r="N237" s="0"/>
      <c r="P237" s="1"/>
    </row>
    <row r="238" customFormat="false" ht="12.75" hidden="false" customHeight="false" outlineLevel="0" collapsed="false">
      <c r="N238" s="0"/>
      <c r="P238" s="1"/>
    </row>
    <row r="239" customFormat="false" ht="12.75" hidden="false" customHeight="false" outlineLevel="0" collapsed="false">
      <c r="N239" s="0"/>
      <c r="P239" s="1"/>
    </row>
    <row r="240" customFormat="false" ht="12.75" hidden="false" customHeight="false" outlineLevel="0" collapsed="false">
      <c r="N240" s="0"/>
      <c r="P240" s="1"/>
    </row>
    <row r="241" customFormat="false" ht="12.75" hidden="false" customHeight="false" outlineLevel="0" collapsed="false">
      <c r="N241" s="0"/>
      <c r="P241" s="1"/>
    </row>
    <row r="242" customFormat="false" ht="12.75" hidden="false" customHeight="false" outlineLevel="0" collapsed="false">
      <c r="N242" s="0"/>
      <c r="P242" s="1"/>
    </row>
    <row r="243" customFormat="false" ht="12.75" hidden="false" customHeight="false" outlineLevel="0" collapsed="false">
      <c r="N243" s="0"/>
      <c r="P243" s="1"/>
    </row>
    <row r="244" customFormat="false" ht="12.75" hidden="false" customHeight="false" outlineLevel="0" collapsed="false">
      <c r="N244" s="0"/>
      <c r="P244" s="1"/>
    </row>
    <row r="245" customFormat="false" ht="12.75" hidden="false" customHeight="false" outlineLevel="0" collapsed="false">
      <c r="N245" s="0"/>
      <c r="P245" s="1"/>
    </row>
    <row r="246" customFormat="false" ht="12.75" hidden="false" customHeight="false" outlineLevel="0" collapsed="false">
      <c r="N246" s="0"/>
      <c r="P246" s="1"/>
    </row>
    <row r="247" customFormat="false" ht="12.75" hidden="false" customHeight="false" outlineLevel="0" collapsed="false">
      <c r="N247" s="0"/>
      <c r="P247" s="1"/>
    </row>
    <row r="248" customFormat="false" ht="12.75" hidden="false" customHeight="false" outlineLevel="0" collapsed="false">
      <c r="N248" s="0"/>
      <c r="P248" s="1"/>
    </row>
    <row r="249" customFormat="false" ht="12.75" hidden="false" customHeight="false" outlineLevel="0" collapsed="false">
      <c r="N249" s="0"/>
      <c r="P249" s="1"/>
    </row>
    <row r="250" customFormat="false" ht="12.75" hidden="false" customHeight="false" outlineLevel="0" collapsed="false">
      <c r="N250" s="0"/>
      <c r="P250" s="1"/>
    </row>
    <row r="251" customFormat="false" ht="12.75" hidden="false" customHeight="false" outlineLevel="0" collapsed="false">
      <c r="N251" s="0"/>
      <c r="P251" s="1"/>
    </row>
    <row r="252" customFormat="false" ht="12.75" hidden="false" customHeight="false" outlineLevel="0" collapsed="false">
      <c r="N252" s="0"/>
      <c r="P252" s="1"/>
    </row>
    <row r="253" customFormat="false" ht="12.75" hidden="false" customHeight="false" outlineLevel="0" collapsed="false">
      <c r="N253" s="0"/>
      <c r="P253" s="1"/>
    </row>
    <row r="254" customFormat="false" ht="12.75" hidden="false" customHeight="false" outlineLevel="0" collapsed="false">
      <c r="N254" s="0"/>
      <c r="P254" s="1"/>
    </row>
    <row r="255" customFormat="false" ht="12.75" hidden="false" customHeight="false" outlineLevel="0" collapsed="false">
      <c r="N255" s="0"/>
      <c r="P255" s="1"/>
    </row>
    <row r="256" customFormat="false" ht="12.75" hidden="false" customHeight="false" outlineLevel="0" collapsed="false">
      <c r="N256" s="0"/>
      <c r="P256" s="1"/>
    </row>
    <row r="257" customFormat="false" ht="12.75" hidden="false" customHeight="false" outlineLevel="0" collapsed="false">
      <c r="N257" s="0"/>
      <c r="P257" s="1"/>
    </row>
    <row r="258" customFormat="false" ht="12.75" hidden="false" customHeight="false" outlineLevel="0" collapsed="false">
      <c r="N258" s="0"/>
      <c r="P258" s="1"/>
    </row>
    <row r="259" customFormat="false" ht="12.75" hidden="false" customHeight="false" outlineLevel="0" collapsed="false">
      <c r="N259" s="0"/>
      <c r="P259" s="1"/>
    </row>
    <row r="260" customFormat="false" ht="12.75" hidden="false" customHeight="false" outlineLevel="0" collapsed="false">
      <c r="N260" s="0"/>
      <c r="P260" s="1"/>
    </row>
    <row r="261" customFormat="false" ht="12.75" hidden="false" customHeight="false" outlineLevel="0" collapsed="false">
      <c r="N261" s="0"/>
      <c r="P261" s="1"/>
    </row>
    <row r="262" customFormat="false" ht="12.75" hidden="false" customHeight="false" outlineLevel="0" collapsed="false">
      <c r="N262" s="0"/>
      <c r="P262" s="1"/>
    </row>
    <row r="263" customFormat="false" ht="12.75" hidden="false" customHeight="false" outlineLevel="0" collapsed="false">
      <c r="N263" s="0"/>
      <c r="P263" s="1"/>
    </row>
    <row r="264" customFormat="false" ht="12.75" hidden="false" customHeight="false" outlineLevel="0" collapsed="false">
      <c r="N264" s="0"/>
      <c r="P264" s="1"/>
    </row>
    <row r="265" customFormat="false" ht="12.75" hidden="false" customHeight="false" outlineLevel="0" collapsed="false">
      <c r="N265" s="0"/>
      <c r="P265" s="1"/>
    </row>
    <row r="266" customFormat="false" ht="12.75" hidden="false" customHeight="false" outlineLevel="0" collapsed="false">
      <c r="N266" s="0"/>
      <c r="P266" s="1"/>
    </row>
    <row r="267" customFormat="false" ht="12.75" hidden="false" customHeight="false" outlineLevel="0" collapsed="false">
      <c r="N267" s="0"/>
      <c r="P267" s="1"/>
    </row>
    <row r="268" customFormat="false" ht="12.75" hidden="false" customHeight="false" outlineLevel="0" collapsed="false">
      <c r="N268" s="0"/>
      <c r="P268" s="1"/>
    </row>
    <row r="269" customFormat="false" ht="12.75" hidden="false" customHeight="false" outlineLevel="0" collapsed="false">
      <c r="N269" s="0"/>
      <c r="P269" s="1"/>
    </row>
    <row r="270" customFormat="false" ht="12.75" hidden="false" customHeight="false" outlineLevel="0" collapsed="false">
      <c r="N270" s="0"/>
      <c r="P270" s="1"/>
    </row>
    <row r="271" customFormat="false" ht="12.75" hidden="false" customHeight="false" outlineLevel="0" collapsed="false">
      <c r="N271" s="0"/>
      <c r="P271" s="1"/>
    </row>
    <row r="272" customFormat="false" ht="12.75" hidden="false" customHeight="false" outlineLevel="0" collapsed="false">
      <c r="N272" s="0"/>
      <c r="P272" s="1"/>
    </row>
    <row r="273" customFormat="false" ht="12.75" hidden="false" customHeight="false" outlineLevel="0" collapsed="false">
      <c r="N273" s="0"/>
      <c r="P273" s="1"/>
    </row>
    <row r="274" customFormat="false" ht="12.75" hidden="false" customHeight="false" outlineLevel="0" collapsed="false">
      <c r="N274" s="0"/>
      <c r="P274" s="1"/>
    </row>
    <row r="275" customFormat="false" ht="12.75" hidden="false" customHeight="false" outlineLevel="0" collapsed="false">
      <c r="N275" s="0"/>
      <c r="P275" s="1"/>
    </row>
    <row r="276" customFormat="false" ht="12.75" hidden="false" customHeight="false" outlineLevel="0" collapsed="false">
      <c r="N276" s="0"/>
      <c r="P276" s="1"/>
    </row>
    <row r="277" customFormat="false" ht="12.75" hidden="false" customHeight="false" outlineLevel="0" collapsed="false">
      <c r="N277" s="0"/>
      <c r="P277" s="1"/>
    </row>
    <row r="278" customFormat="false" ht="12.75" hidden="false" customHeight="false" outlineLevel="0" collapsed="false">
      <c r="N278" s="0"/>
      <c r="P278" s="1"/>
    </row>
    <row r="279" customFormat="false" ht="12.75" hidden="false" customHeight="false" outlineLevel="0" collapsed="false">
      <c r="N279" s="0"/>
      <c r="P279" s="1"/>
    </row>
    <row r="280" customFormat="false" ht="12.75" hidden="false" customHeight="false" outlineLevel="0" collapsed="false">
      <c r="N280" s="0"/>
      <c r="P280" s="1"/>
    </row>
    <row r="281" customFormat="false" ht="12.75" hidden="false" customHeight="false" outlineLevel="0" collapsed="false">
      <c r="N281" s="0"/>
      <c r="P281" s="1"/>
    </row>
    <row r="282" customFormat="false" ht="12.75" hidden="false" customHeight="false" outlineLevel="0" collapsed="false">
      <c r="N282" s="0"/>
      <c r="P282" s="1"/>
    </row>
    <row r="283" customFormat="false" ht="12.75" hidden="false" customHeight="false" outlineLevel="0" collapsed="false">
      <c r="N283" s="0"/>
      <c r="P283" s="1"/>
    </row>
    <row r="284" customFormat="false" ht="12.75" hidden="false" customHeight="false" outlineLevel="0" collapsed="false">
      <c r="N284" s="0"/>
      <c r="P284" s="1"/>
    </row>
    <row r="285" customFormat="false" ht="12.75" hidden="false" customHeight="false" outlineLevel="0" collapsed="false">
      <c r="N285" s="0"/>
      <c r="P285" s="1"/>
    </row>
    <row r="286" customFormat="false" ht="12.75" hidden="false" customHeight="false" outlineLevel="0" collapsed="false">
      <c r="N286" s="0"/>
      <c r="P286" s="1"/>
    </row>
    <row r="287" customFormat="false" ht="12.75" hidden="false" customHeight="false" outlineLevel="0" collapsed="false">
      <c r="N287" s="0"/>
      <c r="P287" s="1"/>
    </row>
    <row r="288" customFormat="false" ht="12.75" hidden="false" customHeight="false" outlineLevel="0" collapsed="false">
      <c r="N288" s="0"/>
      <c r="P288" s="1"/>
    </row>
    <row r="289" customFormat="false" ht="12.75" hidden="false" customHeight="false" outlineLevel="0" collapsed="false">
      <c r="N289" s="0"/>
      <c r="P289" s="1"/>
    </row>
    <row r="290" customFormat="false" ht="12.75" hidden="false" customHeight="false" outlineLevel="0" collapsed="false">
      <c r="N290" s="0"/>
      <c r="P290" s="1"/>
    </row>
    <row r="291" customFormat="false" ht="12.75" hidden="false" customHeight="false" outlineLevel="0" collapsed="false">
      <c r="N291" s="0"/>
      <c r="P291" s="1"/>
    </row>
    <row r="292" customFormat="false" ht="12.75" hidden="false" customHeight="false" outlineLevel="0" collapsed="false">
      <c r="N292" s="0"/>
      <c r="P292" s="1"/>
    </row>
    <row r="293" customFormat="false" ht="12.75" hidden="false" customHeight="false" outlineLevel="0" collapsed="false">
      <c r="N293" s="0"/>
      <c r="P293" s="1"/>
    </row>
    <row r="294" customFormat="false" ht="12.75" hidden="false" customHeight="false" outlineLevel="0" collapsed="false">
      <c r="N294" s="0"/>
      <c r="P294" s="1"/>
    </row>
    <row r="295" customFormat="false" ht="12.75" hidden="false" customHeight="false" outlineLevel="0" collapsed="false">
      <c r="N295" s="0"/>
      <c r="P295" s="1"/>
    </row>
    <row r="296" customFormat="false" ht="12.75" hidden="false" customHeight="false" outlineLevel="0" collapsed="false">
      <c r="N296" s="0"/>
      <c r="P296" s="1"/>
    </row>
    <row r="297" customFormat="false" ht="12.75" hidden="false" customHeight="false" outlineLevel="0" collapsed="false">
      <c r="N297" s="0"/>
      <c r="P297" s="1"/>
    </row>
    <row r="298" customFormat="false" ht="12.75" hidden="false" customHeight="false" outlineLevel="0" collapsed="false">
      <c r="N298" s="0"/>
      <c r="P298" s="1"/>
    </row>
    <row r="299" customFormat="false" ht="12.75" hidden="false" customHeight="false" outlineLevel="0" collapsed="false">
      <c r="N299" s="0"/>
      <c r="P299" s="1"/>
    </row>
    <row r="300" customFormat="false" ht="12.75" hidden="false" customHeight="false" outlineLevel="0" collapsed="false">
      <c r="N300" s="0"/>
      <c r="P300" s="1"/>
    </row>
    <row r="301" customFormat="false" ht="12.75" hidden="false" customHeight="false" outlineLevel="0" collapsed="false">
      <c r="N301" s="0"/>
      <c r="P301" s="1"/>
    </row>
    <row r="302" customFormat="false" ht="12.75" hidden="false" customHeight="false" outlineLevel="0" collapsed="false">
      <c r="N302" s="0"/>
      <c r="P302" s="1"/>
    </row>
    <row r="303" customFormat="false" ht="12.75" hidden="false" customHeight="false" outlineLevel="0" collapsed="false">
      <c r="N303" s="0"/>
      <c r="P303" s="1"/>
    </row>
    <row r="304" customFormat="false" ht="12.75" hidden="false" customHeight="false" outlineLevel="0" collapsed="false">
      <c r="N304" s="0"/>
      <c r="P304" s="1"/>
    </row>
    <row r="305" customFormat="false" ht="12.75" hidden="false" customHeight="false" outlineLevel="0" collapsed="false">
      <c r="N305" s="0"/>
      <c r="P305" s="1"/>
    </row>
    <row r="306" customFormat="false" ht="12.75" hidden="false" customHeight="false" outlineLevel="0" collapsed="false">
      <c r="N306" s="0"/>
      <c r="P306" s="1"/>
    </row>
    <row r="307" customFormat="false" ht="12.75" hidden="false" customHeight="false" outlineLevel="0" collapsed="false">
      <c r="N307" s="0"/>
      <c r="P307" s="1"/>
    </row>
    <row r="308" customFormat="false" ht="12.75" hidden="false" customHeight="false" outlineLevel="0" collapsed="false">
      <c r="N308" s="0"/>
      <c r="P308" s="1"/>
    </row>
    <row r="309" customFormat="false" ht="12.75" hidden="false" customHeight="false" outlineLevel="0" collapsed="false">
      <c r="N309" s="0"/>
      <c r="P309" s="1"/>
    </row>
    <row r="310" customFormat="false" ht="12.75" hidden="false" customHeight="false" outlineLevel="0" collapsed="false">
      <c r="N310" s="0"/>
      <c r="P310" s="1"/>
    </row>
    <row r="311" customFormat="false" ht="12.75" hidden="false" customHeight="false" outlineLevel="0" collapsed="false">
      <c r="N311" s="0"/>
      <c r="P311" s="1"/>
    </row>
    <row r="312" customFormat="false" ht="12.75" hidden="false" customHeight="false" outlineLevel="0" collapsed="false">
      <c r="N312" s="0"/>
      <c r="P312" s="1"/>
    </row>
    <row r="313" customFormat="false" ht="12.75" hidden="false" customHeight="false" outlineLevel="0" collapsed="false">
      <c r="N313" s="0"/>
      <c r="P313" s="1"/>
    </row>
    <row r="314" customFormat="false" ht="12.75" hidden="false" customHeight="false" outlineLevel="0" collapsed="false">
      <c r="N314" s="0"/>
      <c r="P314" s="1"/>
    </row>
    <row r="315" customFormat="false" ht="12.75" hidden="false" customHeight="false" outlineLevel="0" collapsed="false">
      <c r="N315" s="0"/>
      <c r="P315" s="1"/>
    </row>
    <row r="316" customFormat="false" ht="12.75" hidden="false" customHeight="false" outlineLevel="0" collapsed="false">
      <c r="N316" s="0"/>
      <c r="P316" s="1"/>
    </row>
    <row r="317" customFormat="false" ht="12.75" hidden="false" customHeight="false" outlineLevel="0" collapsed="false">
      <c r="N317" s="0"/>
      <c r="P317" s="1"/>
    </row>
    <row r="318" customFormat="false" ht="12.75" hidden="false" customHeight="false" outlineLevel="0" collapsed="false">
      <c r="N318" s="0"/>
      <c r="P318" s="1"/>
    </row>
    <row r="319" customFormat="false" ht="12.75" hidden="false" customHeight="false" outlineLevel="0" collapsed="false">
      <c r="N319" s="0"/>
      <c r="P319" s="1"/>
    </row>
    <row r="320" customFormat="false" ht="12.75" hidden="false" customHeight="false" outlineLevel="0" collapsed="false">
      <c r="N320" s="0"/>
      <c r="P320" s="1"/>
    </row>
    <row r="321" customFormat="false" ht="12.75" hidden="false" customHeight="false" outlineLevel="0" collapsed="false">
      <c r="N321" s="0"/>
      <c r="P321" s="1"/>
    </row>
    <row r="322" customFormat="false" ht="12.75" hidden="false" customHeight="false" outlineLevel="0" collapsed="false">
      <c r="N322" s="0"/>
      <c r="P322" s="1"/>
    </row>
    <row r="323" customFormat="false" ht="12.75" hidden="false" customHeight="false" outlineLevel="0" collapsed="false">
      <c r="N323" s="0"/>
      <c r="P323" s="1"/>
    </row>
    <row r="324" customFormat="false" ht="12.75" hidden="false" customHeight="false" outlineLevel="0" collapsed="false">
      <c r="N324" s="0"/>
      <c r="P324" s="1"/>
    </row>
    <row r="325" customFormat="false" ht="12.75" hidden="false" customHeight="false" outlineLevel="0" collapsed="false">
      <c r="N325" s="0"/>
      <c r="P325" s="1"/>
    </row>
    <row r="326" customFormat="false" ht="12.75" hidden="false" customHeight="false" outlineLevel="0" collapsed="false">
      <c r="N326" s="0"/>
      <c r="P326" s="1"/>
    </row>
    <row r="327" customFormat="false" ht="12.75" hidden="false" customHeight="false" outlineLevel="0" collapsed="false">
      <c r="N327" s="0"/>
      <c r="P327" s="1"/>
    </row>
    <row r="328" customFormat="false" ht="12.75" hidden="false" customHeight="false" outlineLevel="0" collapsed="false">
      <c r="N328" s="0"/>
      <c r="P328" s="1"/>
    </row>
    <row r="329" customFormat="false" ht="12.75" hidden="false" customHeight="false" outlineLevel="0" collapsed="false">
      <c r="N329" s="0"/>
      <c r="P329" s="1"/>
    </row>
    <row r="330" customFormat="false" ht="12.75" hidden="false" customHeight="false" outlineLevel="0" collapsed="false">
      <c r="N330" s="0"/>
      <c r="P330" s="1"/>
    </row>
    <row r="331" customFormat="false" ht="12.75" hidden="false" customHeight="false" outlineLevel="0" collapsed="false">
      <c r="N331" s="0"/>
      <c r="P331" s="1"/>
    </row>
    <row r="332" customFormat="false" ht="12.75" hidden="false" customHeight="false" outlineLevel="0" collapsed="false">
      <c r="N332" s="0"/>
      <c r="P332" s="1"/>
    </row>
    <row r="333" customFormat="false" ht="12.75" hidden="false" customHeight="false" outlineLevel="0" collapsed="false">
      <c r="N333" s="0"/>
      <c r="P333" s="1"/>
    </row>
    <row r="334" customFormat="false" ht="12.75" hidden="false" customHeight="false" outlineLevel="0" collapsed="false">
      <c r="N334" s="0"/>
      <c r="P334" s="1"/>
    </row>
    <row r="335" customFormat="false" ht="12.75" hidden="false" customHeight="false" outlineLevel="0" collapsed="false">
      <c r="N335" s="0"/>
      <c r="P335" s="1"/>
    </row>
    <row r="336" customFormat="false" ht="12.75" hidden="false" customHeight="false" outlineLevel="0" collapsed="false">
      <c r="N336" s="0"/>
      <c r="P336" s="1"/>
    </row>
    <row r="337" customFormat="false" ht="12.75" hidden="false" customHeight="false" outlineLevel="0" collapsed="false">
      <c r="N337" s="0"/>
      <c r="P337" s="1"/>
    </row>
    <row r="338" customFormat="false" ht="12.75" hidden="false" customHeight="false" outlineLevel="0" collapsed="false">
      <c r="N338" s="0"/>
      <c r="P338" s="1"/>
    </row>
    <row r="339" customFormat="false" ht="12.75" hidden="false" customHeight="false" outlineLevel="0" collapsed="false">
      <c r="N339" s="0"/>
      <c r="P339" s="1"/>
    </row>
    <row r="340" customFormat="false" ht="12.75" hidden="false" customHeight="false" outlineLevel="0" collapsed="false">
      <c r="N340" s="0"/>
      <c r="P340" s="1"/>
    </row>
    <row r="341" customFormat="false" ht="12.75" hidden="false" customHeight="false" outlineLevel="0" collapsed="false">
      <c r="N341" s="0"/>
      <c r="P341" s="1"/>
    </row>
    <row r="342" customFormat="false" ht="12.75" hidden="false" customHeight="false" outlineLevel="0" collapsed="false">
      <c r="N342" s="0"/>
      <c r="P342" s="1"/>
    </row>
    <row r="343" customFormat="false" ht="12.75" hidden="false" customHeight="false" outlineLevel="0" collapsed="false">
      <c r="N343" s="0"/>
      <c r="P343" s="1"/>
    </row>
    <row r="344" customFormat="false" ht="12.75" hidden="false" customHeight="false" outlineLevel="0" collapsed="false">
      <c r="N344" s="0"/>
      <c r="P344" s="1"/>
    </row>
    <row r="345" customFormat="false" ht="12.75" hidden="false" customHeight="false" outlineLevel="0" collapsed="false">
      <c r="N345" s="0"/>
      <c r="P345" s="1"/>
    </row>
    <row r="346" customFormat="false" ht="12.75" hidden="false" customHeight="false" outlineLevel="0" collapsed="false">
      <c r="N346" s="0"/>
      <c r="P346" s="1"/>
    </row>
    <row r="347" customFormat="false" ht="12.75" hidden="false" customHeight="false" outlineLevel="0" collapsed="false">
      <c r="N347" s="0"/>
      <c r="P347" s="1"/>
    </row>
    <row r="348" customFormat="false" ht="12.75" hidden="false" customHeight="false" outlineLevel="0" collapsed="false">
      <c r="N348" s="0"/>
      <c r="P348" s="1"/>
    </row>
    <row r="349" customFormat="false" ht="12.75" hidden="false" customHeight="false" outlineLevel="0" collapsed="false">
      <c r="N349" s="0"/>
      <c r="P349" s="1"/>
    </row>
    <row r="350" customFormat="false" ht="12.75" hidden="false" customHeight="false" outlineLevel="0" collapsed="false">
      <c r="N350" s="0"/>
      <c r="P350" s="1"/>
    </row>
    <row r="351" customFormat="false" ht="12.75" hidden="false" customHeight="false" outlineLevel="0" collapsed="false">
      <c r="N351" s="0"/>
      <c r="P351" s="1"/>
    </row>
    <row r="352" customFormat="false" ht="12.75" hidden="false" customHeight="false" outlineLevel="0" collapsed="false">
      <c r="N352" s="0"/>
      <c r="P352" s="1"/>
    </row>
    <row r="353" customFormat="false" ht="12.75" hidden="false" customHeight="false" outlineLevel="0" collapsed="false">
      <c r="N353" s="0"/>
      <c r="P353" s="1"/>
    </row>
    <row r="354" customFormat="false" ht="12.75" hidden="false" customHeight="false" outlineLevel="0" collapsed="false">
      <c r="N354" s="0"/>
      <c r="P354" s="1"/>
    </row>
    <row r="355" customFormat="false" ht="12.75" hidden="false" customHeight="false" outlineLevel="0" collapsed="false">
      <c r="N355" s="0"/>
      <c r="P355" s="1"/>
    </row>
    <row r="356" customFormat="false" ht="12.75" hidden="false" customHeight="false" outlineLevel="0" collapsed="false">
      <c r="N356" s="0"/>
      <c r="P356" s="1"/>
    </row>
    <row r="357" customFormat="false" ht="12.75" hidden="false" customHeight="false" outlineLevel="0" collapsed="false">
      <c r="N357" s="0"/>
      <c r="P357" s="1"/>
    </row>
    <row r="358" customFormat="false" ht="12.75" hidden="false" customHeight="false" outlineLevel="0" collapsed="false">
      <c r="N358" s="0"/>
      <c r="P358" s="1"/>
    </row>
    <row r="359" customFormat="false" ht="12.75" hidden="false" customHeight="false" outlineLevel="0" collapsed="false">
      <c r="N359" s="0"/>
      <c r="P359" s="1"/>
    </row>
    <row r="360" customFormat="false" ht="12.75" hidden="false" customHeight="false" outlineLevel="0" collapsed="false">
      <c r="N360" s="0"/>
      <c r="P360" s="1"/>
    </row>
    <row r="361" customFormat="false" ht="12.75" hidden="false" customHeight="false" outlineLevel="0" collapsed="false">
      <c r="N361" s="0"/>
      <c r="P361" s="1"/>
    </row>
    <row r="362" customFormat="false" ht="12.75" hidden="false" customHeight="false" outlineLevel="0" collapsed="false">
      <c r="N362" s="0"/>
      <c r="P362" s="1"/>
    </row>
    <row r="363" customFormat="false" ht="12.75" hidden="false" customHeight="false" outlineLevel="0" collapsed="false">
      <c r="N363" s="0"/>
      <c r="P363" s="1"/>
    </row>
    <row r="364" customFormat="false" ht="12.75" hidden="false" customHeight="false" outlineLevel="0" collapsed="false">
      <c r="N364" s="0"/>
      <c r="P364" s="1"/>
    </row>
    <row r="365" customFormat="false" ht="12.75" hidden="false" customHeight="false" outlineLevel="0" collapsed="false">
      <c r="N365" s="0"/>
      <c r="P365" s="1"/>
    </row>
    <row r="366" customFormat="false" ht="12.75" hidden="false" customHeight="false" outlineLevel="0" collapsed="false">
      <c r="N366" s="0"/>
      <c r="P366" s="1"/>
    </row>
    <row r="367" customFormat="false" ht="12.75" hidden="false" customHeight="false" outlineLevel="0" collapsed="false">
      <c r="N367" s="0"/>
      <c r="P367" s="1"/>
    </row>
    <row r="368" customFormat="false" ht="12.75" hidden="false" customHeight="false" outlineLevel="0" collapsed="false">
      <c r="N368" s="0"/>
      <c r="P368" s="1"/>
    </row>
    <row r="369" customFormat="false" ht="12.75" hidden="false" customHeight="false" outlineLevel="0" collapsed="false">
      <c r="N369" s="0"/>
      <c r="P369" s="1"/>
    </row>
    <row r="370" customFormat="false" ht="12.75" hidden="false" customHeight="false" outlineLevel="0" collapsed="false">
      <c r="N370" s="0"/>
      <c r="P370" s="1"/>
    </row>
    <row r="371" customFormat="false" ht="12.75" hidden="false" customHeight="false" outlineLevel="0" collapsed="false">
      <c r="N371" s="0"/>
      <c r="P371" s="1"/>
    </row>
    <row r="372" customFormat="false" ht="12.75" hidden="false" customHeight="false" outlineLevel="0" collapsed="false">
      <c r="N372" s="0"/>
      <c r="P372" s="1"/>
    </row>
    <row r="373" customFormat="false" ht="12.75" hidden="false" customHeight="false" outlineLevel="0" collapsed="false">
      <c r="N373" s="0"/>
      <c r="P373" s="1"/>
    </row>
    <row r="374" customFormat="false" ht="12.75" hidden="false" customHeight="false" outlineLevel="0" collapsed="false">
      <c r="N374" s="0"/>
      <c r="P374" s="1"/>
    </row>
    <row r="375" customFormat="false" ht="12.75" hidden="false" customHeight="false" outlineLevel="0" collapsed="false">
      <c r="N375" s="0"/>
      <c r="P375" s="1"/>
    </row>
    <row r="376" customFormat="false" ht="12.75" hidden="false" customHeight="false" outlineLevel="0" collapsed="false">
      <c r="N376" s="0"/>
      <c r="P376" s="1"/>
    </row>
    <row r="377" customFormat="false" ht="12.75" hidden="false" customHeight="false" outlineLevel="0" collapsed="false">
      <c r="N377" s="0"/>
      <c r="P377" s="1"/>
    </row>
    <row r="378" customFormat="false" ht="12.75" hidden="false" customHeight="false" outlineLevel="0" collapsed="false">
      <c r="N378" s="0"/>
      <c r="P378" s="1"/>
    </row>
    <row r="379" customFormat="false" ht="12.75" hidden="false" customHeight="false" outlineLevel="0" collapsed="false">
      <c r="N379" s="0"/>
      <c r="P379" s="1"/>
    </row>
    <row r="380" customFormat="false" ht="12.75" hidden="false" customHeight="false" outlineLevel="0" collapsed="false">
      <c r="N380" s="0"/>
      <c r="P380" s="1"/>
    </row>
    <row r="381" customFormat="false" ht="12.75" hidden="false" customHeight="false" outlineLevel="0" collapsed="false">
      <c r="N381" s="0"/>
      <c r="P381" s="1"/>
    </row>
    <row r="382" customFormat="false" ht="12.75" hidden="false" customHeight="false" outlineLevel="0" collapsed="false">
      <c r="N382" s="0"/>
      <c r="P382" s="1"/>
    </row>
    <row r="383" customFormat="false" ht="12.75" hidden="false" customHeight="false" outlineLevel="0" collapsed="false">
      <c r="N383" s="0"/>
      <c r="P383" s="1"/>
    </row>
    <row r="384" customFormat="false" ht="12.75" hidden="false" customHeight="false" outlineLevel="0" collapsed="false">
      <c r="N384" s="0"/>
      <c r="P384" s="1"/>
    </row>
    <row r="385" customFormat="false" ht="12.75" hidden="false" customHeight="false" outlineLevel="0" collapsed="false">
      <c r="N385" s="0"/>
      <c r="P385" s="1"/>
    </row>
    <row r="386" customFormat="false" ht="12.75" hidden="false" customHeight="false" outlineLevel="0" collapsed="false">
      <c r="N386" s="0"/>
      <c r="P386" s="1"/>
    </row>
    <row r="387" customFormat="false" ht="12.75" hidden="false" customHeight="false" outlineLevel="0" collapsed="false">
      <c r="N387" s="0"/>
      <c r="P387" s="1"/>
    </row>
    <row r="388" customFormat="false" ht="12.75" hidden="false" customHeight="false" outlineLevel="0" collapsed="false">
      <c r="N388" s="0"/>
      <c r="P388" s="1"/>
    </row>
    <row r="389" customFormat="false" ht="12.75" hidden="false" customHeight="false" outlineLevel="0" collapsed="false">
      <c r="N389" s="0"/>
      <c r="P389" s="1"/>
    </row>
    <row r="390" customFormat="false" ht="12.75" hidden="false" customHeight="false" outlineLevel="0" collapsed="false">
      <c r="N390" s="0"/>
      <c r="P390" s="1"/>
    </row>
    <row r="391" customFormat="false" ht="12.75" hidden="false" customHeight="false" outlineLevel="0" collapsed="false">
      <c r="N391" s="0"/>
      <c r="P391" s="1"/>
    </row>
    <row r="392" customFormat="false" ht="12.75" hidden="false" customHeight="false" outlineLevel="0" collapsed="false">
      <c r="N392" s="0"/>
      <c r="P392" s="1"/>
    </row>
    <row r="393" customFormat="false" ht="12.75" hidden="false" customHeight="false" outlineLevel="0" collapsed="false">
      <c r="N393" s="0"/>
      <c r="P393" s="1"/>
    </row>
    <row r="394" customFormat="false" ht="12.75" hidden="false" customHeight="false" outlineLevel="0" collapsed="false">
      <c r="N394" s="0"/>
      <c r="P394" s="1"/>
    </row>
    <row r="395" customFormat="false" ht="12.75" hidden="false" customHeight="false" outlineLevel="0" collapsed="false">
      <c r="N395" s="0"/>
      <c r="P395" s="1"/>
    </row>
    <row r="396" customFormat="false" ht="12.75" hidden="false" customHeight="false" outlineLevel="0" collapsed="false">
      <c r="N396" s="0"/>
      <c r="P396" s="1"/>
    </row>
    <row r="397" customFormat="false" ht="12.75" hidden="false" customHeight="false" outlineLevel="0" collapsed="false">
      <c r="N397" s="0"/>
      <c r="P397" s="1"/>
    </row>
    <row r="398" customFormat="false" ht="12.75" hidden="false" customHeight="false" outlineLevel="0" collapsed="false">
      <c r="N398" s="0"/>
      <c r="P398" s="1"/>
    </row>
    <row r="399" customFormat="false" ht="12.75" hidden="false" customHeight="false" outlineLevel="0" collapsed="false">
      <c r="N399" s="0"/>
      <c r="P399" s="1"/>
    </row>
    <row r="400" customFormat="false" ht="12.75" hidden="false" customHeight="false" outlineLevel="0" collapsed="false">
      <c r="N400" s="0"/>
      <c r="P400" s="1"/>
    </row>
    <row r="401" customFormat="false" ht="12.75" hidden="false" customHeight="false" outlineLevel="0" collapsed="false">
      <c r="N401" s="0"/>
      <c r="P401" s="1"/>
    </row>
    <row r="402" customFormat="false" ht="12.75" hidden="false" customHeight="false" outlineLevel="0" collapsed="false">
      <c r="N402" s="0"/>
      <c r="P402" s="1"/>
    </row>
    <row r="403" customFormat="false" ht="12.75" hidden="false" customHeight="false" outlineLevel="0" collapsed="false">
      <c r="N403" s="0"/>
      <c r="P403" s="1"/>
    </row>
    <row r="404" customFormat="false" ht="12.75" hidden="false" customHeight="false" outlineLevel="0" collapsed="false">
      <c r="N404" s="0"/>
      <c r="P404" s="1"/>
    </row>
    <row r="405" customFormat="false" ht="12.75" hidden="false" customHeight="false" outlineLevel="0" collapsed="false">
      <c r="N405" s="0"/>
      <c r="P405" s="1"/>
    </row>
    <row r="406" customFormat="false" ht="12.75" hidden="false" customHeight="false" outlineLevel="0" collapsed="false">
      <c r="N406" s="0"/>
      <c r="P406" s="1"/>
    </row>
    <row r="407" customFormat="false" ht="12.75" hidden="false" customHeight="false" outlineLevel="0" collapsed="false">
      <c r="N407" s="0"/>
      <c r="P407" s="1"/>
    </row>
    <row r="408" customFormat="false" ht="12.75" hidden="false" customHeight="false" outlineLevel="0" collapsed="false">
      <c r="N408" s="0"/>
      <c r="P408" s="1"/>
    </row>
    <row r="409" customFormat="false" ht="12.75" hidden="false" customHeight="false" outlineLevel="0" collapsed="false">
      <c r="N409" s="0"/>
      <c r="P409" s="1"/>
    </row>
    <row r="410" customFormat="false" ht="12.75" hidden="false" customHeight="false" outlineLevel="0" collapsed="false">
      <c r="N410" s="0"/>
      <c r="P410" s="1"/>
    </row>
    <row r="411" customFormat="false" ht="12.75" hidden="false" customHeight="false" outlineLevel="0" collapsed="false">
      <c r="N411" s="0"/>
      <c r="P411" s="1"/>
    </row>
    <row r="412" customFormat="false" ht="12.75" hidden="false" customHeight="false" outlineLevel="0" collapsed="false">
      <c r="N412" s="0"/>
      <c r="P412" s="1"/>
    </row>
    <row r="413" customFormat="false" ht="12.75" hidden="false" customHeight="false" outlineLevel="0" collapsed="false">
      <c r="N413" s="0"/>
      <c r="P413" s="1"/>
    </row>
    <row r="414" customFormat="false" ht="12.75" hidden="false" customHeight="false" outlineLevel="0" collapsed="false">
      <c r="N414" s="0"/>
      <c r="P414" s="1"/>
    </row>
    <row r="415" customFormat="false" ht="12.75" hidden="false" customHeight="false" outlineLevel="0" collapsed="false">
      <c r="N415" s="0"/>
      <c r="P415" s="1"/>
    </row>
    <row r="416" customFormat="false" ht="12.75" hidden="false" customHeight="false" outlineLevel="0" collapsed="false">
      <c r="N416" s="0"/>
      <c r="P416" s="1"/>
    </row>
    <row r="417" customFormat="false" ht="12.75" hidden="false" customHeight="false" outlineLevel="0" collapsed="false">
      <c r="N417" s="0"/>
      <c r="P417" s="1"/>
    </row>
    <row r="418" customFormat="false" ht="12.75" hidden="false" customHeight="false" outlineLevel="0" collapsed="false">
      <c r="N418" s="0"/>
      <c r="P418" s="1"/>
    </row>
    <row r="419" customFormat="false" ht="12.75" hidden="false" customHeight="false" outlineLevel="0" collapsed="false">
      <c r="N419" s="0"/>
      <c r="P419" s="1"/>
    </row>
    <row r="420" customFormat="false" ht="12.75" hidden="false" customHeight="false" outlineLevel="0" collapsed="false">
      <c r="N420" s="0"/>
      <c r="P420" s="1"/>
    </row>
    <row r="421" customFormat="false" ht="12.75" hidden="false" customHeight="false" outlineLevel="0" collapsed="false">
      <c r="N421" s="0"/>
      <c r="P421" s="1"/>
    </row>
    <row r="422" customFormat="false" ht="12.75" hidden="false" customHeight="false" outlineLevel="0" collapsed="false">
      <c r="N422" s="0"/>
      <c r="P422" s="1"/>
    </row>
    <row r="423" customFormat="false" ht="12.75" hidden="false" customHeight="false" outlineLevel="0" collapsed="false">
      <c r="N423" s="0"/>
      <c r="P423" s="1"/>
    </row>
    <row r="424" customFormat="false" ht="12.75" hidden="false" customHeight="false" outlineLevel="0" collapsed="false">
      <c r="N424" s="0"/>
      <c r="P424" s="1"/>
    </row>
    <row r="425" customFormat="false" ht="12.75" hidden="false" customHeight="false" outlineLevel="0" collapsed="false">
      <c r="N425" s="0"/>
      <c r="P425" s="1"/>
    </row>
    <row r="426" customFormat="false" ht="12.75" hidden="false" customHeight="false" outlineLevel="0" collapsed="false">
      <c r="N426" s="0"/>
      <c r="P426" s="1"/>
    </row>
    <row r="427" customFormat="false" ht="12.75" hidden="false" customHeight="false" outlineLevel="0" collapsed="false">
      <c r="N427" s="0"/>
      <c r="P427" s="1"/>
    </row>
    <row r="428" customFormat="false" ht="12.75" hidden="false" customHeight="false" outlineLevel="0" collapsed="false">
      <c r="N428" s="0"/>
      <c r="P428" s="1"/>
    </row>
    <row r="429" customFormat="false" ht="12.75" hidden="false" customHeight="false" outlineLevel="0" collapsed="false">
      <c r="N429" s="0"/>
      <c r="P429" s="1"/>
    </row>
    <row r="430" customFormat="false" ht="12.75" hidden="false" customHeight="false" outlineLevel="0" collapsed="false">
      <c r="N430" s="0"/>
      <c r="P430" s="1"/>
    </row>
    <row r="431" customFormat="false" ht="12.75" hidden="false" customHeight="false" outlineLevel="0" collapsed="false">
      <c r="N431" s="0"/>
      <c r="P431" s="1"/>
    </row>
    <row r="432" customFormat="false" ht="12.75" hidden="false" customHeight="false" outlineLevel="0" collapsed="false">
      <c r="N432" s="0"/>
      <c r="P432" s="1"/>
    </row>
    <row r="433" customFormat="false" ht="12.75" hidden="false" customHeight="false" outlineLevel="0" collapsed="false">
      <c r="N433" s="0"/>
      <c r="P433" s="1"/>
    </row>
    <row r="434" customFormat="false" ht="12.75" hidden="false" customHeight="false" outlineLevel="0" collapsed="false">
      <c r="N434" s="0"/>
      <c r="P434" s="1"/>
    </row>
    <row r="435" customFormat="false" ht="12.75" hidden="false" customHeight="false" outlineLevel="0" collapsed="false">
      <c r="N435" s="0"/>
      <c r="P435" s="1"/>
    </row>
    <row r="436" customFormat="false" ht="12.75" hidden="false" customHeight="false" outlineLevel="0" collapsed="false">
      <c r="N436" s="0"/>
      <c r="P436" s="1"/>
    </row>
    <row r="437" customFormat="false" ht="12.75" hidden="false" customHeight="false" outlineLevel="0" collapsed="false">
      <c r="N437" s="0"/>
      <c r="P437" s="1"/>
    </row>
    <row r="438" customFormat="false" ht="12.75" hidden="false" customHeight="false" outlineLevel="0" collapsed="false">
      <c r="N438" s="0"/>
      <c r="P438" s="1"/>
    </row>
    <row r="439" customFormat="false" ht="12.75" hidden="false" customHeight="false" outlineLevel="0" collapsed="false">
      <c r="N439" s="0"/>
      <c r="P439" s="1"/>
    </row>
    <row r="440" customFormat="false" ht="12.75" hidden="false" customHeight="false" outlineLevel="0" collapsed="false">
      <c r="N440" s="0"/>
      <c r="P440" s="1"/>
    </row>
    <row r="441" customFormat="false" ht="12.75" hidden="false" customHeight="false" outlineLevel="0" collapsed="false">
      <c r="N441" s="0"/>
      <c r="P441" s="1"/>
    </row>
    <row r="442" customFormat="false" ht="12.75" hidden="false" customHeight="false" outlineLevel="0" collapsed="false">
      <c r="N442" s="0"/>
      <c r="P442" s="1"/>
    </row>
    <row r="443" customFormat="false" ht="12.75" hidden="false" customHeight="false" outlineLevel="0" collapsed="false">
      <c r="N443" s="0"/>
      <c r="P443" s="1"/>
    </row>
    <row r="444" customFormat="false" ht="12.75" hidden="false" customHeight="false" outlineLevel="0" collapsed="false">
      <c r="N444" s="0"/>
      <c r="P444" s="1"/>
    </row>
    <row r="445" customFormat="false" ht="12.75" hidden="false" customHeight="false" outlineLevel="0" collapsed="false">
      <c r="N445" s="0"/>
      <c r="P445" s="1"/>
    </row>
    <row r="446" customFormat="false" ht="12.75" hidden="false" customHeight="false" outlineLevel="0" collapsed="false">
      <c r="N446" s="0"/>
      <c r="P446" s="1"/>
    </row>
    <row r="447" customFormat="false" ht="12.75" hidden="false" customHeight="false" outlineLevel="0" collapsed="false">
      <c r="N447" s="0"/>
      <c r="P447" s="1"/>
    </row>
    <row r="448" customFormat="false" ht="12.75" hidden="false" customHeight="false" outlineLevel="0" collapsed="false">
      <c r="N448" s="0"/>
      <c r="P448" s="1"/>
    </row>
    <row r="449" customFormat="false" ht="12.75" hidden="false" customHeight="false" outlineLevel="0" collapsed="false">
      <c r="N449" s="0"/>
      <c r="P449" s="1"/>
    </row>
    <row r="450" customFormat="false" ht="12.75" hidden="false" customHeight="false" outlineLevel="0" collapsed="false">
      <c r="N450" s="0"/>
      <c r="P450" s="1"/>
    </row>
    <row r="451" customFormat="false" ht="12.75" hidden="false" customHeight="false" outlineLevel="0" collapsed="false">
      <c r="N451" s="0"/>
      <c r="P451" s="1"/>
    </row>
    <row r="452" customFormat="false" ht="12.75" hidden="false" customHeight="false" outlineLevel="0" collapsed="false">
      <c r="N452" s="0"/>
      <c r="P452" s="1"/>
    </row>
    <row r="453" customFormat="false" ht="12.75" hidden="false" customHeight="false" outlineLevel="0" collapsed="false">
      <c r="N453" s="0"/>
      <c r="P453" s="1"/>
    </row>
    <row r="454" customFormat="false" ht="12.75" hidden="false" customHeight="false" outlineLevel="0" collapsed="false">
      <c r="N454" s="0"/>
      <c r="P454" s="1"/>
    </row>
    <row r="455" customFormat="false" ht="12.75" hidden="false" customHeight="false" outlineLevel="0" collapsed="false">
      <c r="N455" s="0"/>
      <c r="P455" s="1"/>
    </row>
    <row r="456" customFormat="false" ht="12.75" hidden="false" customHeight="false" outlineLevel="0" collapsed="false">
      <c r="N456" s="0"/>
      <c r="P456" s="1"/>
    </row>
    <row r="457" customFormat="false" ht="12.75" hidden="false" customHeight="false" outlineLevel="0" collapsed="false">
      <c r="N457" s="0"/>
      <c r="P457" s="1"/>
    </row>
    <row r="458" customFormat="false" ht="12.75" hidden="false" customHeight="false" outlineLevel="0" collapsed="false">
      <c r="N458" s="0"/>
      <c r="P458" s="1"/>
    </row>
    <row r="459" customFormat="false" ht="12.75" hidden="false" customHeight="false" outlineLevel="0" collapsed="false">
      <c r="N459" s="0"/>
      <c r="P459" s="1"/>
    </row>
    <row r="460" customFormat="false" ht="12.75" hidden="false" customHeight="false" outlineLevel="0" collapsed="false">
      <c r="N460" s="0"/>
      <c r="P460" s="1"/>
    </row>
    <row r="461" customFormat="false" ht="12.75" hidden="false" customHeight="false" outlineLevel="0" collapsed="false">
      <c r="N461" s="0"/>
      <c r="P461" s="1"/>
    </row>
    <row r="462" customFormat="false" ht="12.75" hidden="false" customHeight="false" outlineLevel="0" collapsed="false">
      <c r="N462" s="0"/>
      <c r="P462" s="1"/>
    </row>
    <row r="463" customFormat="false" ht="12.75" hidden="false" customHeight="false" outlineLevel="0" collapsed="false">
      <c r="N463" s="0"/>
      <c r="P463" s="1"/>
    </row>
    <row r="464" customFormat="false" ht="12.75" hidden="false" customHeight="false" outlineLevel="0" collapsed="false">
      <c r="N464" s="0"/>
      <c r="P464" s="1"/>
    </row>
    <row r="465" customFormat="false" ht="12.75" hidden="false" customHeight="false" outlineLevel="0" collapsed="false">
      <c r="N465" s="0"/>
      <c r="P465" s="1"/>
    </row>
    <row r="466" customFormat="false" ht="12.75" hidden="false" customHeight="false" outlineLevel="0" collapsed="false">
      <c r="N466" s="0"/>
      <c r="P466" s="1"/>
    </row>
    <row r="467" customFormat="false" ht="12.75" hidden="false" customHeight="false" outlineLevel="0" collapsed="false">
      <c r="N467" s="0"/>
      <c r="P467" s="1"/>
    </row>
    <row r="468" customFormat="false" ht="12.75" hidden="false" customHeight="false" outlineLevel="0" collapsed="false">
      <c r="N468" s="0"/>
      <c r="P468" s="1"/>
    </row>
    <row r="469" customFormat="false" ht="12.75" hidden="false" customHeight="false" outlineLevel="0" collapsed="false">
      <c r="N469" s="0"/>
      <c r="P469" s="1"/>
    </row>
    <row r="470" customFormat="false" ht="12.75" hidden="false" customHeight="false" outlineLevel="0" collapsed="false">
      <c r="N470" s="0"/>
      <c r="P470" s="1"/>
    </row>
    <row r="471" customFormat="false" ht="12.75" hidden="false" customHeight="false" outlineLevel="0" collapsed="false">
      <c r="N471" s="0"/>
      <c r="P471" s="1"/>
    </row>
    <row r="472" customFormat="false" ht="12.75" hidden="false" customHeight="false" outlineLevel="0" collapsed="false">
      <c r="N472" s="0"/>
      <c r="P472" s="1"/>
    </row>
    <row r="473" customFormat="false" ht="12.75" hidden="false" customHeight="false" outlineLevel="0" collapsed="false">
      <c r="N473" s="0"/>
      <c r="P473" s="1"/>
    </row>
    <row r="474" customFormat="false" ht="12.75" hidden="false" customHeight="false" outlineLevel="0" collapsed="false">
      <c r="N474" s="0"/>
      <c r="P474" s="1"/>
    </row>
    <row r="475" customFormat="false" ht="12.75" hidden="false" customHeight="false" outlineLevel="0" collapsed="false">
      <c r="N475" s="0"/>
      <c r="P475" s="1"/>
    </row>
    <row r="476" customFormat="false" ht="12.75" hidden="false" customHeight="false" outlineLevel="0" collapsed="false">
      <c r="N476" s="0"/>
      <c r="P476" s="1"/>
    </row>
    <row r="477" customFormat="false" ht="12.75" hidden="false" customHeight="false" outlineLevel="0" collapsed="false">
      <c r="N477" s="0"/>
      <c r="P477" s="1"/>
    </row>
    <row r="478" customFormat="false" ht="12.75" hidden="false" customHeight="false" outlineLevel="0" collapsed="false">
      <c r="N478" s="0"/>
      <c r="P478" s="1"/>
    </row>
    <row r="479" customFormat="false" ht="12.75" hidden="false" customHeight="false" outlineLevel="0" collapsed="false">
      <c r="N479" s="0"/>
      <c r="P479" s="1"/>
    </row>
    <row r="480" customFormat="false" ht="12.75" hidden="false" customHeight="false" outlineLevel="0" collapsed="false">
      <c r="N480" s="0"/>
      <c r="P480" s="1"/>
    </row>
    <row r="481" customFormat="false" ht="12.75" hidden="false" customHeight="false" outlineLevel="0" collapsed="false">
      <c r="N481" s="0"/>
      <c r="P481" s="1"/>
    </row>
    <row r="482" customFormat="false" ht="12.75" hidden="false" customHeight="false" outlineLevel="0" collapsed="false">
      <c r="N482" s="0"/>
      <c r="P482" s="1"/>
    </row>
    <row r="483" customFormat="false" ht="12.75" hidden="false" customHeight="false" outlineLevel="0" collapsed="false">
      <c r="N483" s="0"/>
      <c r="P483" s="1"/>
    </row>
    <row r="484" customFormat="false" ht="12.75" hidden="false" customHeight="false" outlineLevel="0" collapsed="false">
      <c r="N484" s="0"/>
      <c r="P484" s="1"/>
    </row>
    <row r="485" customFormat="false" ht="12.75" hidden="false" customHeight="false" outlineLevel="0" collapsed="false">
      <c r="N485" s="0"/>
      <c r="P485" s="1"/>
    </row>
    <row r="486" customFormat="false" ht="12.75" hidden="false" customHeight="false" outlineLevel="0" collapsed="false">
      <c r="N486" s="0"/>
      <c r="P486" s="1"/>
    </row>
    <row r="487" customFormat="false" ht="12.75" hidden="false" customHeight="false" outlineLevel="0" collapsed="false">
      <c r="N487" s="0"/>
      <c r="P487" s="1"/>
    </row>
    <row r="488" customFormat="false" ht="12.75" hidden="false" customHeight="false" outlineLevel="0" collapsed="false">
      <c r="N488" s="0"/>
      <c r="P488" s="1"/>
    </row>
    <row r="489" customFormat="false" ht="12.75" hidden="false" customHeight="false" outlineLevel="0" collapsed="false">
      <c r="N489" s="0"/>
      <c r="P489" s="1"/>
    </row>
    <row r="490" customFormat="false" ht="12.75" hidden="false" customHeight="false" outlineLevel="0" collapsed="false">
      <c r="N490" s="0"/>
      <c r="P490" s="1"/>
    </row>
    <row r="491" customFormat="false" ht="12.75" hidden="false" customHeight="false" outlineLevel="0" collapsed="false">
      <c r="N491" s="0"/>
      <c r="P491" s="1"/>
    </row>
    <row r="492" customFormat="false" ht="12.75" hidden="false" customHeight="false" outlineLevel="0" collapsed="false">
      <c r="N492" s="0"/>
      <c r="P492" s="1"/>
    </row>
    <row r="493" customFormat="false" ht="12.75" hidden="false" customHeight="false" outlineLevel="0" collapsed="false">
      <c r="N493" s="0"/>
      <c r="P493" s="1"/>
    </row>
    <row r="494" customFormat="false" ht="12.75" hidden="false" customHeight="false" outlineLevel="0" collapsed="false">
      <c r="N494" s="0"/>
      <c r="P494" s="1"/>
    </row>
    <row r="495" customFormat="false" ht="12.75" hidden="false" customHeight="false" outlineLevel="0" collapsed="false">
      <c r="N495" s="0"/>
      <c r="P495" s="1"/>
    </row>
    <row r="496" customFormat="false" ht="12.75" hidden="false" customHeight="false" outlineLevel="0" collapsed="false">
      <c r="N496" s="0"/>
      <c r="P496" s="1"/>
    </row>
    <row r="497" customFormat="false" ht="12.75" hidden="false" customHeight="false" outlineLevel="0" collapsed="false">
      <c r="N497" s="0"/>
      <c r="P497" s="1"/>
    </row>
    <row r="498" customFormat="false" ht="12.75" hidden="false" customHeight="false" outlineLevel="0" collapsed="false">
      <c r="N498" s="0"/>
      <c r="P498" s="1"/>
    </row>
    <row r="499" customFormat="false" ht="12.75" hidden="false" customHeight="false" outlineLevel="0" collapsed="false">
      <c r="N499" s="0"/>
      <c r="P499" s="1"/>
    </row>
    <row r="500" customFormat="false" ht="12.75" hidden="false" customHeight="false" outlineLevel="0" collapsed="false">
      <c r="N500" s="0"/>
      <c r="P500" s="1"/>
    </row>
    <row r="501" customFormat="false" ht="12.75" hidden="false" customHeight="false" outlineLevel="0" collapsed="false">
      <c r="N501" s="0"/>
      <c r="P501" s="1"/>
    </row>
    <row r="502" customFormat="false" ht="12.75" hidden="false" customHeight="false" outlineLevel="0" collapsed="false">
      <c r="N502" s="0"/>
      <c r="P502" s="1"/>
    </row>
    <row r="503" customFormat="false" ht="12.75" hidden="false" customHeight="false" outlineLevel="0" collapsed="false">
      <c r="N503" s="0"/>
      <c r="P503" s="1"/>
    </row>
    <row r="504" customFormat="false" ht="12.75" hidden="false" customHeight="false" outlineLevel="0" collapsed="false">
      <c r="N504" s="0"/>
      <c r="P504" s="1"/>
    </row>
    <row r="505" customFormat="false" ht="12.75" hidden="false" customHeight="false" outlineLevel="0" collapsed="false">
      <c r="N505" s="0"/>
      <c r="P505" s="1"/>
    </row>
    <row r="506" customFormat="false" ht="12.75" hidden="false" customHeight="false" outlineLevel="0" collapsed="false">
      <c r="N506" s="0"/>
      <c r="P506" s="1"/>
    </row>
    <row r="507" customFormat="false" ht="12.75" hidden="false" customHeight="false" outlineLevel="0" collapsed="false">
      <c r="N507" s="0"/>
      <c r="P507" s="1"/>
    </row>
    <row r="508" customFormat="false" ht="12.75" hidden="false" customHeight="false" outlineLevel="0" collapsed="false">
      <c r="N508" s="0"/>
      <c r="P508" s="1"/>
    </row>
    <row r="509" customFormat="false" ht="12.75" hidden="false" customHeight="false" outlineLevel="0" collapsed="false">
      <c r="N509" s="0"/>
      <c r="P509" s="1"/>
    </row>
    <row r="510" customFormat="false" ht="12.75" hidden="false" customHeight="false" outlineLevel="0" collapsed="false">
      <c r="N510" s="0"/>
      <c r="P510" s="1"/>
    </row>
    <row r="511" customFormat="false" ht="12.75" hidden="false" customHeight="false" outlineLevel="0" collapsed="false">
      <c r="N511" s="0"/>
      <c r="P511" s="1"/>
    </row>
    <row r="512" customFormat="false" ht="12.75" hidden="false" customHeight="false" outlineLevel="0" collapsed="false">
      <c r="N512" s="0"/>
      <c r="P512" s="1"/>
    </row>
    <row r="513" customFormat="false" ht="12.75" hidden="false" customHeight="false" outlineLevel="0" collapsed="false">
      <c r="N513" s="0"/>
      <c r="P513" s="1"/>
    </row>
    <row r="514" customFormat="false" ht="12.75" hidden="false" customHeight="false" outlineLevel="0" collapsed="false">
      <c r="N514" s="0"/>
      <c r="P514" s="1"/>
    </row>
    <row r="515" customFormat="false" ht="12.75" hidden="false" customHeight="false" outlineLevel="0" collapsed="false">
      <c r="N515" s="0"/>
      <c r="P515" s="1"/>
    </row>
    <row r="516" customFormat="false" ht="12.75" hidden="false" customHeight="false" outlineLevel="0" collapsed="false">
      <c r="N516" s="0"/>
      <c r="P516" s="1"/>
    </row>
    <row r="517" customFormat="false" ht="12.75" hidden="false" customHeight="false" outlineLevel="0" collapsed="false">
      <c r="N517" s="0"/>
      <c r="P517" s="1"/>
    </row>
    <row r="518" customFormat="false" ht="12.75" hidden="false" customHeight="false" outlineLevel="0" collapsed="false">
      <c r="N518" s="0"/>
      <c r="P518" s="1"/>
    </row>
    <row r="519" customFormat="false" ht="12.75" hidden="false" customHeight="false" outlineLevel="0" collapsed="false">
      <c r="N519" s="0"/>
      <c r="P519" s="1"/>
    </row>
    <row r="520" customFormat="false" ht="12.75" hidden="false" customHeight="false" outlineLevel="0" collapsed="false">
      <c r="N520" s="0"/>
      <c r="P520" s="1"/>
    </row>
    <row r="521" customFormat="false" ht="12.75" hidden="false" customHeight="false" outlineLevel="0" collapsed="false">
      <c r="N521" s="0"/>
      <c r="P521" s="1"/>
    </row>
    <row r="522" customFormat="false" ht="12.75" hidden="false" customHeight="false" outlineLevel="0" collapsed="false">
      <c r="N522" s="0"/>
      <c r="P522" s="1"/>
    </row>
    <row r="523" customFormat="false" ht="12.75" hidden="false" customHeight="false" outlineLevel="0" collapsed="false">
      <c r="N523" s="0"/>
      <c r="P523" s="1"/>
    </row>
    <row r="524" customFormat="false" ht="12.75" hidden="false" customHeight="false" outlineLevel="0" collapsed="false">
      <c r="N524" s="0"/>
      <c r="P524" s="1"/>
    </row>
    <row r="525" customFormat="false" ht="12.75" hidden="false" customHeight="false" outlineLevel="0" collapsed="false">
      <c r="N525" s="0"/>
      <c r="P525" s="1"/>
    </row>
    <row r="526" customFormat="false" ht="12.75" hidden="false" customHeight="false" outlineLevel="0" collapsed="false">
      <c r="N526" s="0"/>
      <c r="P526" s="1"/>
    </row>
    <row r="527" customFormat="false" ht="12.75" hidden="false" customHeight="false" outlineLevel="0" collapsed="false">
      <c r="N527" s="0"/>
      <c r="P527" s="1"/>
    </row>
    <row r="528" customFormat="false" ht="12.75" hidden="false" customHeight="false" outlineLevel="0" collapsed="false">
      <c r="N528" s="0"/>
      <c r="P528" s="1"/>
    </row>
    <row r="529" customFormat="false" ht="12.75" hidden="false" customHeight="false" outlineLevel="0" collapsed="false">
      <c r="N529" s="0"/>
      <c r="P529" s="1"/>
    </row>
    <row r="530" customFormat="false" ht="12.75" hidden="false" customHeight="false" outlineLevel="0" collapsed="false">
      <c r="N530" s="0"/>
      <c r="P530" s="1"/>
    </row>
    <row r="531" customFormat="false" ht="12.75" hidden="false" customHeight="false" outlineLevel="0" collapsed="false">
      <c r="N531" s="0"/>
      <c r="P531" s="1"/>
    </row>
    <row r="532" customFormat="false" ht="12.75" hidden="false" customHeight="false" outlineLevel="0" collapsed="false">
      <c r="N532" s="0"/>
      <c r="P532" s="1"/>
    </row>
    <row r="533" customFormat="false" ht="12.75" hidden="false" customHeight="false" outlineLevel="0" collapsed="false">
      <c r="N533" s="0"/>
      <c r="P533" s="1"/>
    </row>
    <row r="534" customFormat="false" ht="12.75" hidden="false" customHeight="false" outlineLevel="0" collapsed="false">
      <c r="N534" s="0"/>
      <c r="P534" s="1"/>
    </row>
    <row r="535" customFormat="false" ht="12.75" hidden="false" customHeight="false" outlineLevel="0" collapsed="false">
      <c r="N535" s="0"/>
      <c r="P535" s="1"/>
    </row>
    <row r="536" customFormat="false" ht="12.75" hidden="false" customHeight="false" outlineLevel="0" collapsed="false">
      <c r="N536" s="0"/>
      <c r="P536" s="1"/>
    </row>
    <row r="537" customFormat="false" ht="12.75" hidden="false" customHeight="false" outlineLevel="0" collapsed="false">
      <c r="N537" s="0"/>
      <c r="P537" s="1"/>
    </row>
    <row r="538" customFormat="false" ht="12.75" hidden="false" customHeight="false" outlineLevel="0" collapsed="false">
      <c r="N538" s="0"/>
      <c r="P538" s="1"/>
    </row>
    <row r="539" customFormat="false" ht="12.75" hidden="false" customHeight="false" outlineLevel="0" collapsed="false">
      <c r="N539" s="0"/>
      <c r="P539" s="1"/>
    </row>
    <row r="540" customFormat="false" ht="12.75" hidden="false" customHeight="false" outlineLevel="0" collapsed="false">
      <c r="N540" s="0"/>
      <c r="P540" s="1"/>
    </row>
    <row r="541" customFormat="false" ht="12.75" hidden="false" customHeight="false" outlineLevel="0" collapsed="false">
      <c r="N541" s="0"/>
      <c r="P541" s="1"/>
    </row>
    <row r="542" customFormat="false" ht="12.75" hidden="false" customHeight="false" outlineLevel="0" collapsed="false">
      <c r="N542" s="0"/>
      <c r="P542" s="1"/>
    </row>
    <row r="543" customFormat="false" ht="12.75" hidden="false" customHeight="false" outlineLevel="0" collapsed="false">
      <c r="N543" s="0"/>
      <c r="P543" s="1"/>
    </row>
    <row r="544" customFormat="false" ht="12.75" hidden="false" customHeight="false" outlineLevel="0" collapsed="false">
      <c r="N544" s="0"/>
      <c r="P544" s="1"/>
    </row>
    <row r="545" customFormat="false" ht="12.75" hidden="false" customHeight="false" outlineLevel="0" collapsed="false">
      <c r="N545" s="0"/>
      <c r="P545" s="1"/>
    </row>
    <row r="546" customFormat="false" ht="12.75" hidden="false" customHeight="false" outlineLevel="0" collapsed="false">
      <c r="N546" s="0"/>
      <c r="P546" s="1"/>
    </row>
    <row r="547" customFormat="false" ht="12.75" hidden="false" customHeight="false" outlineLevel="0" collapsed="false">
      <c r="N547" s="0"/>
      <c r="P547" s="1"/>
    </row>
    <row r="548" customFormat="false" ht="12.75" hidden="false" customHeight="false" outlineLevel="0" collapsed="false">
      <c r="N548" s="0"/>
      <c r="P548" s="1"/>
    </row>
    <row r="549" customFormat="false" ht="12.75" hidden="false" customHeight="false" outlineLevel="0" collapsed="false">
      <c r="N549" s="0"/>
      <c r="P549" s="1"/>
    </row>
    <row r="550" customFormat="false" ht="12.75" hidden="false" customHeight="false" outlineLevel="0" collapsed="false">
      <c r="N550" s="0"/>
      <c r="P550" s="1"/>
    </row>
    <row r="551" customFormat="false" ht="12.75" hidden="false" customHeight="false" outlineLevel="0" collapsed="false">
      <c r="N551" s="0"/>
      <c r="P551" s="1"/>
    </row>
    <row r="552" customFormat="false" ht="12.75" hidden="false" customHeight="false" outlineLevel="0" collapsed="false">
      <c r="N552" s="0"/>
      <c r="P552" s="1"/>
    </row>
    <row r="553" customFormat="false" ht="12.75" hidden="false" customHeight="false" outlineLevel="0" collapsed="false">
      <c r="N553" s="0"/>
      <c r="P553" s="1"/>
    </row>
    <row r="554" customFormat="false" ht="12.75" hidden="false" customHeight="false" outlineLevel="0" collapsed="false">
      <c r="N554" s="0"/>
      <c r="P554" s="1"/>
    </row>
    <row r="555" customFormat="false" ht="12.75" hidden="false" customHeight="false" outlineLevel="0" collapsed="false">
      <c r="N555" s="0"/>
      <c r="P555" s="1"/>
    </row>
    <row r="556" customFormat="false" ht="12.75" hidden="false" customHeight="false" outlineLevel="0" collapsed="false">
      <c r="N556" s="0"/>
      <c r="P556" s="1"/>
    </row>
    <row r="557" customFormat="false" ht="12.75" hidden="false" customHeight="false" outlineLevel="0" collapsed="false">
      <c r="N557" s="0"/>
      <c r="P557" s="1"/>
    </row>
    <row r="558" customFormat="false" ht="12.75" hidden="false" customHeight="false" outlineLevel="0" collapsed="false">
      <c r="N558" s="0"/>
      <c r="P558" s="1"/>
    </row>
    <row r="559" customFormat="false" ht="12.75" hidden="false" customHeight="false" outlineLevel="0" collapsed="false">
      <c r="N559" s="0"/>
      <c r="P559" s="1"/>
    </row>
    <row r="560" customFormat="false" ht="12.75" hidden="false" customHeight="false" outlineLevel="0" collapsed="false">
      <c r="N560" s="0"/>
      <c r="P560" s="1"/>
    </row>
    <row r="561" customFormat="false" ht="12.75" hidden="false" customHeight="false" outlineLevel="0" collapsed="false">
      <c r="N561" s="0"/>
      <c r="P561" s="1"/>
    </row>
    <row r="562" customFormat="false" ht="12.75" hidden="false" customHeight="false" outlineLevel="0" collapsed="false">
      <c r="N562" s="0"/>
      <c r="P562" s="1"/>
    </row>
    <row r="563" customFormat="false" ht="12.75" hidden="false" customHeight="false" outlineLevel="0" collapsed="false">
      <c r="N563" s="0"/>
      <c r="P563" s="1"/>
    </row>
    <row r="564" customFormat="false" ht="12.75" hidden="false" customHeight="false" outlineLevel="0" collapsed="false">
      <c r="N564" s="0"/>
      <c r="P564" s="1"/>
    </row>
    <row r="565" customFormat="false" ht="12.75" hidden="false" customHeight="false" outlineLevel="0" collapsed="false">
      <c r="N565" s="0"/>
      <c r="P565" s="1"/>
    </row>
    <row r="566" customFormat="false" ht="12.75" hidden="false" customHeight="false" outlineLevel="0" collapsed="false">
      <c r="N566" s="0"/>
      <c r="P566" s="1"/>
    </row>
    <row r="567" customFormat="false" ht="12.75" hidden="false" customHeight="false" outlineLevel="0" collapsed="false">
      <c r="N567" s="0"/>
      <c r="P567" s="1"/>
    </row>
    <row r="568" customFormat="false" ht="12.75" hidden="false" customHeight="false" outlineLevel="0" collapsed="false">
      <c r="N568" s="0"/>
      <c r="P568" s="1"/>
    </row>
    <row r="569" customFormat="false" ht="12.75" hidden="false" customHeight="false" outlineLevel="0" collapsed="false">
      <c r="N569" s="0"/>
      <c r="P569" s="1"/>
    </row>
    <row r="570" customFormat="false" ht="12.75" hidden="false" customHeight="false" outlineLevel="0" collapsed="false">
      <c r="N570" s="0"/>
      <c r="P570" s="1"/>
    </row>
    <row r="571" customFormat="false" ht="12.75" hidden="false" customHeight="false" outlineLevel="0" collapsed="false">
      <c r="N571" s="0"/>
      <c r="P571" s="1"/>
    </row>
    <row r="572" customFormat="false" ht="12.75" hidden="false" customHeight="false" outlineLevel="0" collapsed="false">
      <c r="N572" s="0"/>
      <c r="P572" s="1"/>
    </row>
    <row r="573" customFormat="false" ht="12.75" hidden="false" customHeight="false" outlineLevel="0" collapsed="false">
      <c r="N573" s="0"/>
      <c r="P573" s="1"/>
    </row>
    <row r="574" customFormat="false" ht="12.75" hidden="false" customHeight="false" outlineLevel="0" collapsed="false">
      <c r="N574" s="0"/>
      <c r="P574" s="1"/>
    </row>
    <row r="575" customFormat="false" ht="12.75" hidden="false" customHeight="false" outlineLevel="0" collapsed="false">
      <c r="N575" s="0"/>
      <c r="P575" s="1"/>
    </row>
    <row r="576" customFormat="false" ht="12.75" hidden="false" customHeight="false" outlineLevel="0" collapsed="false">
      <c r="N576" s="0"/>
      <c r="P576" s="1"/>
    </row>
    <row r="577" customFormat="false" ht="12.75" hidden="false" customHeight="false" outlineLevel="0" collapsed="false">
      <c r="N577" s="0"/>
      <c r="P577" s="1"/>
    </row>
    <row r="578" customFormat="false" ht="12.75" hidden="false" customHeight="false" outlineLevel="0" collapsed="false">
      <c r="N578" s="0"/>
      <c r="P578" s="1"/>
    </row>
    <row r="579" customFormat="false" ht="12.75" hidden="false" customHeight="false" outlineLevel="0" collapsed="false">
      <c r="N579" s="0"/>
      <c r="P579" s="1"/>
    </row>
    <row r="580" customFormat="false" ht="12.75" hidden="false" customHeight="false" outlineLevel="0" collapsed="false">
      <c r="N580" s="0"/>
      <c r="P580" s="1"/>
    </row>
    <row r="581" customFormat="false" ht="12.75" hidden="false" customHeight="false" outlineLevel="0" collapsed="false">
      <c r="N581" s="0"/>
      <c r="P581" s="1"/>
    </row>
    <row r="582" customFormat="false" ht="12.75" hidden="false" customHeight="false" outlineLevel="0" collapsed="false">
      <c r="N582" s="0"/>
      <c r="P582" s="1"/>
    </row>
    <row r="583" customFormat="false" ht="12.75" hidden="false" customHeight="false" outlineLevel="0" collapsed="false">
      <c r="N583" s="0"/>
      <c r="P583" s="1"/>
    </row>
    <row r="584" customFormat="false" ht="12.75" hidden="false" customHeight="false" outlineLevel="0" collapsed="false">
      <c r="N584" s="0"/>
      <c r="P584" s="1"/>
    </row>
    <row r="585" customFormat="false" ht="12.75" hidden="false" customHeight="false" outlineLevel="0" collapsed="false">
      <c r="N585" s="0"/>
      <c r="P585" s="1"/>
    </row>
    <row r="586" customFormat="false" ht="12.75" hidden="false" customHeight="false" outlineLevel="0" collapsed="false">
      <c r="N586" s="0"/>
      <c r="P586" s="1"/>
    </row>
    <row r="587" customFormat="false" ht="12.75" hidden="false" customHeight="false" outlineLevel="0" collapsed="false">
      <c r="N587" s="0"/>
      <c r="P587" s="1"/>
    </row>
    <row r="588" customFormat="false" ht="12.75" hidden="false" customHeight="false" outlineLevel="0" collapsed="false">
      <c r="N588" s="0"/>
      <c r="P588" s="1"/>
    </row>
    <row r="589" customFormat="false" ht="12.75" hidden="false" customHeight="false" outlineLevel="0" collapsed="false">
      <c r="N589" s="0"/>
      <c r="P589" s="1"/>
    </row>
    <row r="590" customFormat="false" ht="12.75" hidden="false" customHeight="false" outlineLevel="0" collapsed="false">
      <c r="N590" s="0"/>
      <c r="P590" s="1"/>
    </row>
    <row r="591" customFormat="false" ht="12.75" hidden="false" customHeight="false" outlineLevel="0" collapsed="false">
      <c r="N591" s="0"/>
      <c r="P591" s="1"/>
    </row>
    <row r="592" customFormat="false" ht="12.75" hidden="false" customHeight="false" outlineLevel="0" collapsed="false">
      <c r="N592" s="0"/>
      <c r="P592" s="1"/>
    </row>
    <row r="593" customFormat="false" ht="12.75" hidden="false" customHeight="false" outlineLevel="0" collapsed="false">
      <c r="N593" s="0"/>
      <c r="P593" s="1"/>
    </row>
    <row r="594" customFormat="false" ht="12.75" hidden="false" customHeight="false" outlineLevel="0" collapsed="false">
      <c r="N594" s="0"/>
      <c r="P594" s="1"/>
    </row>
    <row r="595" customFormat="false" ht="12.75" hidden="false" customHeight="false" outlineLevel="0" collapsed="false">
      <c r="N595" s="0"/>
      <c r="P595" s="1"/>
    </row>
    <row r="596" customFormat="false" ht="12.75" hidden="false" customHeight="false" outlineLevel="0" collapsed="false">
      <c r="N596" s="0"/>
      <c r="P596" s="1"/>
    </row>
    <row r="597" customFormat="false" ht="12.75" hidden="false" customHeight="false" outlineLevel="0" collapsed="false">
      <c r="N597" s="0"/>
      <c r="P597" s="1"/>
    </row>
    <row r="598" customFormat="false" ht="12.75" hidden="false" customHeight="false" outlineLevel="0" collapsed="false">
      <c r="N598" s="0"/>
      <c r="P598" s="1"/>
    </row>
    <row r="599" customFormat="false" ht="12.75" hidden="false" customHeight="false" outlineLevel="0" collapsed="false">
      <c r="N599" s="0"/>
      <c r="P599" s="1"/>
    </row>
    <row r="600" customFormat="false" ht="12.75" hidden="false" customHeight="false" outlineLevel="0" collapsed="false">
      <c r="N600" s="0"/>
      <c r="P600" s="1"/>
    </row>
    <row r="601" customFormat="false" ht="12.75" hidden="false" customHeight="false" outlineLevel="0" collapsed="false">
      <c r="N601" s="0"/>
      <c r="P601" s="1"/>
    </row>
    <row r="602" customFormat="false" ht="12.75" hidden="false" customHeight="false" outlineLevel="0" collapsed="false">
      <c r="N602" s="0"/>
      <c r="P602" s="1"/>
    </row>
    <row r="603" customFormat="false" ht="12.75" hidden="false" customHeight="false" outlineLevel="0" collapsed="false">
      <c r="N603" s="0"/>
      <c r="P603" s="1"/>
    </row>
    <row r="604" customFormat="false" ht="12.75" hidden="false" customHeight="false" outlineLevel="0" collapsed="false">
      <c r="N604" s="0"/>
      <c r="P604" s="1"/>
    </row>
    <row r="605" customFormat="false" ht="12.75" hidden="false" customHeight="false" outlineLevel="0" collapsed="false">
      <c r="N605" s="0"/>
      <c r="P605" s="1"/>
    </row>
    <row r="606" customFormat="false" ht="12.75" hidden="false" customHeight="false" outlineLevel="0" collapsed="false">
      <c r="N606" s="0"/>
      <c r="P606" s="1"/>
    </row>
    <row r="607" customFormat="false" ht="12.75" hidden="false" customHeight="false" outlineLevel="0" collapsed="false">
      <c r="N607" s="0"/>
      <c r="P607" s="1"/>
    </row>
    <row r="608" customFormat="false" ht="12.75" hidden="false" customHeight="false" outlineLevel="0" collapsed="false">
      <c r="N608" s="0"/>
      <c r="P608" s="1"/>
    </row>
    <row r="609" customFormat="false" ht="12.75" hidden="false" customHeight="false" outlineLevel="0" collapsed="false">
      <c r="N609" s="0"/>
      <c r="P609" s="1"/>
    </row>
    <row r="610" customFormat="false" ht="12.75" hidden="false" customHeight="false" outlineLevel="0" collapsed="false">
      <c r="N610" s="0"/>
      <c r="P610" s="1"/>
    </row>
    <row r="611" customFormat="false" ht="12.75" hidden="false" customHeight="false" outlineLevel="0" collapsed="false">
      <c r="N611" s="0"/>
      <c r="P611" s="1"/>
    </row>
    <row r="612" customFormat="false" ht="12.75" hidden="false" customHeight="false" outlineLevel="0" collapsed="false">
      <c r="N612" s="0"/>
      <c r="P612" s="1"/>
    </row>
    <row r="613" customFormat="false" ht="12.75" hidden="false" customHeight="false" outlineLevel="0" collapsed="false">
      <c r="N613" s="0"/>
      <c r="P613" s="1"/>
    </row>
    <row r="614" customFormat="false" ht="12.75" hidden="false" customHeight="false" outlineLevel="0" collapsed="false">
      <c r="N614" s="0"/>
      <c r="P614" s="1"/>
    </row>
    <row r="615" customFormat="false" ht="12.75" hidden="false" customHeight="false" outlineLevel="0" collapsed="false">
      <c r="N615" s="0"/>
      <c r="P615" s="1"/>
    </row>
    <row r="616" customFormat="false" ht="12.75" hidden="false" customHeight="false" outlineLevel="0" collapsed="false">
      <c r="N616" s="0"/>
      <c r="P616" s="1"/>
    </row>
    <row r="617" customFormat="false" ht="12.75" hidden="false" customHeight="false" outlineLevel="0" collapsed="false">
      <c r="N617" s="0"/>
      <c r="P617" s="1"/>
    </row>
    <row r="618" customFormat="false" ht="12.75" hidden="false" customHeight="false" outlineLevel="0" collapsed="false">
      <c r="N618" s="0"/>
      <c r="P618" s="1"/>
    </row>
    <row r="619" customFormat="false" ht="12.75" hidden="false" customHeight="false" outlineLevel="0" collapsed="false">
      <c r="N619" s="0"/>
      <c r="P619" s="1"/>
    </row>
    <row r="620" customFormat="false" ht="12.75" hidden="false" customHeight="false" outlineLevel="0" collapsed="false">
      <c r="N620" s="0"/>
      <c r="P620" s="1"/>
    </row>
    <row r="621" customFormat="false" ht="12.75" hidden="false" customHeight="false" outlineLevel="0" collapsed="false">
      <c r="N621" s="0"/>
      <c r="P621" s="1"/>
    </row>
    <row r="622" customFormat="false" ht="12.75" hidden="false" customHeight="false" outlineLevel="0" collapsed="false">
      <c r="N622" s="0"/>
      <c r="P622" s="1"/>
    </row>
    <row r="623" customFormat="false" ht="12.75" hidden="false" customHeight="false" outlineLevel="0" collapsed="false">
      <c r="N623" s="0"/>
      <c r="P623" s="1"/>
    </row>
    <row r="624" customFormat="false" ht="12.75" hidden="false" customHeight="false" outlineLevel="0" collapsed="false">
      <c r="N624" s="0"/>
      <c r="P624" s="1"/>
    </row>
    <row r="625" customFormat="false" ht="12.75" hidden="false" customHeight="false" outlineLevel="0" collapsed="false">
      <c r="N625" s="0"/>
      <c r="P625" s="1"/>
    </row>
    <row r="626" customFormat="false" ht="12.75" hidden="false" customHeight="false" outlineLevel="0" collapsed="false">
      <c r="N626" s="0"/>
      <c r="P626" s="1"/>
    </row>
    <row r="627" customFormat="false" ht="12.75" hidden="false" customHeight="false" outlineLevel="0" collapsed="false">
      <c r="N627" s="0"/>
      <c r="P627" s="1"/>
    </row>
    <row r="628" customFormat="false" ht="12.75" hidden="false" customHeight="false" outlineLevel="0" collapsed="false">
      <c r="N628" s="0"/>
      <c r="P628" s="1"/>
    </row>
    <row r="629" customFormat="false" ht="12.75" hidden="false" customHeight="false" outlineLevel="0" collapsed="false">
      <c r="N629" s="0"/>
      <c r="P629" s="1"/>
    </row>
    <row r="630" customFormat="false" ht="12.75" hidden="false" customHeight="false" outlineLevel="0" collapsed="false">
      <c r="N630" s="0"/>
      <c r="P630" s="1"/>
    </row>
    <row r="631" customFormat="false" ht="12.75" hidden="false" customHeight="false" outlineLevel="0" collapsed="false">
      <c r="N631" s="0"/>
      <c r="P631" s="1"/>
    </row>
    <row r="632" customFormat="false" ht="12.75" hidden="false" customHeight="false" outlineLevel="0" collapsed="false">
      <c r="N632" s="0"/>
      <c r="P632" s="1"/>
    </row>
    <row r="633" customFormat="false" ht="12.75" hidden="false" customHeight="false" outlineLevel="0" collapsed="false">
      <c r="N633" s="0"/>
      <c r="P633" s="1"/>
    </row>
    <row r="634" customFormat="false" ht="12.75" hidden="false" customHeight="false" outlineLevel="0" collapsed="false">
      <c r="N634" s="0"/>
      <c r="P634" s="1"/>
    </row>
    <row r="635" customFormat="false" ht="12.75" hidden="false" customHeight="false" outlineLevel="0" collapsed="false">
      <c r="N635" s="0"/>
      <c r="P635" s="1"/>
    </row>
    <row r="636" customFormat="false" ht="12.75" hidden="false" customHeight="false" outlineLevel="0" collapsed="false">
      <c r="N636" s="0"/>
      <c r="P636" s="1"/>
    </row>
    <row r="637" customFormat="false" ht="12.75" hidden="false" customHeight="false" outlineLevel="0" collapsed="false">
      <c r="N637" s="0"/>
      <c r="P637" s="1"/>
    </row>
    <row r="638" customFormat="false" ht="12.75" hidden="false" customHeight="false" outlineLevel="0" collapsed="false">
      <c r="N638" s="0"/>
      <c r="P638" s="1"/>
    </row>
    <row r="639" customFormat="false" ht="12.75" hidden="false" customHeight="false" outlineLevel="0" collapsed="false">
      <c r="N639" s="0"/>
      <c r="P639" s="1"/>
    </row>
    <row r="640" customFormat="false" ht="12.75" hidden="false" customHeight="false" outlineLevel="0" collapsed="false">
      <c r="N640" s="0"/>
      <c r="P640" s="1"/>
    </row>
    <row r="641" customFormat="false" ht="12.75" hidden="false" customHeight="false" outlineLevel="0" collapsed="false">
      <c r="N641" s="0"/>
      <c r="P641" s="1"/>
    </row>
    <row r="642" customFormat="false" ht="12.75" hidden="false" customHeight="false" outlineLevel="0" collapsed="false">
      <c r="N642" s="0"/>
      <c r="P642" s="1"/>
    </row>
    <row r="643" customFormat="false" ht="12.75" hidden="false" customHeight="false" outlineLevel="0" collapsed="false">
      <c r="N643" s="0"/>
      <c r="P643" s="1"/>
    </row>
    <row r="644" customFormat="false" ht="12.75" hidden="false" customHeight="false" outlineLevel="0" collapsed="false">
      <c r="N644" s="0"/>
      <c r="P644" s="1"/>
    </row>
    <row r="645" customFormat="false" ht="12.75" hidden="false" customHeight="false" outlineLevel="0" collapsed="false">
      <c r="N645" s="0"/>
      <c r="P645" s="1"/>
    </row>
    <row r="646" customFormat="false" ht="12.75" hidden="false" customHeight="false" outlineLevel="0" collapsed="false">
      <c r="N646" s="0"/>
      <c r="P646" s="1"/>
    </row>
    <row r="647" customFormat="false" ht="12.75" hidden="false" customHeight="false" outlineLevel="0" collapsed="false">
      <c r="N647" s="0"/>
      <c r="P647" s="1"/>
    </row>
    <row r="648" customFormat="false" ht="12.75" hidden="false" customHeight="false" outlineLevel="0" collapsed="false">
      <c r="N648" s="0"/>
      <c r="P648" s="1"/>
    </row>
    <row r="649" customFormat="false" ht="12.75" hidden="false" customHeight="false" outlineLevel="0" collapsed="false">
      <c r="N649" s="0"/>
      <c r="P649" s="1"/>
    </row>
    <row r="650" customFormat="false" ht="12.75" hidden="false" customHeight="false" outlineLevel="0" collapsed="false">
      <c r="N650" s="0"/>
      <c r="P650" s="1"/>
    </row>
    <row r="651" customFormat="false" ht="12.75" hidden="false" customHeight="false" outlineLevel="0" collapsed="false">
      <c r="N651" s="0"/>
      <c r="P651" s="1"/>
    </row>
    <row r="652" customFormat="false" ht="12.75" hidden="false" customHeight="false" outlineLevel="0" collapsed="false">
      <c r="N652" s="0"/>
      <c r="P652" s="1"/>
    </row>
    <row r="653" customFormat="false" ht="12.75" hidden="false" customHeight="false" outlineLevel="0" collapsed="false">
      <c r="N653" s="0"/>
      <c r="P653" s="1"/>
    </row>
    <row r="654" customFormat="false" ht="12.75" hidden="false" customHeight="false" outlineLevel="0" collapsed="false">
      <c r="N654" s="0"/>
      <c r="P654" s="1"/>
    </row>
    <row r="655" customFormat="false" ht="12.75" hidden="false" customHeight="false" outlineLevel="0" collapsed="false">
      <c r="N655" s="0"/>
      <c r="P655" s="1"/>
    </row>
    <row r="656" customFormat="false" ht="12.75" hidden="false" customHeight="false" outlineLevel="0" collapsed="false">
      <c r="N656" s="0"/>
      <c r="P656" s="1"/>
    </row>
    <row r="657" customFormat="false" ht="12.75" hidden="false" customHeight="false" outlineLevel="0" collapsed="false">
      <c r="N657" s="0"/>
      <c r="P657" s="1"/>
    </row>
    <row r="658" customFormat="false" ht="12.75" hidden="false" customHeight="false" outlineLevel="0" collapsed="false">
      <c r="N658" s="0"/>
      <c r="P658" s="1"/>
    </row>
    <row r="659" customFormat="false" ht="12.75" hidden="false" customHeight="false" outlineLevel="0" collapsed="false">
      <c r="N659" s="0"/>
      <c r="P659" s="1"/>
    </row>
    <row r="660" customFormat="false" ht="12.75" hidden="false" customHeight="false" outlineLevel="0" collapsed="false">
      <c r="N660" s="0"/>
      <c r="P660" s="1"/>
    </row>
    <row r="661" customFormat="false" ht="12.75" hidden="false" customHeight="false" outlineLevel="0" collapsed="false">
      <c r="N661" s="0"/>
      <c r="P661" s="1"/>
    </row>
    <row r="662" customFormat="false" ht="12.75" hidden="false" customHeight="false" outlineLevel="0" collapsed="false">
      <c r="N662" s="0"/>
      <c r="P662" s="1"/>
    </row>
    <row r="663" customFormat="false" ht="12.75" hidden="false" customHeight="false" outlineLevel="0" collapsed="false">
      <c r="N663" s="0"/>
      <c r="P663" s="1"/>
    </row>
    <row r="664" customFormat="false" ht="12.75" hidden="false" customHeight="false" outlineLevel="0" collapsed="false">
      <c r="N664" s="0"/>
      <c r="P664" s="1"/>
    </row>
    <row r="665" customFormat="false" ht="12.75" hidden="false" customHeight="false" outlineLevel="0" collapsed="false">
      <c r="N665" s="0"/>
      <c r="P665" s="1"/>
    </row>
    <row r="666" customFormat="false" ht="12.75" hidden="false" customHeight="false" outlineLevel="0" collapsed="false">
      <c r="N666" s="0"/>
      <c r="P666" s="1"/>
    </row>
    <row r="667" customFormat="false" ht="12.75" hidden="false" customHeight="false" outlineLevel="0" collapsed="false">
      <c r="N667" s="0"/>
      <c r="P667" s="1"/>
    </row>
    <row r="668" customFormat="false" ht="12.75" hidden="false" customHeight="false" outlineLevel="0" collapsed="false">
      <c r="N668" s="0"/>
      <c r="P668" s="1"/>
    </row>
    <row r="669" customFormat="false" ht="12.75" hidden="false" customHeight="false" outlineLevel="0" collapsed="false">
      <c r="N669" s="0"/>
      <c r="P669" s="1"/>
    </row>
    <row r="670" customFormat="false" ht="12.75" hidden="false" customHeight="false" outlineLevel="0" collapsed="false">
      <c r="N670" s="0"/>
      <c r="P670" s="1"/>
    </row>
    <row r="671" customFormat="false" ht="12.75" hidden="false" customHeight="false" outlineLevel="0" collapsed="false">
      <c r="N671" s="0"/>
      <c r="P671" s="1"/>
    </row>
    <row r="672" customFormat="false" ht="12.75" hidden="false" customHeight="false" outlineLevel="0" collapsed="false">
      <c r="N672" s="0"/>
      <c r="P672" s="1"/>
    </row>
    <row r="673" customFormat="false" ht="12.75" hidden="false" customHeight="false" outlineLevel="0" collapsed="false">
      <c r="N673" s="0"/>
      <c r="P673" s="1"/>
    </row>
    <row r="674" customFormat="false" ht="12.75" hidden="false" customHeight="false" outlineLevel="0" collapsed="false">
      <c r="N674" s="0"/>
      <c r="P674" s="1"/>
    </row>
    <row r="675" customFormat="false" ht="12.75" hidden="false" customHeight="false" outlineLevel="0" collapsed="false">
      <c r="N675" s="0"/>
      <c r="P675" s="1"/>
    </row>
    <row r="676" customFormat="false" ht="12.75" hidden="false" customHeight="false" outlineLevel="0" collapsed="false">
      <c r="N676" s="0"/>
      <c r="P676" s="1"/>
    </row>
    <row r="677" customFormat="false" ht="12.75" hidden="false" customHeight="false" outlineLevel="0" collapsed="false">
      <c r="N677" s="0"/>
      <c r="P677" s="1"/>
    </row>
    <row r="678" customFormat="false" ht="12.75" hidden="false" customHeight="false" outlineLevel="0" collapsed="false">
      <c r="N678" s="0"/>
      <c r="P678" s="1"/>
    </row>
    <row r="679" customFormat="false" ht="12.75" hidden="false" customHeight="false" outlineLevel="0" collapsed="false">
      <c r="N679" s="0"/>
      <c r="P679" s="1"/>
    </row>
    <row r="680" customFormat="false" ht="12.75" hidden="false" customHeight="false" outlineLevel="0" collapsed="false">
      <c r="N680" s="0"/>
      <c r="P680" s="1"/>
    </row>
    <row r="681" customFormat="false" ht="12.75" hidden="false" customHeight="false" outlineLevel="0" collapsed="false">
      <c r="N681" s="0"/>
      <c r="P681" s="1"/>
    </row>
    <row r="682" customFormat="false" ht="12.75" hidden="false" customHeight="false" outlineLevel="0" collapsed="false">
      <c r="N682" s="0"/>
      <c r="P682" s="1"/>
    </row>
    <row r="683" customFormat="false" ht="12.75" hidden="false" customHeight="false" outlineLevel="0" collapsed="false">
      <c r="N683" s="0"/>
      <c r="P683" s="1"/>
    </row>
    <row r="684" customFormat="false" ht="12.75" hidden="false" customHeight="false" outlineLevel="0" collapsed="false">
      <c r="N684" s="0"/>
      <c r="P684" s="1"/>
    </row>
    <row r="685" customFormat="false" ht="12.75" hidden="false" customHeight="false" outlineLevel="0" collapsed="false">
      <c r="N685" s="0"/>
      <c r="P685" s="1"/>
    </row>
    <row r="686" customFormat="false" ht="12.75" hidden="false" customHeight="false" outlineLevel="0" collapsed="false">
      <c r="N686" s="0"/>
      <c r="P686" s="1"/>
    </row>
    <row r="687" customFormat="false" ht="12.75" hidden="false" customHeight="false" outlineLevel="0" collapsed="false">
      <c r="N687" s="0"/>
      <c r="P687" s="1"/>
    </row>
    <row r="688" customFormat="false" ht="12.75" hidden="false" customHeight="false" outlineLevel="0" collapsed="false">
      <c r="N688" s="0"/>
      <c r="P688" s="1"/>
    </row>
    <row r="689" customFormat="false" ht="12.75" hidden="false" customHeight="false" outlineLevel="0" collapsed="false">
      <c r="N689" s="0"/>
      <c r="P689" s="1"/>
    </row>
    <row r="690" customFormat="false" ht="12.75" hidden="false" customHeight="false" outlineLevel="0" collapsed="false">
      <c r="N690" s="0"/>
      <c r="P690" s="1"/>
    </row>
    <row r="691" customFormat="false" ht="12.75" hidden="false" customHeight="false" outlineLevel="0" collapsed="false">
      <c r="N691" s="0"/>
      <c r="P691" s="1"/>
    </row>
    <row r="692" customFormat="false" ht="12.75" hidden="false" customHeight="false" outlineLevel="0" collapsed="false">
      <c r="N692" s="0"/>
      <c r="P692" s="1"/>
    </row>
    <row r="693" customFormat="false" ht="12.75" hidden="false" customHeight="false" outlineLevel="0" collapsed="false">
      <c r="N693" s="0"/>
      <c r="P693" s="1"/>
    </row>
    <row r="694" customFormat="false" ht="12.75" hidden="false" customHeight="false" outlineLevel="0" collapsed="false">
      <c r="N694" s="0"/>
      <c r="P694" s="1"/>
    </row>
    <row r="695" customFormat="false" ht="12.75" hidden="false" customHeight="false" outlineLevel="0" collapsed="false">
      <c r="N695" s="0"/>
      <c r="P695" s="1"/>
    </row>
    <row r="696" customFormat="false" ht="12.75" hidden="false" customHeight="false" outlineLevel="0" collapsed="false">
      <c r="N696" s="0"/>
      <c r="P696" s="1"/>
    </row>
    <row r="697" customFormat="false" ht="12.75" hidden="false" customHeight="false" outlineLevel="0" collapsed="false">
      <c r="N697" s="0"/>
      <c r="P697" s="1"/>
    </row>
    <row r="698" customFormat="false" ht="12.75" hidden="false" customHeight="false" outlineLevel="0" collapsed="false">
      <c r="N698" s="0"/>
      <c r="P698" s="1"/>
    </row>
    <row r="699" customFormat="false" ht="12.75" hidden="false" customHeight="false" outlineLevel="0" collapsed="false">
      <c r="N699" s="0"/>
      <c r="P699" s="1"/>
    </row>
    <row r="700" customFormat="false" ht="12.75" hidden="false" customHeight="false" outlineLevel="0" collapsed="false">
      <c r="N700" s="0"/>
      <c r="P700" s="1"/>
    </row>
    <row r="701" customFormat="false" ht="12.75" hidden="false" customHeight="false" outlineLevel="0" collapsed="false">
      <c r="N701" s="0"/>
      <c r="P701" s="1"/>
    </row>
    <row r="702" customFormat="false" ht="12.75" hidden="false" customHeight="false" outlineLevel="0" collapsed="false">
      <c r="N702" s="0"/>
      <c r="P702" s="1"/>
    </row>
    <row r="703" customFormat="false" ht="12.75" hidden="false" customHeight="false" outlineLevel="0" collapsed="false">
      <c r="N703" s="0"/>
      <c r="P703" s="1"/>
    </row>
    <row r="704" customFormat="false" ht="12.75" hidden="false" customHeight="false" outlineLevel="0" collapsed="false">
      <c r="N704" s="0"/>
      <c r="P704" s="1"/>
    </row>
    <row r="705" customFormat="false" ht="12.75" hidden="false" customHeight="false" outlineLevel="0" collapsed="false">
      <c r="N705" s="0"/>
      <c r="P705" s="1"/>
    </row>
    <row r="706" customFormat="false" ht="12.75" hidden="false" customHeight="false" outlineLevel="0" collapsed="false">
      <c r="N706" s="0"/>
      <c r="P706" s="1"/>
    </row>
    <row r="707" customFormat="false" ht="12.75" hidden="false" customHeight="false" outlineLevel="0" collapsed="false">
      <c r="N707" s="0"/>
      <c r="P707" s="1"/>
    </row>
    <row r="708" customFormat="false" ht="12.75" hidden="false" customHeight="false" outlineLevel="0" collapsed="false">
      <c r="N708" s="0"/>
      <c r="P708" s="1"/>
    </row>
    <row r="709" customFormat="false" ht="12.75" hidden="false" customHeight="false" outlineLevel="0" collapsed="false">
      <c r="N709" s="0"/>
      <c r="P709" s="1"/>
    </row>
    <row r="710" customFormat="false" ht="12.75" hidden="false" customHeight="false" outlineLevel="0" collapsed="false">
      <c r="N710" s="0"/>
      <c r="P710" s="1"/>
    </row>
    <row r="711" customFormat="false" ht="12.75" hidden="false" customHeight="false" outlineLevel="0" collapsed="false">
      <c r="N711" s="0"/>
      <c r="P711" s="1"/>
    </row>
    <row r="712" customFormat="false" ht="12.75" hidden="false" customHeight="false" outlineLevel="0" collapsed="false">
      <c r="N712" s="0"/>
      <c r="P712" s="1"/>
    </row>
    <row r="713" customFormat="false" ht="12.75" hidden="false" customHeight="false" outlineLevel="0" collapsed="false">
      <c r="N713" s="0"/>
      <c r="P713" s="1"/>
    </row>
    <row r="714" customFormat="false" ht="12.75" hidden="false" customHeight="false" outlineLevel="0" collapsed="false">
      <c r="N714" s="0"/>
      <c r="P714" s="1"/>
    </row>
    <row r="715" customFormat="false" ht="12.75" hidden="false" customHeight="false" outlineLevel="0" collapsed="false">
      <c r="N715" s="0"/>
      <c r="P715" s="1"/>
    </row>
    <row r="716" customFormat="false" ht="12.75" hidden="false" customHeight="false" outlineLevel="0" collapsed="false">
      <c r="N716" s="0"/>
      <c r="P716" s="1"/>
    </row>
    <row r="717" customFormat="false" ht="12.75" hidden="false" customHeight="false" outlineLevel="0" collapsed="false">
      <c r="N717" s="0"/>
      <c r="P717" s="1"/>
    </row>
    <row r="718" customFormat="false" ht="12.75" hidden="false" customHeight="false" outlineLevel="0" collapsed="false">
      <c r="N718" s="0"/>
      <c r="P718" s="1"/>
    </row>
    <row r="719" customFormat="false" ht="12.75" hidden="false" customHeight="false" outlineLevel="0" collapsed="false">
      <c r="N719" s="0"/>
      <c r="P719" s="1"/>
    </row>
    <row r="720" customFormat="false" ht="12.75" hidden="false" customHeight="false" outlineLevel="0" collapsed="false">
      <c r="N720" s="0"/>
      <c r="P720" s="1"/>
    </row>
    <row r="721" customFormat="false" ht="12.75" hidden="false" customHeight="false" outlineLevel="0" collapsed="false">
      <c r="N721" s="0"/>
      <c r="P721" s="1"/>
    </row>
    <row r="722" customFormat="false" ht="12.75" hidden="false" customHeight="false" outlineLevel="0" collapsed="false">
      <c r="N722" s="0"/>
      <c r="P722" s="1"/>
    </row>
    <row r="723" customFormat="false" ht="12.75" hidden="false" customHeight="false" outlineLevel="0" collapsed="false">
      <c r="N723" s="0"/>
      <c r="P723" s="1"/>
    </row>
    <row r="724" customFormat="false" ht="12.75" hidden="false" customHeight="false" outlineLevel="0" collapsed="false">
      <c r="N724" s="0"/>
      <c r="P724" s="1"/>
    </row>
    <row r="725" customFormat="false" ht="12.75" hidden="false" customHeight="false" outlineLevel="0" collapsed="false">
      <c r="N725" s="0"/>
      <c r="P725" s="1"/>
    </row>
    <row r="726" customFormat="false" ht="12.75" hidden="false" customHeight="false" outlineLevel="0" collapsed="false">
      <c r="N726" s="0"/>
      <c r="P726" s="1"/>
    </row>
    <row r="727" customFormat="false" ht="12.75" hidden="false" customHeight="false" outlineLevel="0" collapsed="false">
      <c r="N727" s="0"/>
      <c r="P727" s="1"/>
    </row>
    <row r="728" customFormat="false" ht="12.75" hidden="false" customHeight="false" outlineLevel="0" collapsed="false">
      <c r="N728" s="0"/>
      <c r="P728" s="1"/>
    </row>
    <row r="729" customFormat="false" ht="12.75" hidden="false" customHeight="false" outlineLevel="0" collapsed="false">
      <c r="N729" s="0"/>
      <c r="P729" s="1"/>
    </row>
    <row r="730" customFormat="false" ht="12.75" hidden="false" customHeight="false" outlineLevel="0" collapsed="false">
      <c r="N730" s="0"/>
      <c r="P730" s="1"/>
    </row>
    <row r="731" customFormat="false" ht="12.75" hidden="false" customHeight="false" outlineLevel="0" collapsed="false">
      <c r="N731" s="0"/>
      <c r="P731" s="1"/>
    </row>
    <row r="732" customFormat="false" ht="12.75" hidden="false" customHeight="false" outlineLevel="0" collapsed="false">
      <c r="N732" s="0"/>
      <c r="P732" s="1"/>
    </row>
    <row r="733" customFormat="false" ht="12.75" hidden="false" customHeight="false" outlineLevel="0" collapsed="false">
      <c r="N733" s="0"/>
      <c r="P733" s="1"/>
    </row>
    <row r="734" customFormat="false" ht="12.75" hidden="false" customHeight="false" outlineLevel="0" collapsed="false">
      <c r="N734" s="0"/>
      <c r="P734" s="1"/>
    </row>
    <row r="735" customFormat="false" ht="12.75" hidden="false" customHeight="false" outlineLevel="0" collapsed="false">
      <c r="N735" s="0"/>
      <c r="P735" s="1"/>
    </row>
    <row r="736" customFormat="false" ht="12.75" hidden="false" customHeight="false" outlineLevel="0" collapsed="false">
      <c r="N736" s="0"/>
      <c r="P736" s="1"/>
    </row>
    <row r="737" customFormat="false" ht="12.75" hidden="false" customHeight="false" outlineLevel="0" collapsed="false">
      <c r="N737" s="0"/>
      <c r="P737" s="1"/>
    </row>
    <row r="738" customFormat="false" ht="12.75" hidden="false" customHeight="false" outlineLevel="0" collapsed="false">
      <c r="N738" s="0"/>
      <c r="P738" s="1"/>
    </row>
    <row r="739" customFormat="false" ht="12.75" hidden="false" customHeight="false" outlineLevel="0" collapsed="false">
      <c r="N739" s="0"/>
      <c r="P739" s="1"/>
    </row>
    <row r="740" customFormat="false" ht="12.75" hidden="false" customHeight="false" outlineLevel="0" collapsed="false">
      <c r="N740" s="0"/>
      <c r="P740" s="1"/>
    </row>
    <row r="741" customFormat="false" ht="12.75" hidden="false" customHeight="false" outlineLevel="0" collapsed="false">
      <c r="N741" s="0"/>
      <c r="P741" s="1"/>
    </row>
    <row r="742" customFormat="false" ht="12.75" hidden="false" customHeight="false" outlineLevel="0" collapsed="false">
      <c r="N742" s="0"/>
      <c r="P742" s="1"/>
    </row>
    <row r="743" customFormat="false" ht="12.75" hidden="false" customHeight="false" outlineLevel="0" collapsed="false">
      <c r="N743" s="0"/>
      <c r="P743" s="1"/>
    </row>
    <row r="744" customFormat="false" ht="12.75" hidden="false" customHeight="false" outlineLevel="0" collapsed="false">
      <c r="N744" s="0"/>
      <c r="P744" s="1"/>
    </row>
    <row r="745" customFormat="false" ht="12.75" hidden="false" customHeight="false" outlineLevel="0" collapsed="false">
      <c r="N745" s="0"/>
      <c r="P745" s="1"/>
    </row>
    <row r="746" customFormat="false" ht="12.75" hidden="false" customHeight="false" outlineLevel="0" collapsed="false">
      <c r="N746" s="0"/>
      <c r="P746" s="1"/>
    </row>
    <row r="747" customFormat="false" ht="12.75" hidden="false" customHeight="false" outlineLevel="0" collapsed="false">
      <c r="N747" s="0"/>
      <c r="P747" s="1"/>
    </row>
    <row r="748" customFormat="false" ht="12.75" hidden="false" customHeight="false" outlineLevel="0" collapsed="false">
      <c r="N748" s="0"/>
      <c r="P748" s="1"/>
    </row>
    <row r="749" customFormat="false" ht="12.75" hidden="false" customHeight="false" outlineLevel="0" collapsed="false">
      <c r="N749" s="0"/>
      <c r="P749" s="1"/>
    </row>
    <row r="750" customFormat="false" ht="12.75" hidden="false" customHeight="false" outlineLevel="0" collapsed="false">
      <c r="N750" s="0"/>
      <c r="P750" s="1"/>
    </row>
    <row r="751" customFormat="false" ht="12.75" hidden="false" customHeight="false" outlineLevel="0" collapsed="false">
      <c r="N751" s="0"/>
      <c r="P751" s="1"/>
    </row>
    <row r="752" customFormat="false" ht="12.75" hidden="false" customHeight="false" outlineLevel="0" collapsed="false">
      <c r="N752" s="0"/>
      <c r="P752" s="1"/>
    </row>
    <row r="753" customFormat="false" ht="12.75" hidden="false" customHeight="false" outlineLevel="0" collapsed="false">
      <c r="N753" s="0"/>
      <c r="P753" s="1"/>
    </row>
    <row r="754" customFormat="false" ht="12.75" hidden="false" customHeight="false" outlineLevel="0" collapsed="false">
      <c r="N754" s="0"/>
      <c r="P754" s="1"/>
    </row>
    <row r="755" customFormat="false" ht="12.75" hidden="false" customHeight="false" outlineLevel="0" collapsed="false">
      <c r="N755" s="0"/>
      <c r="P755" s="1"/>
    </row>
    <row r="756" customFormat="false" ht="12.75" hidden="false" customHeight="false" outlineLevel="0" collapsed="false">
      <c r="N756" s="0"/>
      <c r="P756" s="1"/>
    </row>
    <row r="757" customFormat="false" ht="12.75" hidden="false" customHeight="false" outlineLevel="0" collapsed="false">
      <c r="N757" s="0"/>
      <c r="P757" s="1"/>
    </row>
    <row r="758" customFormat="false" ht="12.75" hidden="false" customHeight="false" outlineLevel="0" collapsed="false">
      <c r="N758" s="0"/>
      <c r="P758" s="1"/>
    </row>
    <row r="759" customFormat="false" ht="12.75" hidden="false" customHeight="false" outlineLevel="0" collapsed="false">
      <c r="N759" s="0"/>
      <c r="P759" s="1"/>
    </row>
    <row r="760" customFormat="false" ht="12.75" hidden="false" customHeight="false" outlineLevel="0" collapsed="false">
      <c r="N760" s="0"/>
      <c r="P760" s="1"/>
    </row>
    <row r="761" customFormat="false" ht="12.75" hidden="false" customHeight="false" outlineLevel="0" collapsed="false">
      <c r="N761" s="0"/>
      <c r="P761" s="1"/>
    </row>
    <row r="762" customFormat="false" ht="12.75" hidden="false" customHeight="false" outlineLevel="0" collapsed="false">
      <c r="N762" s="0"/>
      <c r="P762" s="1"/>
    </row>
    <row r="763" customFormat="false" ht="12.75" hidden="false" customHeight="false" outlineLevel="0" collapsed="false">
      <c r="N763" s="0"/>
      <c r="P763" s="1"/>
    </row>
    <row r="764" customFormat="false" ht="12.75" hidden="false" customHeight="false" outlineLevel="0" collapsed="false">
      <c r="N764" s="0"/>
      <c r="P764" s="1"/>
    </row>
    <row r="765" customFormat="false" ht="12.75" hidden="false" customHeight="false" outlineLevel="0" collapsed="false">
      <c r="N765" s="0"/>
      <c r="P765" s="1"/>
    </row>
    <row r="766" customFormat="false" ht="12.75" hidden="false" customHeight="false" outlineLevel="0" collapsed="false">
      <c r="N766" s="0"/>
      <c r="P766" s="1"/>
    </row>
    <row r="767" customFormat="false" ht="12.75" hidden="false" customHeight="false" outlineLevel="0" collapsed="false">
      <c r="N767" s="0"/>
      <c r="P767" s="1"/>
    </row>
    <row r="768" customFormat="false" ht="12.75" hidden="false" customHeight="false" outlineLevel="0" collapsed="false">
      <c r="N768" s="0"/>
      <c r="P768" s="1"/>
    </row>
    <row r="769" customFormat="false" ht="12.75" hidden="false" customHeight="false" outlineLevel="0" collapsed="false">
      <c r="N769" s="0"/>
      <c r="P769" s="1"/>
    </row>
    <row r="770" customFormat="false" ht="12.75" hidden="false" customHeight="false" outlineLevel="0" collapsed="false">
      <c r="N770" s="0"/>
      <c r="P770" s="1"/>
    </row>
    <row r="771" customFormat="false" ht="12.75" hidden="false" customHeight="false" outlineLevel="0" collapsed="false">
      <c r="N771" s="0"/>
      <c r="P771" s="1"/>
    </row>
    <row r="772" customFormat="false" ht="12.75" hidden="false" customHeight="false" outlineLevel="0" collapsed="false">
      <c r="N772" s="0"/>
      <c r="P772" s="1"/>
    </row>
    <row r="773" customFormat="false" ht="12.75" hidden="false" customHeight="false" outlineLevel="0" collapsed="false">
      <c r="N773" s="0"/>
      <c r="P773" s="1"/>
    </row>
    <row r="774" customFormat="false" ht="12.75" hidden="false" customHeight="false" outlineLevel="0" collapsed="false">
      <c r="N774" s="0"/>
      <c r="P774" s="1"/>
    </row>
    <row r="775" customFormat="false" ht="12.75" hidden="false" customHeight="false" outlineLevel="0" collapsed="false">
      <c r="N775" s="0"/>
      <c r="P775" s="1"/>
    </row>
    <row r="776" customFormat="false" ht="12.75" hidden="false" customHeight="false" outlineLevel="0" collapsed="false">
      <c r="N776" s="0"/>
      <c r="P776" s="1"/>
    </row>
    <row r="777" customFormat="false" ht="12.75" hidden="false" customHeight="false" outlineLevel="0" collapsed="false">
      <c r="N777" s="0"/>
      <c r="P777" s="1"/>
    </row>
    <row r="778" customFormat="false" ht="12.75" hidden="false" customHeight="false" outlineLevel="0" collapsed="false">
      <c r="N778" s="0"/>
      <c r="P778" s="1"/>
    </row>
    <row r="779" customFormat="false" ht="12.75" hidden="false" customHeight="false" outlineLevel="0" collapsed="false">
      <c r="N779" s="0"/>
      <c r="P779" s="1"/>
    </row>
    <row r="780" customFormat="false" ht="12.75" hidden="false" customHeight="false" outlineLevel="0" collapsed="false">
      <c r="N780" s="0"/>
      <c r="P780" s="1"/>
    </row>
    <row r="781" customFormat="false" ht="12.75" hidden="false" customHeight="false" outlineLevel="0" collapsed="false">
      <c r="N781" s="0"/>
      <c r="P781" s="1"/>
    </row>
    <row r="782" customFormat="false" ht="12.75" hidden="false" customHeight="false" outlineLevel="0" collapsed="false">
      <c r="N782" s="0"/>
      <c r="P782" s="1"/>
    </row>
    <row r="783" customFormat="false" ht="12.75" hidden="false" customHeight="false" outlineLevel="0" collapsed="false">
      <c r="N783" s="0"/>
      <c r="P783" s="1"/>
    </row>
    <row r="784" customFormat="false" ht="12.75" hidden="false" customHeight="false" outlineLevel="0" collapsed="false">
      <c r="N784" s="0"/>
      <c r="P784" s="1"/>
    </row>
    <row r="785" customFormat="false" ht="12.75" hidden="false" customHeight="false" outlineLevel="0" collapsed="false">
      <c r="N785" s="0"/>
      <c r="P785" s="1"/>
    </row>
    <row r="786" customFormat="false" ht="12.75" hidden="false" customHeight="false" outlineLevel="0" collapsed="false">
      <c r="N786" s="0"/>
      <c r="P786" s="1"/>
    </row>
    <row r="787" customFormat="false" ht="12.75" hidden="false" customHeight="false" outlineLevel="0" collapsed="false">
      <c r="N787" s="0"/>
      <c r="P787" s="1"/>
    </row>
    <row r="788" customFormat="false" ht="12.75" hidden="false" customHeight="false" outlineLevel="0" collapsed="false">
      <c r="N788" s="0"/>
      <c r="P788" s="1"/>
    </row>
    <row r="789" customFormat="false" ht="12.75" hidden="false" customHeight="false" outlineLevel="0" collapsed="false">
      <c r="N789" s="0"/>
      <c r="P789" s="1"/>
    </row>
    <row r="790" customFormat="false" ht="12.75" hidden="false" customHeight="false" outlineLevel="0" collapsed="false">
      <c r="N790" s="0"/>
      <c r="P790" s="1"/>
    </row>
    <row r="791" customFormat="false" ht="12.75" hidden="false" customHeight="false" outlineLevel="0" collapsed="false">
      <c r="N791" s="0"/>
      <c r="P791" s="1"/>
    </row>
    <row r="792" customFormat="false" ht="12.75" hidden="false" customHeight="false" outlineLevel="0" collapsed="false">
      <c r="N792" s="0"/>
      <c r="P792" s="1"/>
    </row>
    <row r="793" customFormat="false" ht="12.75" hidden="false" customHeight="false" outlineLevel="0" collapsed="false">
      <c r="N793" s="0"/>
      <c r="P793" s="1"/>
    </row>
    <row r="794" customFormat="false" ht="12.75" hidden="false" customHeight="false" outlineLevel="0" collapsed="false">
      <c r="N794" s="0"/>
      <c r="P794" s="1"/>
    </row>
    <row r="795" customFormat="false" ht="12.75" hidden="false" customHeight="false" outlineLevel="0" collapsed="false">
      <c r="N795" s="0"/>
      <c r="P795" s="1"/>
    </row>
    <row r="796" customFormat="false" ht="12.75" hidden="false" customHeight="false" outlineLevel="0" collapsed="false">
      <c r="N796" s="0"/>
      <c r="P796" s="1"/>
    </row>
    <row r="797" customFormat="false" ht="12.75" hidden="false" customHeight="false" outlineLevel="0" collapsed="false">
      <c r="N797" s="0"/>
      <c r="P797" s="1"/>
    </row>
    <row r="798" customFormat="false" ht="12.75" hidden="false" customHeight="false" outlineLevel="0" collapsed="false">
      <c r="N798" s="0"/>
      <c r="P798" s="1"/>
    </row>
    <row r="799" customFormat="false" ht="12.75" hidden="false" customHeight="false" outlineLevel="0" collapsed="false">
      <c r="N799" s="0"/>
      <c r="P799" s="1"/>
    </row>
    <row r="800" customFormat="false" ht="12.75" hidden="false" customHeight="false" outlineLevel="0" collapsed="false">
      <c r="N800" s="0"/>
      <c r="P800" s="1"/>
    </row>
    <row r="801" customFormat="false" ht="12.75" hidden="false" customHeight="false" outlineLevel="0" collapsed="false">
      <c r="N801" s="0"/>
      <c r="P801" s="1"/>
    </row>
    <row r="802" customFormat="false" ht="12.75" hidden="false" customHeight="false" outlineLevel="0" collapsed="false">
      <c r="N802" s="0"/>
      <c r="P802" s="1"/>
    </row>
    <row r="803" customFormat="false" ht="12.75" hidden="false" customHeight="false" outlineLevel="0" collapsed="false">
      <c r="N803" s="0"/>
      <c r="P803" s="1"/>
    </row>
    <row r="804" customFormat="false" ht="12.75" hidden="false" customHeight="false" outlineLevel="0" collapsed="false">
      <c r="N804" s="0"/>
      <c r="P804" s="1"/>
    </row>
    <row r="805" customFormat="false" ht="12.75" hidden="false" customHeight="false" outlineLevel="0" collapsed="false">
      <c r="N805" s="0"/>
      <c r="P805" s="1"/>
    </row>
    <row r="806" customFormat="false" ht="12.75" hidden="false" customHeight="false" outlineLevel="0" collapsed="false">
      <c r="N806" s="0"/>
      <c r="P806" s="1"/>
    </row>
    <row r="807" customFormat="false" ht="12.75" hidden="false" customHeight="false" outlineLevel="0" collapsed="false">
      <c r="N807" s="0"/>
      <c r="P807" s="1"/>
    </row>
    <row r="808" customFormat="false" ht="12.75" hidden="false" customHeight="false" outlineLevel="0" collapsed="false">
      <c r="N808" s="0"/>
      <c r="P808" s="1"/>
    </row>
    <row r="809" customFormat="false" ht="12.75" hidden="false" customHeight="false" outlineLevel="0" collapsed="false">
      <c r="N809" s="0"/>
      <c r="P809" s="1"/>
    </row>
    <row r="810" customFormat="false" ht="12.75" hidden="false" customHeight="false" outlineLevel="0" collapsed="false">
      <c r="N810" s="0"/>
      <c r="P810" s="1"/>
    </row>
    <row r="811" customFormat="false" ht="12.75" hidden="false" customHeight="false" outlineLevel="0" collapsed="false">
      <c r="N811" s="0"/>
      <c r="P811" s="1"/>
    </row>
    <row r="812" customFormat="false" ht="12.75" hidden="false" customHeight="false" outlineLevel="0" collapsed="false">
      <c r="N812" s="0"/>
      <c r="P812" s="1"/>
    </row>
    <row r="813" customFormat="false" ht="12.75" hidden="false" customHeight="false" outlineLevel="0" collapsed="false">
      <c r="N813" s="0"/>
      <c r="P813" s="1"/>
    </row>
    <row r="814" customFormat="false" ht="12.75" hidden="false" customHeight="false" outlineLevel="0" collapsed="false">
      <c r="N814" s="0"/>
      <c r="P814" s="1"/>
    </row>
    <row r="815" customFormat="false" ht="12.75" hidden="false" customHeight="false" outlineLevel="0" collapsed="false">
      <c r="N815" s="0"/>
      <c r="P815" s="1"/>
    </row>
    <row r="816" customFormat="false" ht="12.75" hidden="false" customHeight="false" outlineLevel="0" collapsed="false">
      <c r="N816" s="0"/>
      <c r="P816" s="1"/>
    </row>
    <row r="817" customFormat="false" ht="12.75" hidden="false" customHeight="false" outlineLevel="0" collapsed="false">
      <c r="N817" s="0"/>
      <c r="P817" s="1"/>
    </row>
    <row r="818" customFormat="false" ht="12.75" hidden="false" customHeight="false" outlineLevel="0" collapsed="false">
      <c r="N818" s="0"/>
      <c r="P818" s="1"/>
    </row>
    <row r="819" customFormat="false" ht="12.75" hidden="false" customHeight="false" outlineLevel="0" collapsed="false">
      <c r="N819" s="0"/>
      <c r="P819" s="1"/>
    </row>
    <row r="820" customFormat="false" ht="12.75" hidden="false" customHeight="false" outlineLevel="0" collapsed="false">
      <c r="N820" s="0"/>
      <c r="P820" s="1"/>
    </row>
    <row r="821" customFormat="false" ht="12.75" hidden="false" customHeight="false" outlineLevel="0" collapsed="false">
      <c r="N821" s="0"/>
      <c r="P821" s="1"/>
    </row>
    <row r="822" customFormat="false" ht="12.75" hidden="false" customHeight="false" outlineLevel="0" collapsed="false">
      <c r="N822" s="0"/>
      <c r="P822" s="1"/>
    </row>
    <row r="823" customFormat="false" ht="12.75" hidden="false" customHeight="false" outlineLevel="0" collapsed="false">
      <c r="N823" s="0"/>
      <c r="P823" s="1"/>
    </row>
    <row r="824" customFormat="false" ht="12.75" hidden="false" customHeight="false" outlineLevel="0" collapsed="false">
      <c r="N824" s="0"/>
      <c r="P824" s="1"/>
    </row>
    <row r="825" customFormat="false" ht="12.75" hidden="false" customHeight="false" outlineLevel="0" collapsed="false">
      <c r="N825" s="0"/>
      <c r="P825" s="1"/>
    </row>
    <row r="826" customFormat="false" ht="12.75" hidden="false" customHeight="false" outlineLevel="0" collapsed="false">
      <c r="N826" s="0"/>
      <c r="P826" s="1"/>
    </row>
    <row r="827" customFormat="false" ht="12.75" hidden="false" customHeight="false" outlineLevel="0" collapsed="false">
      <c r="N827" s="0"/>
      <c r="P827" s="1"/>
    </row>
    <row r="828" customFormat="false" ht="12.75" hidden="false" customHeight="false" outlineLevel="0" collapsed="false">
      <c r="N828" s="0"/>
      <c r="P828" s="1"/>
    </row>
    <row r="829" customFormat="false" ht="12.75" hidden="false" customHeight="false" outlineLevel="0" collapsed="false">
      <c r="N829" s="0"/>
      <c r="P829" s="1"/>
    </row>
    <row r="830" customFormat="false" ht="12.75" hidden="false" customHeight="false" outlineLevel="0" collapsed="false">
      <c r="N830" s="0"/>
      <c r="P830" s="1"/>
    </row>
    <row r="831" customFormat="false" ht="12.75" hidden="false" customHeight="false" outlineLevel="0" collapsed="false">
      <c r="N831" s="0"/>
      <c r="P831" s="1"/>
    </row>
    <row r="832" customFormat="false" ht="12.75" hidden="false" customHeight="false" outlineLevel="0" collapsed="false">
      <c r="N832" s="0"/>
      <c r="P832" s="1"/>
    </row>
    <row r="833" customFormat="false" ht="12.75" hidden="false" customHeight="false" outlineLevel="0" collapsed="false">
      <c r="N833" s="0"/>
      <c r="P833" s="1"/>
    </row>
    <row r="834" customFormat="false" ht="12.75" hidden="false" customHeight="false" outlineLevel="0" collapsed="false">
      <c r="N834" s="0"/>
      <c r="P834" s="1"/>
    </row>
    <row r="835" customFormat="false" ht="12.75" hidden="false" customHeight="false" outlineLevel="0" collapsed="false">
      <c r="N835" s="0"/>
      <c r="P835" s="1"/>
    </row>
    <row r="836" customFormat="false" ht="12.75" hidden="false" customHeight="false" outlineLevel="0" collapsed="false">
      <c r="N836" s="0"/>
      <c r="P836" s="1"/>
    </row>
    <row r="837" customFormat="false" ht="12.75" hidden="false" customHeight="false" outlineLevel="0" collapsed="false">
      <c r="N837" s="0"/>
      <c r="P837" s="1"/>
    </row>
    <row r="838" customFormat="false" ht="12.75" hidden="false" customHeight="false" outlineLevel="0" collapsed="false">
      <c r="N838" s="0"/>
      <c r="P838" s="1"/>
    </row>
    <row r="839" customFormat="false" ht="12.75" hidden="false" customHeight="false" outlineLevel="0" collapsed="false">
      <c r="N839" s="0"/>
      <c r="P839" s="1"/>
    </row>
    <row r="840" customFormat="false" ht="12.75" hidden="false" customHeight="false" outlineLevel="0" collapsed="false">
      <c r="N840" s="0"/>
      <c r="P840" s="1"/>
    </row>
    <row r="841" customFormat="false" ht="12.75" hidden="false" customHeight="false" outlineLevel="0" collapsed="false">
      <c r="N841" s="0"/>
      <c r="P841" s="1"/>
    </row>
    <row r="842" customFormat="false" ht="12.75" hidden="false" customHeight="false" outlineLevel="0" collapsed="false">
      <c r="N842" s="0"/>
      <c r="P842" s="1"/>
    </row>
    <row r="843" customFormat="false" ht="12.75" hidden="false" customHeight="false" outlineLevel="0" collapsed="false">
      <c r="N843" s="0"/>
      <c r="P843" s="1"/>
    </row>
    <row r="844" customFormat="false" ht="12.75" hidden="false" customHeight="false" outlineLevel="0" collapsed="false">
      <c r="N844" s="0"/>
      <c r="P844" s="1"/>
    </row>
    <row r="845" customFormat="false" ht="12.75" hidden="false" customHeight="false" outlineLevel="0" collapsed="false">
      <c r="N845" s="0"/>
      <c r="P845" s="1"/>
    </row>
    <row r="846" customFormat="false" ht="12.75" hidden="false" customHeight="false" outlineLevel="0" collapsed="false">
      <c r="N846" s="0"/>
      <c r="P846" s="1"/>
    </row>
    <row r="847" customFormat="false" ht="12.75" hidden="false" customHeight="false" outlineLevel="0" collapsed="false">
      <c r="N847" s="0"/>
      <c r="P847" s="1"/>
    </row>
    <row r="848" customFormat="false" ht="12.75" hidden="false" customHeight="false" outlineLevel="0" collapsed="false">
      <c r="N848" s="0"/>
      <c r="P848" s="1"/>
    </row>
    <row r="849" customFormat="false" ht="12.75" hidden="false" customHeight="false" outlineLevel="0" collapsed="false">
      <c r="N849" s="0"/>
      <c r="P849" s="1"/>
    </row>
    <row r="850" customFormat="false" ht="12.75" hidden="false" customHeight="false" outlineLevel="0" collapsed="false">
      <c r="N850" s="0"/>
      <c r="P850" s="1"/>
    </row>
    <row r="851" customFormat="false" ht="12.75" hidden="false" customHeight="false" outlineLevel="0" collapsed="false">
      <c r="N851" s="0"/>
      <c r="P851" s="1"/>
    </row>
    <row r="852" customFormat="false" ht="12.75" hidden="false" customHeight="false" outlineLevel="0" collapsed="false">
      <c r="N852" s="0"/>
      <c r="P852" s="1"/>
    </row>
    <row r="853" customFormat="false" ht="12.75" hidden="false" customHeight="false" outlineLevel="0" collapsed="false">
      <c r="N853" s="0"/>
      <c r="P853" s="1"/>
    </row>
    <row r="854" customFormat="false" ht="12.75" hidden="false" customHeight="false" outlineLevel="0" collapsed="false">
      <c r="N854" s="0"/>
      <c r="P854" s="1"/>
    </row>
    <row r="855" customFormat="false" ht="12.75" hidden="false" customHeight="false" outlineLevel="0" collapsed="false">
      <c r="N855" s="0"/>
      <c r="P855" s="1"/>
    </row>
    <row r="856" customFormat="false" ht="12.75" hidden="false" customHeight="false" outlineLevel="0" collapsed="false">
      <c r="N856" s="0"/>
      <c r="P856" s="1"/>
    </row>
    <row r="857" customFormat="false" ht="12.75" hidden="false" customHeight="false" outlineLevel="0" collapsed="false">
      <c r="N857" s="0"/>
      <c r="P857" s="1"/>
    </row>
    <row r="858" customFormat="false" ht="12.75" hidden="false" customHeight="false" outlineLevel="0" collapsed="false">
      <c r="N858" s="0"/>
      <c r="P858" s="1"/>
    </row>
    <row r="859" customFormat="false" ht="12.75" hidden="false" customHeight="false" outlineLevel="0" collapsed="false">
      <c r="N859" s="0"/>
      <c r="P859" s="1"/>
    </row>
    <row r="860" customFormat="false" ht="12.75" hidden="false" customHeight="false" outlineLevel="0" collapsed="false">
      <c r="N860" s="0"/>
      <c r="P860" s="1"/>
    </row>
    <row r="861" customFormat="false" ht="12.75" hidden="false" customHeight="false" outlineLevel="0" collapsed="false">
      <c r="N861" s="0"/>
      <c r="P861" s="1"/>
    </row>
    <row r="862" customFormat="false" ht="12.75" hidden="false" customHeight="false" outlineLevel="0" collapsed="false">
      <c r="N862" s="0"/>
      <c r="P862" s="1"/>
    </row>
    <row r="863" customFormat="false" ht="12.75" hidden="false" customHeight="false" outlineLevel="0" collapsed="false">
      <c r="N863" s="0"/>
      <c r="P863" s="1"/>
    </row>
    <row r="864" customFormat="false" ht="12.75" hidden="false" customHeight="false" outlineLevel="0" collapsed="false">
      <c r="N864" s="0"/>
      <c r="P864" s="1"/>
    </row>
    <row r="865" customFormat="false" ht="12.75" hidden="false" customHeight="false" outlineLevel="0" collapsed="false">
      <c r="N865" s="0"/>
      <c r="P865" s="1"/>
    </row>
    <row r="866" customFormat="false" ht="12.75" hidden="false" customHeight="false" outlineLevel="0" collapsed="false">
      <c r="N866" s="0"/>
      <c r="P866" s="1"/>
    </row>
    <row r="867" customFormat="false" ht="12.75" hidden="false" customHeight="false" outlineLevel="0" collapsed="false">
      <c r="N867" s="0"/>
      <c r="P867" s="1"/>
    </row>
    <row r="868" customFormat="false" ht="12.75" hidden="false" customHeight="false" outlineLevel="0" collapsed="false">
      <c r="N868" s="0"/>
      <c r="P868" s="1"/>
    </row>
    <row r="869" customFormat="false" ht="12.75" hidden="false" customHeight="false" outlineLevel="0" collapsed="false">
      <c r="N869" s="0"/>
      <c r="P869" s="1"/>
    </row>
    <row r="870" customFormat="false" ht="12.75" hidden="false" customHeight="false" outlineLevel="0" collapsed="false">
      <c r="N870" s="0"/>
      <c r="P870" s="1"/>
    </row>
    <row r="871" customFormat="false" ht="12.75" hidden="false" customHeight="false" outlineLevel="0" collapsed="false">
      <c r="N871" s="0"/>
      <c r="P871" s="1"/>
    </row>
    <row r="872" customFormat="false" ht="12.75" hidden="false" customHeight="false" outlineLevel="0" collapsed="false">
      <c r="N872" s="0"/>
      <c r="P872" s="1"/>
    </row>
    <row r="873" customFormat="false" ht="12.75" hidden="false" customHeight="false" outlineLevel="0" collapsed="false">
      <c r="N873" s="0"/>
      <c r="P873" s="1"/>
    </row>
    <row r="874" customFormat="false" ht="12.75" hidden="false" customHeight="false" outlineLevel="0" collapsed="false">
      <c r="N874" s="0"/>
      <c r="P874" s="1"/>
    </row>
    <row r="875" customFormat="false" ht="12.75" hidden="false" customHeight="false" outlineLevel="0" collapsed="false">
      <c r="N875" s="0"/>
      <c r="P875" s="1"/>
    </row>
    <row r="876" customFormat="false" ht="12.75" hidden="false" customHeight="false" outlineLevel="0" collapsed="false">
      <c r="N876" s="0"/>
      <c r="P876" s="1"/>
    </row>
    <row r="877" customFormat="false" ht="12.75" hidden="false" customHeight="false" outlineLevel="0" collapsed="false">
      <c r="N877" s="0"/>
      <c r="P877" s="1"/>
    </row>
    <row r="878" customFormat="false" ht="12.75" hidden="false" customHeight="false" outlineLevel="0" collapsed="false">
      <c r="N878" s="0"/>
      <c r="P878" s="1"/>
    </row>
    <row r="879" customFormat="false" ht="12.75" hidden="false" customHeight="false" outlineLevel="0" collapsed="false">
      <c r="N879" s="0"/>
      <c r="P879" s="1"/>
    </row>
    <row r="880" customFormat="false" ht="12.75" hidden="false" customHeight="false" outlineLevel="0" collapsed="false">
      <c r="N880" s="0"/>
      <c r="P880" s="1"/>
    </row>
    <row r="881" customFormat="false" ht="12.75" hidden="false" customHeight="false" outlineLevel="0" collapsed="false">
      <c r="N881" s="0"/>
      <c r="P881" s="1"/>
    </row>
    <row r="882" customFormat="false" ht="12.75" hidden="false" customHeight="false" outlineLevel="0" collapsed="false">
      <c r="N882" s="0"/>
      <c r="P882" s="1"/>
    </row>
    <row r="883" customFormat="false" ht="12.75" hidden="false" customHeight="false" outlineLevel="0" collapsed="false">
      <c r="N883" s="0"/>
      <c r="P883" s="1"/>
    </row>
    <row r="884" customFormat="false" ht="12.75" hidden="false" customHeight="false" outlineLevel="0" collapsed="false">
      <c r="N884" s="0"/>
      <c r="P884" s="1"/>
    </row>
    <row r="885" customFormat="false" ht="12.75" hidden="false" customHeight="false" outlineLevel="0" collapsed="false">
      <c r="N885" s="0"/>
      <c r="P885" s="1"/>
    </row>
    <row r="886" customFormat="false" ht="12.75" hidden="false" customHeight="false" outlineLevel="0" collapsed="false">
      <c r="N886" s="0"/>
      <c r="P886" s="1"/>
    </row>
    <row r="887" customFormat="false" ht="12.75" hidden="false" customHeight="false" outlineLevel="0" collapsed="false">
      <c r="N887" s="0"/>
      <c r="P887" s="1"/>
    </row>
    <row r="888" customFormat="false" ht="12.75" hidden="false" customHeight="false" outlineLevel="0" collapsed="false">
      <c r="N888" s="0"/>
      <c r="P888" s="1"/>
    </row>
    <row r="889" customFormat="false" ht="12.75" hidden="false" customHeight="false" outlineLevel="0" collapsed="false">
      <c r="N889" s="0"/>
      <c r="P889" s="1"/>
    </row>
    <row r="890" customFormat="false" ht="12.75" hidden="false" customHeight="false" outlineLevel="0" collapsed="false">
      <c r="N890" s="0"/>
      <c r="P890" s="1"/>
    </row>
    <row r="891" customFormat="false" ht="12.75" hidden="false" customHeight="false" outlineLevel="0" collapsed="false">
      <c r="N891" s="0"/>
      <c r="P891" s="1"/>
    </row>
    <row r="892" customFormat="false" ht="12.75" hidden="false" customHeight="false" outlineLevel="0" collapsed="false">
      <c r="N892" s="0"/>
      <c r="P892" s="1"/>
    </row>
    <row r="893" customFormat="false" ht="12.75" hidden="false" customHeight="false" outlineLevel="0" collapsed="false">
      <c r="N893" s="0"/>
      <c r="P893" s="1"/>
    </row>
    <row r="894" customFormat="false" ht="12.75" hidden="false" customHeight="false" outlineLevel="0" collapsed="false">
      <c r="N894" s="0"/>
      <c r="P894" s="1"/>
    </row>
    <row r="895" customFormat="false" ht="12.75" hidden="false" customHeight="false" outlineLevel="0" collapsed="false">
      <c r="N895" s="0"/>
      <c r="P895" s="1"/>
    </row>
    <row r="896" customFormat="false" ht="12.75" hidden="false" customHeight="false" outlineLevel="0" collapsed="false">
      <c r="N896" s="0"/>
      <c r="P896" s="1"/>
    </row>
    <row r="897" customFormat="false" ht="12.75" hidden="false" customHeight="false" outlineLevel="0" collapsed="false">
      <c r="N897" s="0"/>
      <c r="P897" s="1"/>
    </row>
    <row r="898" customFormat="false" ht="12.75" hidden="false" customHeight="false" outlineLevel="0" collapsed="false">
      <c r="N898" s="0"/>
      <c r="P898" s="1"/>
    </row>
    <row r="899" customFormat="false" ht="12.75" hidden="false" customHeight="false" outlineLevel="0" collapsed="false">
      <c r="N899" s="0"/>
      <c r="P899" s="1"/>
    </row>
    <row r="900" customFormat="false" ht="12.75" hidden="false" customHeight="false" outlineLevel="0" collapsed="false">
      <c r="N900" s="0"/>
      <c r="P900" s="1"/>
    </row>
    <row r="901" customFormat="false" ht="12.75" hidden="false" customHeight="false" outlineLevel="0" collapsed="false">
      <c r="N901" s="0"/>
      <c r="P901" s="1"/>
    </row>
    <row r="902" customFormat="false" ht="12.75" hidden="false" customHeight="false" outlineLevel="0" collapsed="false">
      <c r="N902" s="0"/>
      <c r="P902" s="1"/>
    </row>
    <row r="903" customFormat="false" ht="12.75" hidden="false" customHeight="false" outlineLevel="0" collapsed="false">
      <c r="N903" s="0"/>
      <c r="P903" s="1"/>
    </row>
    <row r="904" customFormat="false" ht="12.75" hidden="false" customHeight="false" outlineLevel="0" collapsed="false">
      <c r="N904" s="0"/>
      <c r="P904" s="1"/>
    </row>
    <row r="905" customFormat="false" ht="12.75" hidden="false" customHeight="false" outlineLevel="0" collapsed="false">
      <c r="N905" s="0"/>
      <c r="P905" s="1"/>
    </row>
    <row r="906" customFormat="false" ht="12.75" hidden="false" customHeight="false" outlineLevel="0" collapsed="false">
      <c r="N906" s="0"/>
      <c r="P906" s="1"/>
    </row>
    <row r="907" customFormat="false" ht="12.75" hidden="false" customHeight="false" outlineLevel="0" collapsed="false">
      <c r="N907" s="0"/>
      <c r="P907" s="1"/>
    </row>
    <row r="908" customFormat="false" ht="12.75" hidden="false" customHeight="false" outlineLevel="0" collapsed="false">
      <c r="N908" s="0"/>
      <c r="P908" s="1"/>
    </row>
    <row r="909" customFormat="false" ht="12.75" hidden="false" customHeight="false" outlineLevel="0" collapsed="false">
      <c r="N909" s="0"/>
      <c r="P909" s="1"/>
    </row>
    <row r="910" customFormat="false" ht="12.75" hidden="false" customHeight="false" outlineLevel="0" collapsed="false">
      <c r="N910" s="0"/>
      <c r="P910" s="1"/>
    </row>
    <row r="911" customFormat="false" ht="12.75" hidden="false" customHeight="false" outlineLevel="0" collapsed="false">
      <c r="N911" s="0"/>
      <c r="P911" s="1"/>
    </row>
    <row r="912" customFormat="false" ht="12.75" hidden="false" customHeight="false" outlineLevel="0" collapsed="false">
      <c r="N912" s="0"/>
      <c r="P912" s="1"/>
    </row>
    <row r="913" customFormat="false" ht="12.75" hidden="false" customHeight="false" outlineLevel="0" collapsed="false">
      <c r="N913" s="0"/>
      <c r="P913" s="1"/>
    </row>
    <row r="914" customFormat="false" ht="12.75" hidden="false" customHeight="false" outlineLevel="0" collapsed="false">
      <c r="N914" s="0"/>
      <c r="P914" s="1"/>
    </row>
    <row r="915" customFormat="false" ht="12.75" hidden="false" customHeight="false" outlineLevel="0" collapsed="false">
      <c r="N915" s="0"/>
      <c r="P915" s="1"/>
    </row>
    <row r="916" customFormat="false" ht="12.75" hidden="false" customHeight="false" outlineLevel="0" collapsed="false">
      <c r="N916" s="0"/>
      <c r="P916" s="1"/>
    </row>
    <row r="917" customFormat="false" ht="12.75" hidden="false" customHeight="false" outlineLevel="0" collapsed="false">
      <c r="N917" s="0"/>
      <c r="P917" s="1"/>
    </row>
    <row r="918" customFormat="false" ht="12.75" hidden="false" customHeight="false" outlineLevel="0" collapsed="false">
      <c r="N918" s="0"/>
      <c r="P918" s="1"/>
    </row>
    <row r="919" customFormat="false" ht="12.75" hidden="false" customHeight="false" outlineLevel="0" collapsed="false">
      <c r="N919" s="0"/>
      <c r="P919" s="1"/>
    </row>
    <row r="920" customFormat="false" ht="12.75" hidden="false" customHeight="false" outlineLevel="0" collapsed="false">
      <c r="N920" s="0"/>
      <c r="P920" s="1"/>
    </row>
    <row r="921" customFormat="false" ht="12.75" hidden="false" customHeight="false" outlineLevel="0" collapsed="false">
      <c r="N921" s="0"/>
      <c r="P921" s="1"/>
    </row>
    <row r="922" customFormat="false" ht="12.75" hidden="false" customHeight="false" outlineLevel="0" collapsed="false">
      <c r="N922" s="0"/>
      <c r="P922" s="1"/>
    </row>
    <row r="923" customFormat="false" ht="12.75" hidden="false" customHeight="false" outlineLevel="0" collapsed="false">
      <c r="N923" s="0"/>
      <c r="P923" s="1"/>
    </row>
    <row r="924" customFormat="false" ht="12.75" hidden="false" customHeight="false" outlineLevel="0" collapsed="false">
      <c r="N924" s="0"/>
      <c r="P924" s="1"/>
    </row>
    <row r="925" customFormat="false" ht="12.75" hidden="false" customHeight="false" outlineLevel="0" collapsed="false">
      <c r="N925" s="0"/>
      <c r="P925" s="1"/>
    </row>
    <row r="926" customFormat="false" ht="12.75" hidden="false" customHeight="false" outlineLevel="0" collapsed="false">
      <c r="N926" s="0"/>
      <c r="P926" s="1"/>
    </row>
    <row r="927" customFormat="false" ht="12.75" hidden="false" customHeight="false" outlineLevel="0" collapsed="false">
      <c r="N927" s="0"/>
      <c r="P927" s="1"/>
    </row>
    <row r="928" customFormat="false" ht="12.75" hidden="false" customHeight="false" outlineLevel="0" collapsed="false">
      <c r="N928" s="0"/>
      <c r="P928" s="1"/>
    </row>
    <row r="929" customFormat="false" ht="12.75" hidden="false" customHeight="false" outlineLevel="0" collapsed="false">
      <c r="N929" s="0"/>
      <c r="P929" s="1"/>
    </row>
    <row r="930" customFormat="false" ht="12.75" hidden="false" customHeight="false" outlineLevel="0" collapsed="false">
      <c r="N930" s="0"/>
      <c r="P930" s="1"/>
    </row>
    <row r="931" customFormat="false" ht="12.75" hidden="false" customHeight="false" outlineLevel="0" collapsed="false">
      <c r="N931" s="0"/>
      <c r="P931" s="1"/>
    </row>
    <row r="932" customFormat="false" ht="12.75" hidden="false" customHeight="false" outlineLevel="0" collapsed="false">
      <c r="N932" s="0"/>
      <c r="P932" s="1"/>
    </row>
    <row r="933" customFormat="false" ht="12.75" hidden="false" customHeight="false" outlineLevel="0" collapsed="false">
      <c r="N933" s="0"/>
      <c r="P933" s="1"/>
    </row>
    <row r="934" customFormat="false" ht="12.75" hidden="false" customHeight="false" outlineLevel="0" collapsed="false">
      <c r="N934" s="0"/>
      <c r="P934" s="1"/>
    </row>
    <row r="935" customFormat="false" ht="12.75" hidden="false" customHeight="false" outlineLevel="0" collapsed="false">
      <c r="N935" s="0"/>
      <c r="P935" s="1"/>
    </row>
    <row r="936" customFormat="false" ht="12.75" hidden="false" customHeight="false" outlineLevel="0" collapsed="false">
      <c r="N936" s="0"/>
      <c r="P936" s="1"/>
    </row>
    <row r="937" customFormat="false" ht="12.75" hidden="false" customHeight="false" outlineLevel="0" collapsed="false">
      <c r="N937" s="0"/>
      <c r="P937" s="1"/>
    </row>
    <row r="938" customFormat="false" ht="12.75" hidden="false" customHeight="false" outlineLevel="0" collapsed="false">
      <c r="N938" s="0"/>
      <c r="P938" s="1"/>
    </row>
    <row r="939" customFormat="false" ht="12.75" hidden="false" customHeight="false" outlineLevel="0" collapsed="false">
      <c r="N939" s="0"/>
      <c r="P939" s="1"/>
    </row>
    <row r="940" customFormat="false" ht="12.75" hidden="false" customHeight="false" outlineLevel="0" collapsed="false">
      <c r="N940" s="0"/>
      <c r="P940" s="1"/>
    </row>
    <row r="941" customFormat="false" ht="12.75" hidden="false" customHeight="false" outlineLevel="0" collapsed="false">
      <c r="N941" s="0"/>
      <c r="P941" s="1"/>
    </row>
    <row r="942" customFormat="false" ht="12.75" hidden="false" customHeight="false" outlineLevel="0" collapsed="false">
      <c r="N942" s="0"/>
      <c r="P942" s="1"/>
    </row>
    <row r="943" customFormat="false" ht="12.75" hidden="false" customHeight="false" outlineLevel="0" collapsed="false">
      <c r="N943" s="0"/>
      <c r="P943" s="1"/>
    </row>
    <row r="944" customFormat="false" ht="12.75" hidden="false" customHeight="false" outlineLevel="0" collapsed="false">
      <c r="N944" s="0"/>
      <c r="P944" s="1"/>
    </row>
    <row r="945" customFormat="false" ht="12.75" hidden="false" customHeight="false" outlineLevel="0" collapsed="false">
      <c r="N945" s="0"/>
      <c r="P945" s="1"/>
    </row>
    <row r="946" customFormat="false" ht="12.75" hidden="false" customHeight="false" outlineLevel="0" collapsed="false">
      <c r="N946" s="0"/>
      <c r="P946" s="1"/>
    </row>
    <row r="947" customFormat="false" ht="12.75" hidden="false" customHeight="false" outlineLevel="0" collapsed="false">
      <c r="N947" s="0"/>
      <c r="P947" s="1"/>
    </row>
    <row r="948" customFormat="false" ht="12.75" hidden="false" customHeight="false" outlineLevel="0" collapsed="false">
      <c r="N948" s="0"/>
      <c r="P948" s="1"/>
    </row>
    <row r="949" customFormat="false" ht="12.75" hidden="false" customHeight="false" outlineLevel="0" collapsed="false">
      <c r="N949" s="0"/>
      <c r="P949" s="1"/>
    </row>
    <row r="950" customFormat="false" ht="12.75" hidden="false" customHeight="false" outlineLevel="0" collapsed="false">
      <c r="N950" s="0"/>
      <c r="P950" s="1"/>
    </row>
    <row r="951" customFormat="false" ht="12.75" hidden="false" customHeight="false" outlineLevel="0" collapsed="false">
      <c r="N951" s="0"/>
      <c r="P951" s="1"/>
    </row>
    <row r="952" customFormat="false" ht="12.75" hidden="false" customHeight="false" outlineLevel="0" collapsed="false">
      <c r="N952" s="0"/>
      <c r="P952" s="1"/>
    </row>
    <row r="953" customFormat="false" ht="12.75" hidden="false" customHeight="false" outlineLevel="0" collapsed="false">
      <c r="N953" s="0"/>
      <c r="P953" s="1"/>
    </row>
    <row r="954" customFormat="false" ht="12.75" hidden="false" customHeight="false" outlineLevel="0" collapsed="false">
      <c r="N954" s="0"/>
      <c r="P954" s="1"/>
    </row>
    <row r="955" customFormat="false" ht="12.75" hidden="false" customHeight="false" outlineLevel="0" collapsed="false">
      <c r="N955" s="0"/>
      <c r="P955" s="1"/>
    </row>
    <row r="956" customFormat="false" ht="12.75" hidden="false" customHeight="false" outlineLevel="0" collapsed="false">
      <c r="N956" s="0"/>
      <c r="P956" s="1"/>
    </row>
    <row r="957" customFormat="false" ht="12.75" hidden="false" customHeight="false" outlineLevel="0" collapsed="false">
      <c r="N957" s="0"/>
      <c r="P957" s="1"/>
    </row>
    <row r="958" customFormat="false" ht="12.75" hidden="false" customHeight="false" outlineLevel="0" collapsed="false">
      <c r="N958" s="0"/>
      <c r="P958" s="1"/>
    </row>
    <row r="959" customFormat="false" ht="12.75" hidden="false" customHeight="false" outlineLevel="0" collapsed="false">
      <c r="N959" s="0"/>
      <c r="P959" s="1"/>
    </row>
    <row r="960" customFormat="false" ht="12.75" hidden="false" customHeight="false" outlineLevel="0" collapsed="false">
      <c r="N960" s="0"/>
      <c r="P960" s="1"/>
    </row>
    <row r="961" customFormat="false" ht="12.75" hidden="false" customHeight="false" outlineLevel="0" collapsed="false">
      <c r="N961" s="0"/>
      <c r="P961" s="1"/>
    </row>
    <row r="962" customFormat="false" ht="12.75" hidden="false" customHeight="false" outlineLevel="0" collapsed="false">
      <c r="N962" s="0"/>
      <c r="P962" s="1"/>
    </row>
    <row r="963" customFormat="false" ht="12.75" hidden="false" customHeight="false" outlineLevel="0" collapsed="false">
      <c r="N963" s="0"/>
      <c r="P963" s="1"/>
    </row>
    <row r="964" customFormat="false" ht="12.75" hidden="false" customHeight="false" outlineLevel="0" collapsed="false">
      <c r="N964" s="0"/>
      <c r="P964" s="1"/>
    </row>
    <row r="965" customFormat="false" ht="12.75" hidden="false" customHeight="false" outlineLevel="0" collapsed="false">
      <c r="N965" s="0"/>
      <c r="P965" s="1"/>
    </row>
    <row r="966" customFormat="false" ht="12.75" hidden="false" customHeight="false" outlineLevel="0" collapsed="false">
      <c r="N966" s="0"/>
      <c r="P966" s="1"/>
    </row>
    <row r="967" customFormat="false" ht="12.75" hidden="false" customHeight="false" outlineLevel="0" collapsed="false">
      <c r="N967" s="0"/>
      <c r="P967" s="1"/>
    </row>
    <row r="968" customFormat="false" ht="12.75" hidden="false" customHeight="false" outlineLevel="0" collapsed="false">
      <c r="N968" s="0"/>
      <c r="P968" s="1"/>
    </row>
    <row r="969" customFormat="false" ht="12.75" hidden="false" customHeight="false" outlineLevel="0" collapsed="false">
      <c r="N969" s="0"/>
      <c r="P969" s="1"/>
    </row>
    <row r="970" customFormat="false" ht="12.75" hidden="false" customHeight="false" outlineLevel="0" collapsed="false">
      <c r="N970" s="0"/>
      <c r="P970" s="1"/>
    </row>
    <row r="971" customFormat="false" ht="12.75" hidden="false" customHeight="false" outlineLevel="0" collapsed="false">
      <c r="N971" s="0"/>
      <c r="P971" s="1"/>
    </row>
    <row r="972" customFormat="false" ht="12.75" hidden="false" customHeight="false" outlineLevel="0" collapsed="false">
      <c r="N972" s="0"/>
      <c r="P972" s="1"/>
    </row>
    <row r="973" customFormat="false" ht="12.75" hidden="false" customHeight="false" outlineLevel="0" collapsed="false">
      <c r="N973" s="0"/>
      <c r="P973" s="1"/>
    </row>
    <row r="974" customFormat="false" ht="12.75" hidden="false" customHeight="false" outlineLevel="0" collapsed="false">
      <c r="N974" s="0"/>
      <c r="P974" s="1"/>
    </row>
    <row r="975" customFormat="false" ht="12.75" hidden="false" customHeight="false" outlineLevel="0" collapsed="false">
      <c r="N975" s="0"/>
      <c r="P975" s="1"/>
    </row>
    <row r="976" customFormat="false" ht="12.75" hidden="false" customHeight="false" outlineLevel="0" collapsed="false">
      <c r="N976" s="0"/>
      <c r="P976" s="1"/>
    </row>
    <row r="977" customFormat="false" ht="12.75" hidden="false" customHeight="false" outlineLevel="0" collapsed="false">
      <c r="N977" s="0"/>
      <c r="P977" s="1"/>
    </row>
    <row r="978" customFormat="false" ht="12.75" hidden="false" customHeight="false" outlineLevel="0" collapsed="false">
      <c r="N978" s="0"/>
      <c r="P978" s="1"/>
    </row>
    <row r="979" customFormat="false" ht="12.75" hidden="false" customHeight="false" outlineLevel="0" collapsed="false">
      <c r="N979" s="0"/>
      <c r="P979" s="1"/>
    </row>
    <row r="980" customFormat="false" ht="12.75" hidden="false" customHeight="false" outlineLevel="0" collapsed="false">
      <c r="N980" s="0"/>
      <c r="P980" s="1"/>
    </row>
    <row r="981" customFormat="false" ht="12.75" hidden="false" customHeight="false" outlineLevel="0" collapsed="false">
      <c r="N981" s="0"/>
      <c r="P981" s="1"/>
    </row>
    <row r="982" customFormat="false" ht="12.75" hidden="false" customHeight="false" outlineLevel="0" collapsed="false">
      <c r="N982" s="0"/>
      <c r="P982" s="1"/>
    </row>
    <row r="983" customFormat="false" ht="12.75" hidden="false" customHeight="false" outlineLevel="0" collapsed="false">
      <c r="N983" s="0"/>
      <c r="P983" s="1"/>
    </row>
    <row r="984" customFormat="false" ht="12.75" hidden="false" customHeight="false" outlineLevel="0" collapsed="false">
      <c r="N984" s="0"/>
      <c r="P984" s="1"/>
    </row>
    <row r="985" customFormat="false" ht="12.75" hidden="false" customHeight="false" outlineLevel="0" collapsed="false">
      <c r="N985" s="0"/>
      <c r="P985" s="1"/>
    </row>
    <row r="986" customFormat="false" ht="12.75" hidden="false" customHeight="false" outlineLevel="0" collapsed="false">
      <c r="N986" s="0"/>
      <c r="P986" s="1"/>
    </row>
    <row r="987" customFormat="false" ht="12.75" hidden="false" customHeight="false" outlineLevel="0" collapsed="false">
      <c r="N987" s="0"/>
      <c r="P987" s="1"/>
    </row>
    <row r="988" customFormat="false" ht="12.75" hidden="false" customHeight="false" outlineLevel="0" collapsed="false">
      <c r="N988" s="0"/>
      <c r="P988" s="1"/>
    </row>
    <row r="989" customFormat="false" ht="12.75" hidden="false" customHeight="false" outlineLevel="0" collapsed="false">
      <c r="N989" s="0"/>
      <c r="P989" s="1"/>
    </row>
    <row r="990" customFormat="false" ht="12.75" hidden="false" customHeight="false" outlineLevel="0" collapsed="false">
      <c r="N990" s="0"/>
      <c r="P990" s="1"/>
    </row>
    <row r="991" customFormat="false" ht="12.75" hidden="false" customHeight="false" outlineLevel="0" collapsed="false">
      <c r="N991" s="0"/>
      <c r="P991" s="1"/>
    </row>
    <row r="992" customFormat="false" ht="12.75" hidden="false" customHeight="false" outlineLevel="0" collapsed="false">
      <c r="N992" s="0"/>
      <c r="P992" s="1"/>
    </row>
    <row r="993" customFormat="false" ht="12.75" hidden="false" customHeight="false" outlineLevel="0" collapsed="false">
      <c r="N993" s="0"/>
      <c r="P993" s="1"/>
    </row>
    <row r="994" customFormat="false" ht="12.75" hidden="false" customHeight="false" outlineLevel="0" collapsed="false">
      <c r="N994" s="0"/>
      <c r="P994" s="1"/>
    </row>
    <row r="995" customFormat="false" ht="12.75" hidden="false" customHeight="false" outlineLevel="0" collapsed="false">
      <c r="N995" s="0"/>
      <c r="P995" s="1"/>
    </row>
    <row r="996" customFormat="false" ht="12.75" hidden="false" customHeight="false" outlineLevel="0" collapsed="false">
      <c r="N996" s="0"/>
      <c r="P996" s="1"/>
    </row>
    <row r="997" customFormat="false" ht="12.75" hidden="false" customHeight="false" outlineLevel="0" collapsed="false">
      <c r="N997" s="0"/>
      <c r="P997" s="1"/>
    </row>
    <row r="998" customFormat="false" ht="12.75" hidden="false" customHeight="false" outlineLevel="0" collapsed="false">
      <c r="N998" s="0"/>
      <c r="P998" s="1"/>
    </row>
    <row r="999" customFormat="false" ht="12.75" hidden="false" customHeight="false" outlineLevel="0" collapsed="false">
      <c r="N999" s="0"/>
      <c r="P999" s="1"/>
    </row>
    <row r="1000" customFormat="false" ht="12.75" hidden="false" customHeight="false" outlineLevel="0" collapsed="false">
      <c r="N1000" s="0"/>
      <c r="P1000" s="1"/>
    </row>
    <row r="1001" customFormat="false" ht="12.75" hidden="false" customHeight="false" outlineLevel="0" collapsed="false">
      <c r="N1001" s="0"/>
      <c r="P100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"/>
  <sheetViews>
    <sheetView showFormulas="false" showGridLines="true" showRowColHeaders="true" showZeros="true" rightToLeft="false" tabSelected="false" showOutlineSymbols="true" defaultGridColor="true" view="normal" topLeftCell="A4" colorId="64" zoomScale="80" zoomScaleNormal="80" zoomScalePageLayoutView="100" workbookViewId="0">
      <pane xSplit="2" ySplit="1" topLeftCell="C5" activePane="bottomRight" state="frozen"/>
      <selection pane="topLeft" activeCell="A4" activeCellId="0" sqref="A4"/>
      <selection pane="topRight" activeCell="C4" activeCellId="0" sqref="C4"/>
      <selection pane="bottomLeft" activeCell="A5" activeCellId="0" sqref="A5"/>
      <selection pane="bottomRight" activeCell="A4" activeCellId="0" sqref="A4:A14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28"/>
    <col collapsed="false" customWidth="true" hidden="false" outlineLevel="0" max="2" min="2" style="0" width="8.28"/>
    <col collapsed="false" customWidth="true" hidden="false" outlineLevel="0" max="3" min="3" style="0" width="13.41"/>
    <col collapsed="false" customWidth="true" hidden="false" outlineLevel="0" max="5" min="4" style="0" width="10.71"/>
    <col collapsed="false" customWidth="true" hidden="false" outlineLevel="0" max="6" min="6" style="0" width="10.28"/>
    <col collapsed="false" customWidth="true" hidden="false" outlineLevel="0" max="7" min="7" style="0" width="11.28"/>
    <col collapsed="false" customWidth="true" hidden="false" outlineLevel="0" max="8" min="8" style="0" width="10.28"/>
    <col collapsed="false" customWidth="true" hidden="false" outlineLevel="0" max="11" min="9" style="0" width="11.28"/>
    <col collapsed="false" customWidth="true" hidden="false" outlineLevel="0" max="13" min="12" style="0" width="10.28"/>
    <col collapsed="false" customWidth="true" hidden="false" outlineLevel="0" max="17" min="14" style="0" width="10.13"/>
    <col collapsed="false" customWidth="true" hidden="false" outlineLevel="0" max="19" min="18" style="0" width="10.28"/>
    <col collapsed="false" customWidth="true" hidden="false" outlineLevel="0" max="20" min="20" style="0" width="10.13"/>
    <col collapsed="false" customWidth="true" hidden="false" outlineLevel="0" max="21" min="21" style="0" width="10.71"/>
    <col collapsed="false" customWidth="true" hidden="true" outlineLevel="0" max="22" min="22" style="0" width="10.28"/>
    <col collapsed="false" customWidth="true" hidden="true" outlineLevel="0" max="23" min="23" style="0" width="10.56"/>
    <col collapsed="false" customWidth="true" hidden="true" outlineLevel="0" max="24" min="24" style="0" width="10.13"/>
    <col collapsed="false" customWidth="true" hidden="true" outlineLevel="0" max="25" min="25" style="0" width="10.28"/>
    <col collapsed="false" customWidth="true" hidden="true" outlineLevel="0" max="26" min="26" style="0" width="10.41"/>
    <col collapsed="false" customWidth="true" hidden="true" outlineLevel="0" max="27" min="27" style="0" width="10.13"/>
    <col collapsed="false" customWidth="true" hidden="true" outlineLevel="0" max="29" min="28" style="0" width="10.28"/>
    <col collapsed="false" customWidth="true" hidden="true" outlineLevel="0" max="31" min="30" style="0" width="10.13"/>
    <col collapsed="false" customWidth="true" hidden="true" outlineLevel="0" max="32" min="32" style="0" width="10.28"/>
    <col collapsed="false" customWidth="true" hidden="true" outlineLevel="0" max="33" min="33" style="0" width="11.85"/>
    <col collapsed="false" customWidth="true" hidden="false" outlineLevel="0" max="34" min="34" style="0" width="12.14"/>
    <col collapsed="false" customWidth="true" hidden="false" outlineLevel="0" max="35" min="35" style="2" width="15.85"/>
  </cols>
  <sheetData>
    <row r="1" customFormat="false" ht="15.75" hidden="false" customHeight="false" outlineLevel="0" collapsed="false">
      <c r="A1" s="3" t="s">
        <v>0</v>
      </c>
      <c r="B1" s="3"/>
      <c r="C1" s="1"/>
      <c r="D1" s="1"/>
      <c r="E1" s="1"/>
    </row>
    <row r="2" customFormat="false" ht="15.75" hidden="false" customHeight="false" outlineLevel="0" collapsed="false">
      <c r="A2" s="3" t="s">
        <v>1</v>
      </c>
      <c r="B2" s="3"/>
      <c r="C2" s="1"/>
      <c r="D2" s="1"/>
      <c r="E2" s="1"/>
    </row>
    <row r="3" customFormat="false" ht="15.75" hidden="false" customHeight="false" outlineLevel="0" collapsed="false">
      <c r="A3" s="3"/>
      <c r="B3" s="3"/>
      <c r="C3" s="1"/>
      <c r="D3" s="1"/>
      <c r="E3" s="1"/>
    </row>
  </sheetData>
  <printOptions headings="false" gridLines="false" gridLinesSet="true" horizontalCentered="false" verticalCentered="false"/>
  <pageMargins left="0.5" right="0.5" top="0.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B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3" min="3" style="0" width="5.71"/>
    <col collapsed="false" customWidth="true" hidden="false" outlineLevel="0" max="4" min="4" style="0" width="12.14"/>
    <col collapsed="false" customWidth="true" hidden="false" outlineLevel="0" max="5" min="5" style="0" width="10.85"/>
    <col collapsed="false" customWidth="true" hidden="false" outlineLevel="0" max="8" min="8" style="0" width="9.99"/>
    <col collapsed="false" customWidth="true" hidden="false" outlineLevel="0" max="10" min="10" style="0" width="12.56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2"/>
  <sheetViews>
    <sheetView showFormulas="false" showGridLines="true" showRowColHeaders="true" showZeros="true" rightToLeft="false" tabSelected="true" showOutlineSymbols="true" defaultGridColor="true" view="normal" topLeftCell="G1" colorId="64" zoomScale="80" zoomScaleNormal="80" zoomScalePageLayoutView="100" workbookViewId="0">
      <selection pane="topLeft" activeCell="T5" activeCellId="0" sqref="T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85"/>
    <col collapsed="false" customWidth="true" hidden="false" outlineLevel="0" max="3" min="3" style="4" width="12.85"/>
    <col collapsed="false" customWidth="true" hidden="false" outlineLevel="0" max="17" min="4" style="0" width="11.28"/>
    <col collapsed="false" customWidth="true" hidden="false" outlineLevel="0" max="18" min="18" style="0" width="2.56"/>
    <col collapsed="false" customWidth="true" hidden="false" outlineLevel="0" max="20" min="19" style="0" width="13.14"/>
    <col collapsed="false" customWidth="true" hidden="false" outlineLevel="0" max="21" min="21" style="0" width="2.56"/>
    <col collapsed="false" customWidth="true" hidden="false" outlineLevel="0" max="22" min="22" style="0" width="12.28"/>
    <col collapsed="false" customWidth="true" hidden="false" outlineLevel="0" max="23" min="23" style="2" width="39.56"/>
    <col collapsed="false" customWidth="true" hidden="false" outlineLevel="0" max="32" min="24" style="2" width="9.14"/>
  </cols>
  <sheetData>
    <row r="1" customFormat="false" ht="18" hidden="false" customHeight="false" outlineLevel="0" collapsed="false">
      <c r="A1" s="5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8"/>
    </row>
    <row r="2" customFormat="false" ht="18" hidden="false" customHeight="false" outlineLevel="0" collapsed="false">
      <c r="A2" s="5" t="s">
        <v>2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8"/>
    </row>
    <row r="3" customFormat="false" ht="18" hidden="false" customHeight="false" outlineLevel="0" collapsed="false">
      <c r="A3" s="5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8"/>
    </row>
    <row r="4" customFormat="false" ht="18" hidden="false" customHeight="false" outlineLevel="0" collapsed="false">
      <c r="A4" s="5" t="s">
        <v>3</v>
      </c>
      <c r="B4" s="6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8"/>
    </row>
    <row r="5" customFormat="false" ht="18.75" hidden="false" customHeight="false" outlineLevel="0" collapsed="false">
      <c r="A5" s="5" t="s">
        <v>4</v>
      </c>
      <c r="B5" s="6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9" t="s">
        <v>5</v>
      </c>
      <c r="T5" s="9" t="s">
        <v>6</v>
      </c>
      <c r="U5" s="6"/>
      <c r="V5" s="6"/>
      <c r="W5" s="8"/>
    </row>
    <row r="6" customFormat="false" ht="18" hidden="false" customHeight="false" outlineLevel="0" collapsed="false">
      <c r="A6" s="6"/>
      <c r="B6" s="6"/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8"/>
    </row>
    <row r="7" customFormat="false" ht="18" hidden="false" customHeight="false" outlineLevel="0" collapsed="false">
      <c r="A7" s="5"/>
      <c r="B7" s="5"/>
      <c r="C7" s="10"/>
      <c r="D7" s="11" t="n">
        <v>36951</v>
      </c>
      <c r="E7" s="11" t="n">
        <v>36952</v>
      </c>
      <c r="F7" s="11" t="n">
        <v>36953</v>
      </c>
      <c r="G7" s="11" t="n">
        <v>36954</v>
      </c>
      <c r="H7" s="11" t="n">
        <v>36955</v>
      </c>
      <c r="I7" s="11" t="n">
        <v>36956</v>
      </c>
      <c r="J7" s="11" t="n">
        <v>36957</v>
      </c>
      <c r="K7" s="11" t="n">
        <v>36958</v>
      </c>
      <c r="L7" s="11" t="n">
        <v>36959</v>
      </c>
      <c r="M7" s="11" t="n">
        <v>36960</v>
      </c>
      <c r="N7" s="11" t="n">
        <v>36961</v>
      </c>
      <c r="O7" s="11" t="n">
        <v>36962</v>
      </c>
      <c r="P7" s="11" t="n">
        <v>36963</v>
      </c>
      <c r="Q7" s="11" t="n">
        <v>36964</v>
      </c>
      <c r="R7" s="11"/>
      <c r="S7" s="11" t="s">
        <v>7</v>
      </c>
      <c r="T7" s="11" t="s">
        <v>8</v>
      </c>
      <c r="U7" s="11"/>
      <c r="V7" s="11" t="s">
        <v>9</v>
      </c>
      <c r="W7" s="12"/>
      <c r="X7" s="13"/>
      <c r="Y7" s="13"/>
      <c r="Z7" s="13"/>
      <c r="AA7" s="13"/>
      <c r="AB7" s="13"/>
      <c r="AC7" s="13"/>
      <c r="AD7" s="13"/>
      <c r="AE7" s="13"/>
      <c r="AF7" s="13"/>
    </row>
    <row r="8" customFormat="false" ht="18" hidden="false" customHeight="false" outlineLevel="0" collapsed="false">
      <c r="A8" s="6" t="s">
        <v>10</v>
      </c>
      <c r="B8" s="6" t="n">
        <v>9842</v>
      </c>
      <c r="C8" s="14" t="n">
        <v>377169</v>
      </c>
      <c r="D8" s="8" t="n">
        <v>10389</v>
      </c>
      <c r="E8" s="8" t="n">
        <v>11265</v>
      </c>
      <c r="F8" s="8" t="n">
        <v>11613</v>
      </c>
      <c r="G8" s="8" t="n">
        <v>11623</v>
      </c>
      <c r="H8" s="8" t="n">
        <v>11644</v>
      </c>
      <c r="I8" s="8" t="n">
        <v>11153</v>
      </c>
      <c r="J8" s="8" t="n">
        <v>11213</v>
      </c>
      <c r="K8" s="8" t="n">
        <v>10366</v>
      </c>
      <c r="L8" s="8" t="n">
        <v>5668</v>
      </c>
      <c r="M8" s="8" t="n">
        <v>4761</v>
      </c>
      <c r="N8" s="8" t="n">
        <v>4910</v>
      </c>
      <c r="O8" s="8" t="n">
        <v>3766</v>
      </c>
      <c r="P8" s="8" t="n">
        <v>2101</v>
      </c>
      <c r="Q8" s="8" t="n">
        <v>2008</v>
      </c>
      <c r="R8" s="8"/>
      <c r="S8" s="8" t="n">
        <f aca="false">AVERAGE(D8:Q8)</f>
        <v>8034.28571428572</v>
      </c>
      <c r="T8" s="8" t="n">
        <v>11834</v>
      </c>
      <c r="U8" s="8"/>
      <c r="V8" s="8" t="n">
        <f aca="false">S8-T8</f>
        <v>-3799.71428571429</v>
      </c>
      <c r="W8" s="8"/>
    </row>
    <row r="9" customFormat="false" ht="18" hidden="false" customHeight="false" outlineLevel="0" collapsed="false">
      <c r="A9" s="6" t="s">
        <v>11</v>
      </c>
      <c r="B9" s="6" t="n">
        <v>6884</v>
      </c>
      <c r="C9" s="14" t="n">
        <v>125899</v>
      </c>
      <c r="D9" s="8" t="n">
        <v>49704</v>
      </c>
      <c r="E9" s="8" t="n">
        <v>50046</v>
      </c>
      <c r="F9" s="8" t="n">
        <v>49387</v>
      </c>
      <c r="G9" s="8" t="n">
        <v>48901</v>
      </c>
      <c r="H9" s="8" t="n">
        <v>50603</v>
      </c>
      <c r="I9" s="8" t="n">
        <v>50732</v>
      </c>
      <c r="J9" s="8" t="n">
        <v>48668</v>
      </c>
      <c r="K9" s="8" t="n">
        <v>41958</v>
      </c>
      <c r="L9" s="8" t="n">
        <v>49959</v>
      </c>
      <c r="M9" s="8" t="n">
        <v>47328</v>
      </c>
      <c r="N9" s="8" t="n">
        <v>46043</v>
      </c>
      <c r="O9" s="8" t="n">
        <v>47626</v>
      </c>
      <c r="P9" s="8" t="n">
        <v>49933</v>
      </c>
      <c r="Q9" s="8" t="n">
        <v>46763</v>
      </c>
      <c r="R9" s="8"/>
      <c r="S9" s="8" t="n">
        <f aca="false">AVERAGE(D9:Q9)</f>
        <v>48403.6428571429</v>
      </c>
      <c r="T9" s="8" t="n">
        <v>50338</v>
      </c>
      <c r="U9" s="8"/>
      <c r="V9" s="8" t="n">
        <f aca="false">S9-T9</f>
        <v>-1934.35714285715</v>
      </c>
      <c r="W9" s="8"/>
    </row>
    <row r="10" customFormat="false" ht="18" hidden="false" customHeight="false" outlineLevel="0" collapsed="false">
      <c r="A10" s="6" t="s">
        <v>12</v>
      </c>
      <c r="B10" s="6" t="n">
        <v>6154</v>
      </c>
      <c r="C10" s="14" t="n">
        <v>133304</v>
      </c>
      <c r="D10" s="8" t="n">
        <v>3968</v>
      </c>
      <c r="E10" s="8" t="n">
        <v>5608</v>
      </c>
      <c r="F10" s="8" t="n">
        <v>3002</v>
      </c>
      <c r="G10" s="8" t="n">
        <v>5362</v>
      </c>
      <c r="H10" s="8" t="n">
        <v>5307</v>
      </c>
      <c r="I10" s="8" t="n">
        <v>5640</v>
      </c>
      <c r="J10" s="8" t="n">
        <v>5531</v>
      </c>
      <c r="K10" s="8" t="n">
        <v>5453</v>
      </c>
      <c r="L10" s="8" t="n">
        <v>6988</v>
      </c>
      <c r="M10" s="8" t="n">
        <v>8302</v>
      </c>
      <c r="N10" s="8" t="n">
        <v>8377</v>
      </c>
      <c r="O10" s="8" t="n">
        <v>8881</v>
      </c>
      <c r="P10" s="8" t="n">
        <v>8025</v>
      </c>
      <c r="Q10" s="8" t="n">
        <v>10349</v>
      </c>
      <c r="R10" s="8"/>
      <c r="S10" s="8" t="n">
        <f aca="false">AVERAGE(D10:Q10)</f>
        <v>6485.21428571429</v>
      </c>
      <c r="T10" s="8" t="n">
        <v>4815</v>
      </c>
      <c r="U10" s="8"/>
      <c r="V10" s="8" t="n">
        <f aca="false">S10-T10</f>
        <v>1670.21428571429</v>
      </c>
      <c r="W10" s="8"/>
    </row>
    <row r="11" customFormat="false" ht="18" hidden="false" customHeight="false" outlineLevel="0" collapsed="false">
      <c r="A11" s="6" t="s">
        <v>13</v>
      </c>
      <c r="B11" s="6" t="n">
        <v>9794</v>
      </c>
      <c r="C11" s="14" t="n">
        <v>299474</v>
      </c>
      <c r="D11" s="8" t="n">
        <v>11203</v>
      </c>
      <c r="E11" s="8" t="n">
        <v>11109</v>
      </c>
      <c r="F11" s="8" t="n">
        <v>8510</v>
      </c>
      <c r="G11" s="8" t="n">
        <v>7732</v>
      </c>
      <c r="H11" s="8" t="n">
        <v>7717</v>
      </c>
      <c r="I11" s="8" t="n">
        <v>7695</v>
      </c>
      <c r="J11" s="8" t="n">
        <v>7669</v>
      </c>
      <c r="K11" s="8" t="n">
        <v>7566</v>
      </c>
      <c r="L11" s="8" t="n">
        <v>7530</v>
      </c>
      <c r="M11" s="8" t="n">
        <v>7524</v>
      </c>
      <c r="N11" s="8" t="n">
        <v>7547</v>
      </c>
      <c r="O11" s="8" t="n">
        <v>7532</v>
      </c>
      <c r="P11" s="8" t="n">
        <v>7494</v>
      </c>
      <c r="Q11" s="8" t="n">
        <v>7047</v>
      </c>
      <c r="R11" s="8"/>
      <c r="S11" s="8" t="n">
        <f aca="false">AVERAGE(D11:Q11)</f>
        <v>8133.92857142857</v>
      </c>
      <c r="T11" s="8" t="n">
        <v>7500</v>
      </c>
      <c r="U11" s="8"/>
      <c r="V11" s="8" t="n">
        <f aca="false">S11-T11</f>
        <v>633.928571428572</v>
      </c>
      <c r="W11" s="8"/>
    </row>
    <row r="12" customFormat="false" ht="18" hidden="false" customHeight="false" outlineLevel="0" collapsed="false">
      <c r="A12" s="6" t="s">
        <v>14</v>
      </c>
      <c r="B12" s="6" t="n">
        <v>5999</v>
      </c>
      <c r="C12" s="14" t="n">
        <v>380570</v>
      </c>
      <c r="D12" s="8" t="n">
        <v>7375</v>
      </c>
      <c r="E12" s="8" t="n">
        <v>7394</v>
      </c>
      <c r="F12" s="8" t="n">
        <v>7328</v>
      </c>
      <c r="G12" s="8" t="n">
        <v>6895</v>
      </c>
      <c r="H12" s="8" t="n">
        <v>7020</v>
      </c>
      <c r="I12" s="8" t="n">
        <v>7619</v>
      </c>
      <c r="J12" s="8" t="n">
        <v>7313</v>
      </c>
      <c r="K12" s="8" t="n">
        <v>7299</v>
      </c>
      <c r="L12" s="8" t="n">
        <v>7064</v>
      </c>
      <c r="M12" s="8" t="n">
        <v>6893</v>
      </c>
      <c r="N12" s="8" t="n">
        <v>6985</v>
      </c>
      <c r="O12" s="8" t="n">
        <v>7209</v>
      </c>
      <c r="P12" s="8" t="n">
        <v>7073</v>
      </c>
      <c r="Q12" s="8" t="n">
        <v>6968</v>
      </c>
      <c r="R12" s="8"/>
      <c r="S12" s="8" t="n">
        <f aca="false">AVERAGE(D12:Q12)</f>
        <v>7173.92857142857</v>
      </c>
      <c r="T12" s="8" t="n">
        <v>7695</v>
      </c>
      <c r="U12" s="8"/>
      <c r="V12" s="8" t="n">
        <f aca="false">S12-T12</f>
        <v>-521.071428571428</v>
      </c>
      <c r="W12" s="8"/>
    </row>
    <row r="13" customFormat="false" ht="18" hidden="false" customHeight="false" outlineLevel="0" collapsed="false">
      <c r="A13" s="15" t="s">
        <v>15</v>
      </c>
      <c r="B13" s="15" t="n">
        <v>9734</v>
      </c>
      <c r="C13" s="14" t="n">
        <v>408594</v>
      </c>
      <c r="D13" s="8" t="n">
        <v>23866</v>
      </c>
      <c r="E13" s="8" t="n">
        <v>23110</v>
      </c>
      <c r="F13" s="8" t="n">
        <v>23132</v>
      </c>
      <c r="G13" s="8" t="n">
        <v>22925</v>
      </c>
      <c r="H13" s="8" t="n">
        <v>22744</v>
      </c>
      <c r="I13" s="8" t="n">
        <v>22042</v>
      </c>
      <c r="J13" s="8" t="n">
        <v>22576</v>
      </c>
      <c r="K13" s="8" t="n">
        <v>24317</v>
      </c>
      <c r="L13" s="8" t="n">
        <v>24370</v>
      </c>
      <c r="M13" s="8" t="n">
        <v>24097</v>
      </c>
      <c r="N13" s="8" t="n">
        <v>23830</v>
      </c>
      <c r="O13" s="8" t="n">
        <v>23595</v>
      </c>
      <c r="P13" s="8" t="n">
        <v>23353</v>
      </c>
      <c r="Q13" s="8" t="n">
        <v>23180</v>
      </c>
      <c r="R13" s="8"/>
      <c r="S13" s="8" t="n">
        <f aca="false">AVERAGE(D13:Q13)</f>
        <v>23366.9285714286</v>
      </c>
      <c r="T13" s="8" t="n">
        <v>24123</v>
      </c>
      <c r="U13" s="8"/>
      <c r="V13" s="8" t="n">
        <f aca="false">S13-T13</f>
        <v>-756.071428571428</v>
      </c>
      <c r="W13" s="8"/>
    </row>
    <row r="14" customFormat="false" ht="18" hidden="false" customHeight="false" outlineLevel="0" collapsed="false">
      <c r="A14" s="15" t="s">
        <v>15</v>
      </c>
      <c r="B14" s="15" t="n">
        <v>9687</v>
      </c>
      <c r="C14" s="14" t="n">
        <v>407025</v>
      </c>
      <c r="D14" s="8" t="n">
        <v>10430</v>
      </c>
      <c r="E14" s="8" t="n">
        <v>10417</v>
      </c>
      <c r="F14" s="8" t="n">
        <v>10430</v>
      </c>
      <c r="G14" s="8" t="n">
        <v>10427</v>
      </c>
      <c r="H14" s="8" t="n">
        <v>10370</v>
      </c>
      <c r="I14" s="8" t="n">
        <v>9044</v>
      </c>
      <c r="J14" s="8" t="n">
        <v>8363</v>
      </c>
      <c r="K14" s="8" t="n">
        <v>8341</v>
      </c>
      <c r="L14" s="8" t="n">
        <v>8679</v>
      </c>
      <c r="M14" s="8" t="n">
        <v>9852</v>
      </c>
      <c r="N14" s="8" t="n">
        <v>10646</v>
      </c>
      <c r="O14" s="8" t="n">
        <v>10170</v>
      </c>
      <c r="P14" s="8" t="n">
        <v>10335</v>
      </c>
      <c r="Q14" s="8" t="n">
        <v>10412</v>
      </c>
      <c r="R14" s="8"/>
      <c r="S14" s="8" t="n">
        <f aca="false">AVERAGE(D14:Q14)</f>
        <v>9851.14285714286</v>
      </c>
      <c r="T14" s="8" t="n">
        <v>10409</v>
      </c>
      <c r="U14" s="8"/>
      <c r="V14" s="8" t="n">
        <f aca="false">S14-T14</f>
        <v>-557.857142857143</v>
      </c>
      <c r="W14" s="8"/>
    </row>
    <row r="15" customFormat="false" ht="18" hidden="false" customHeight="false" outlineLevel="0" collapsed="false">
      <c r="A15" s="15" t="s">
        <v>16</v>
      </c>
      <c r="B15" s="15" t="n">
        <v>6633</v>
      </c>
      <c r="C15" s="14" t="n">
        <v>128839</v>
      </c>
      <c r="D15" s="8" t="n">
        <v>17074</v>
      </c>
      <c r="E15" s="8" t="n">
        <v>20363</v>
      </c>
      <c r="F15" s="8" t="n">
        <v>18788</v>
      </c>
      <c r="G15" s="8" t="n">
        <v>17832</v>
      </c>
      <c r="H15" s="8" t="n">
        <v>18698</v>
      </c>
      <c r="I15" s="8" t="n">
        <v>19211</v>
      </c>
      <c r="J15" s="8" t="n">
        <v>19314</v>
      </c>
      <c r="K15" s="8" t="n">
        <v>21851</v>
      </c>
      <c r="L15" s="8" t="n">
        <v>20399</v>
      </c>
      <c r="M15" s="8" t="n">
        <v>22647</v>
      </c>
      <c r="N15" s="8" t="n">
        <v>23275</v>
      </c>
      <c r="O15" s="8" t="n">
        <v>20940</v>
      </c>
      <c r="P15" s="8" t="n">
        <v>21559</v>
      </c>
      <c r="Q15" s="8" t="n">
        <v>21091</v>
      </c>
      <c r="R15" s="8"/>
      <c r="S15" s="8" t="n">
        <f aca="false">AVERAGE(D15:Q15)</f>
        <v>20217.2857142857</v>
      </c>
      <c r="T15" s="8" t="n">
        <v>18661</v>
      </c>
      <c r="U15" s="8"/>
      <c r="V15" s="8" t="n">
        <f aca="false">S15-T15</f>
        <v>1556.28571428571</v>
      </c>
      <c r="W15" s="8"/>
    </row>
    <row r="16" customFormat="false" ht="18" hidden="false" customHeight="false" outlineLevel="0" collapsed="false">
      <c r="A16" s="15" t="s">
        <v>17</v>
      </c>
      <c r="B16" s="15" t="n">
        <v>4136</v>
      </c>
      <c r="C16" s="14" t="n">
        <v>125809</v>
      </c>
      <c r="D16" s="8" t="n">
        <v>2592</v>
      </c>
      <c r="E16" s="8" t="n">
        <v>2598</v>
      </c>
      <c r="F16" s="8" t="n">
        <v>2417</v>
      </c>
      <c r="G16" s="8" t="n">
        <v>2552</v>
      </c>
      <c r="H16" s="8" t="n">
        <v>2488</v>
      </c>
      <c r="I16" s="8" t="n">
        <v>2792</v>
      </c>
      <c r="J16" s="8" t="n">
        <v>2768</v>
      </c>
      <c r="K16" s="8" t="n">
        <v>2927</v>
      </c>
      <c r="L16" s="8" t="n">
        <v>3014</v>
      </c>
      <c r="M16" s="8" t="n">
        <v>2971</v>
      </c>
      <c r="N16" s="8" t="n">
        <v>2783</v>
      </c>
      <c r="O16" s="8" t="n">
        <v>2055</v>
      </c>
      <c r="P16" s="8" t="n">
        <v>1784</v>
      </c>
      <c r="Q16" s="8" t="n">
        <v>1836</v>
      </c>
      <c r="R16" s="8"/>
      <c r="S16" s="8" t="n">
        <f aca="false">AVERAGE(D16:Q16)</f>
        <v>2541.21428571429</v>
      </c>
      <c r="T16" s="8" t="n">
        <v>2222</v>
      </c>
      <c r="U16" s="8"/>
      <c r="V16" s="8" t="n">
        <f aca="false">S16-T16</f>
        <v>319.214285714286</v>
      </c>
      <c r="W16" s="8"/>
    </row>
    <row r="17" customFormat="false" ht="18" hidden="false" customHeight="false" outlineLevel="0" collapsed="false">
      <c r="A17" s="15" t="s">
        <v>18</v>
      </c>
      <c r="B17" s="15" t="n">
        <v>9862</v>
      </c>
      <c r="C17" s="14" t="n">
        <v>533401</v>
      </c>
      <c r="D17" s="8" t="n">
        <v>5424</v>
      </c>
      <c r="E17" s="8" t="n">
        <v>5578</v>
      </c>
      <c r="F17" s="8" t="n">
        <v>6761</v>
      </c>
      <c r="G17" s="8" t="n">
        <v>6168</v>
      </c>
      <c r="H17" s="8" t="n">
        <v>5272</v>
      </c>
      <c r="I17" s="8" t="n">
        <v>5272</v>
      </c>
      <c r="J17" s="8" t="n">
        <v>5089</v>
      </c>
      <c r="K17" s="8" t="n">
        <v>5848</v>
      </c>
      <c r="L17" s="8" t="n">
        <v>6386</v>
      </c>
      <c r="M17" s="8" t="n">
        <v>6141</v>
      </c>
      <c r="N17" s="8" t="n">
        <v>6149</v>
      </c>
      <c r="O17" s="8" t="n">
        <v>6618</v>
      </c>
      <c r="P17" s="8" t="n">
        <v>6618</v>
      </c>
      <c r="Q17" s="8" t="n">
        <v>6618</v>
      </c>
      <c r="R17" s="8"/>
      <c r="S17" s="8" t="n">
        <f aca="false">AVERAGE(D17:Q17)</f>
        <v>5995.85714285714</v>
      </c>
      <c r="T17" s="8" t="n">
        <v>6618</v>
      </c>
      <c r="U17" s="8"/>
      <c r="V17" s="8" t="n">
        <f aca="false">S17-T17</f>
        <v>-622.142857142857</v>
      </c>
      <c r="W17" s="8"/>
    </row>
    <row r="18" customFormat="false" ht="18" hidden="false" customHeight="false" outlineLevel="0" collapsed="false">
      <c r="A18" s="15" t="s">
        <v>19</v>
      </c>
      <c r="B18" s="15" t="n">
        <v>9862</v>
      </c>
      <c r="C18" s="14" t="n">
        <v>379424</v>
      </c>
      <c r="D18" s="8" t="n">
        <v>4648</v>
      </c>
      <c r="E18" s="8" t="n">
        <v>4780</v>
      </c>
      <c r="F18" s="8" t="n">
        <v>5795</v>
      </c>
      <c r="G18" s="8" t="n">
        <v>5286</v>
      </c>
      <c r="H18" s="8" t="n">
        <v>4518</v>
      </c>
      <c r="I18" s="8" t="n">
        <v>4519</v>
      </c>
      <c r="J18" s="8" t="n">
        <v>4361</v>
      </c>
      <c r="K18" s="8" t="n">
        <v>5012</v>
      </c>
      <c r="L18" s="8" t="n">
        <v>5473</v>
      </c>
      <c r="M18" s="8" t="n">
        <v>5263</v>
      </c>
      <c r="N18" s="8" t="n">
        <v>5270</v>
      </c>
      <c r="O18" s="8" t="n">
        <v>5672</v>
      </c>
      <c r="P18" s="8" t="n">
        <v>5672</v>
      </c>
      <c r="Q18" s="8" t="n">
        <v>5672</v>
      </c>
      <c r="R18" s="8"/>
      <c r="S18" s="8" t="n">
        <f aca="false">AVERAGE(D18:Q18)</f>
        <v>5138.64285714286</v>
      </c>
      <c r="T18" s="8" t="n">
        <v>5672</v>
      </c>
      <c r="U18" s="8"/>
      <c r="V18" s="8" t="n">
        <f aca="false">S18-T18</f>
        <v>-533.357142857143</v>
      </c>
      <c r="W18" s="8"/>
    </row>
    <row r="19" customFormat="false" ht="18" hidden="false" customHeight="false" outlineLevel="0" collapsed="false">
      <c r="A19" s="15" t="s">
        <v>20</v>
      </c>
      <c r="B19" s="15" t="n">
        <v>9756</v>
      </c>
      <c r="C19" s="14" t="n">
        <v>138083</v>
      </c>
      <c r="D19" s="8" t="n">
        <v>3798</v>
      </c>
      <c r="E19" s="8" t="n">
        <v>3712</v>
      </c>
      <c r="F19" s="8" t="n">
        <v>3768</v>
      </c>
      <c r="G19" s="8" t="n">
        <v>3740</v>
      </c>
      <c r="H19" s="8" t="n">
        <v>2861</v>
      </c>
      <c r="I19" s="8" t="n">
        <v>3446</v>
      </c>
      <c r="J19" s="8" t="n">
        <v>3938</v>
      </c>
      <c r="K19" s="8" t="n">
        <v>3981</v>
      </c>
      <c r="L19" s="8" t="n">
        <v>3968</v>
      </c>
      <c r="M19" s="8" t="n">
        <v>3973</v>
      </c>
      <c r="N19" s="8" t="n">
        <v>3936</v>
      </c>
      <c r="O19" s="8" t="n">
        <v>3899</v>
      </c>
      <c r="P19" s="8" t="n">
        <v>4031</v>
      </c>
      <c r="Q19" s="8" t="n">
        <v>4416</v>
      </c>
      <c r="R19" s="8"/>
      <c r="S19" s="8" t="n">
        <f aca="false">AVERAGE(D19:Q19)</f>
        <v>3819.07142857143</v>
      </c>
      <c r="T19" s="8" t="n">
        <v>4416</v>
      </c>
      <c r="U19" s="8"/>
      <c r="V19" s="8" t="n">
        <f aca="false">S19-T19</f>
        <v>-596.928571428572</v>
      </c>
      <c r="W19" s="8"/>
    </row>
    <row r="20" customFormat="false" ht="18" hidden="false" customHeight="false" outlineLevel="0" collapsed="false">
      <c r="A20" s="15" t="s">
        <v>21</v>
      </c>
      <c r="B20" s="15" t="n">
        <v>9826</v>
      </c>
      <c r="C20" s="14" t="n">
        <v>241562</v>
      </c>
      <c r="D20" s="8" t="n">
        <v>11450</v>
      </c>
      <c r="E20" s="8" t="n">
        <v>11288</v>
      </c>
      <c r="F20" s="8" t="n">
        <v>12197</v>
      </c>
      <c r="G20" s="8" t="n">
        <v>12087</v>
      </c>
      <c r="H20" s="8" t="n">
        <v>11707</v>
      </c>
      <c r="I20" s="8" t="n">
        <v>11707</v>
      </c>
      <c r="J20" s="8" t="n">
        <v>11236</v>
      </c>
      <c r="K20" s="8" t="n">
        <v>10938</v>
      </c>
      <c r="L20" s="8" t="n">
        <v>10452</v>
      </c>
      <c r="M20" s="8" t="n">
        <v>10734</v>
      </c>
      <c r="N20" s="8" t="n">
        <v>10185</v>
      </c>
      <c r="O20" s="8" t="n">
        <v>11051</v>
      </c>
      <c r="P20" s="8" t="n">
        <v>12158</v>
      </c>
      <c r="Q20" s="8" t="n">
        <v>12158</v>
      </c>
      <c r="R20" s="8"/>
      <c r="S20" s="8" t="n">
        <f aca="false">AVERAGE(D20:Q20)</f>
        <v>11382</v>
      </c>
      <c r="T20" s="8" t="n">
        <v>12158</v>
      </c>
      <c r="U20" s="8"/>
      <c r="V20" s="8" t="n">
        <f aca="false">S20-T20</f>
        <v>-776</v>
      </c>
      <c r="W20" s="8"/>
    </row>
    <row r="21" customFormat="false" ht="18" hidden="false" customHeight="false" outlineLevel="0" collapsed="false">
      <c r="A21" s="15" t="s">
        <v>22</v>
      </c>
      <c r="B21" s="15" t="n">
        <v>9862</v>
      </c>
      <c r="C21" s="14" t="n">
        <v>535119</v>
      </c>
      <c r="D21" s="8" t="n">
        <v>5424</v>
      </c>
      <c r="E21" s="8" t="n">
        <v>5578</v>
      </c>
      <c r="F21" s="8" t="n">
        <v>6762</v>
      </c>
      <c r="G21" s="8" t="n">
        <v>6168</v>
      </c>
      <c r="H21" s="8" t="n">
        <v>5272</v>
      </c>
      <c r="I21" s="8" t="n">
        <v>5273</v>
      </c>
      <c r="J21" s="8" t="n">
        <v>5090</v>
      </c>
      <c r="K21" s="8" t="n">
        <v>5849</v>
      </c>
      <c r="L21" s="8" t="n">
        <v>6386</v>
      </c>
      <c r="M21" s="8" t="n">
        <v>6141</v>
      </c>
      <c r="N21" s="8" t="n">
        <v>6149</v>
      </c>
      <c r="O21" s="8" t="n">
        <v>6618</v>
      </c>
      <c r="P21" s="8" t="n">
        <v>6618</v>
      </c>
      <c r="Q21" s="8" t="n">
        <v>6618</v>
      </c>
      <c r="R21" s="8"/>
      <c r="S21" s="8" t="n">
        <f aca="false">AVERAGE(D21:Q21)</f>
        <v>5996.14285714286</v>
      </c>
      <c r="T21" s="8" t="n">
        <v>6618</v>
      </c>
      <c r="U21" s="8"/>
      <c r="V21" s="8" t="n">
        <f aca="false">S21-T21</f>
        <v>-621.857142857143</v>
      </c>
      <c r="W21" s="8"/>
    </row>
    <row r="22" customFormat="false" ht="18" hidden="false" customHeight="false" outlineLevel="0" collapsed="false">
      <c r="A22" s="6"/>
      <c r="B22" s="6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customFormat="false" ht="18" hidden="false" customHeight="false" outlineLevel="0" collapsed="false">
      <c r="A23" s="6"/>
      <c r="B23" s="6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 t="n">
        <f aca="false">SUM(S8:S21)</f>
        <v>166539.285714286</v>
      </c>
      <c r="T23" s="8" t="n">
        <f aca="false">SUM(T8:T21)</f>
        <v>173079</v>
      </c>
      <c r="U23" s="8"/>
      <c r="V23" s="6"/>
      <c r="W23" s="8"/>
    </row>
    <row r="24" customFormat="false" ht="18" hidden="false" customHeight="false" outlineLevel="0" collapsed="false">
      <c r="A24" s="6"/>
      <c r="B24" s="6"/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6"/>
      <c r="W24" s="8"/>
    </row>
    <row r="25" customFormat="false" ht="18" hidden="false" customHeight="false" outlineLevel="0" collapsed="false">
      <c r="A25" s="6"/>
      <c r="B25" s="6"/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 t="s">
        <v>23</v>
      </c>
      <c r="T25" s="8" t="s">
        <v>9</v>
      </c>
      <c r="U25" s="8"/>
      <c r="V25" s="8" t="n">
        <f aca="false">S23-T23</f>
        <v>-6539.71428571426</v>
      </c>
      <c r="W25" s="8"/>
    </row>
    <row r="26" customFormat="false" ht="18" hidden="false" customHeight="false" outlineLevel="0" collapsed="false">
      <c r="A26" s="6" t="s">
        <v>24</v>
      </c>
      <c r="B26" s="6" t="s">
        <v>24</v>
      </c>
      <c r="C26" s="14" t="s">
        <v>24</v>
      </c>
      <c r="D26" s="8" t="s">
        <v>24</v>
      </c>
      <c r="E26" s="8" t="s">
        <v>24</v>
      </c>
      <c r="F26" s="8"/>
      <c r="G26" s="8"/>
      <c r="H26" s="8" t="s">
        <v>24</v>
      </c>
      <c r="I26" s="8"/>
      <c r="J26" s="8" t="s">
        <v>24</v>
      </c>
      <c r="K26" s="8"/>
      <c r="L26" s="8" t="s">
        <v>24</v>
      </c>
      <c r="M26" s="8"/>
      <c r="N26" s="8" t="s">
        <v>24</v>
      </c>
      <c r="O26" s="8"/>
      <c r="P26" s="8" t="s">
        <v>24</v>
      </c>
      <c r="Q26" s="8"/>
      <c r="R26" s="8" t="s">
        <v>24</v>
      </c>
      <c r="S26" s="8" t="s">
        <v>24</v>
      </c>
      <c r="T26" s="8" t="s">
        <v>24</v>
      </c>
      <c r="U26" s="8" t="s">
        <v>24</v>
      </c>
      <c r="V26" s="8" t="s">
        <v>24</v>
      </c>
      <c r="W26" s="8" t="s">
        <v>24</v>
      </c>
    </row>
    <row r="27" customFormat="false" ht="18" hidden="false" customHeight="false" outlineLevel="0" collapsed="false">
      <c r="A27" s="6" t="s">
        <v>25</v>
      </c>
      <c r="B27" s="6" t="n">
        <v>9603</v>
      </c>
      <c r="C27" s="14" t="n">
        <v>563848</v>
      </c>
      <c r="D27" s="8" t="n">
        <v>38244</v>
      </c>
      <c r="E27" s="8" t="n">
        <v>37907</v>
      </c>
      <c r="F27" s="8" t="n">
        <v>38571</v>
      </c>
      <c r="G27" s="8" t="n">
        <v>38654</v>
      </c>
      <c r="H27" s="8" t="n">
        <v>37266</v>
      </c>
      <c r="I27" s="8" t="n">
        <v>38564</v>
      </c>
      <c r="J27" s="8" t="n">
        <v>38418</v>
      </c>
      <c r="K27" s="8" t="n">
        <v>39599</v>
      </c>
      <c r="L27" s="8" t="n">
        <v>39535</v>
      </c>
      <c r="M27" s="8" t="n">
        <v>39929</v>
      </c>
      <c r="N27" s="8" t="n">
        <v>40659</v>
      </c>
      <c r="O27" s="8" t="n">
        <v>39568</v>
      </c>
      <c r="P27" s="8" t="n">
        <v>39253</v>
      </c>
      <c r="Q27" s="8" t="n">
        <v>39966</v>
      </c>
      <c r="R27" s="8"/>
      <c r="S27" s="8" t="n">
        <f aca="false">AVERAGE(D27:Q27)</f>
        <v>39009.5</v>
      </c>
      <c r="T27" s="8" t="n">
        <v>38211</v>
      </c>
      <c r="U27" s="8"/>
      <c r="V27" s="8" t="n">
        <f aca="false">S27-T27</f>
        <v>798.5</v>
      </c>
    </row>
    <row r="28" customFormat="false" ht="18" hidden="false" customHeight="false" outlineLevel="0" collapsed="false">
      <c r="A28" s="15" t="s">
        <v>26</v>
      </c>
      <c r="B28" s="15" t="n">
        <v>6884</v>
      </c>
      <c r="C28" s="14" t="n">
        <v>132975</v>
      </c>
      <c r="D28" s="8" t="n">
        <v>30522</v>
      </c>
      <c r="E28" s="8" t="n">
        <v>30732</v>
      </c>
      <c r="F28" s="8" t="n">
        <v>30327</v>
      </c>
      <c r="G28" s="8" t="n">
        <v>30029</v>
      </c>
      <c r="H28" s="8" t="n">
        <v>31074</v>
      </c>
      <c r="I28" s="8" t="n">
        <v>31153</v>
      </c>
      <c r="J28" s="8" t="n">
        <v>29886</v>
      </c>
      <c r="K28" s="8" t="n">
        <v>25672</v>
      </c>
      <c r="L28" s="8" t="n">
        <v>30567</v>
      </c>
      <c r="M28" s="8" t="n">
        <v>28958</v>
      </c>
      <c r="N28" s="8" t="n">
        <v>28171</v>
      </c>
      <c r="O28" s="8" t="n">
        <v>29140</v>
      </c>
      <c r="P28" s="8" t="n">
        <v>30551</v>
      </c>
      <c r="Q28" s="8" t="n">
        <v>28612</v>
      </c>
      <c r="R28" s="8"/>
      <c r="S28" s="8" t="n">
        <f aca="false">AVERAGE(D28:Q28)</f>
        <v>29671</v>
      </c>
      <c r="T28" s="8" t="n">
        <v>30800</v>
      </c>
      <c r="U28" s="8"/>
      <c r="V28" s="8" t="n">
        <f aca="false">S28-T28</f>
        <v>-1129</v>
      </c>
    </row>
    <row r="29" customFormat="false" ht="18" hidden="false" customHeight="false" outlineLevel="0" collapsed="false">
      <c r="A29" s="15"/>
      <c r="B29" s="15"/>
      <c r="C29" s="14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customFormat="false" ht="18" hidden="false" customHeight="false" outlineLevel="0" collapsed="false">
      <c r="S30" s="8" t="n">
        <f aca="false">SUM(S27:S28)</f>
        <v>68680.5</v>
      </c>
      <c r="T30" s="8" t="n">
        <f aca="false">SUM(T27:T28)</f>
        <v>69011</v>
      </c>
    </row>
    <row r="32" customFormat="false" ht="18" hidden="false" customHeight="false" outlineLevel="0" collapsed="false">
      <c r="S32" s="8" t="s">
        <v>23</v>
      </c>
      <c r="T32" s="8" t="s">
        <v>9</v>
      </c>
      <c r="U32" s="8"/>
      <c r="V32" s="8" t="n">
        <f aca="false">S30-T30</f>
        <v>-330.5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R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: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3" style="0" width="10.28"/>
  </cols>
  <sheetData>
    <row r="1" customFormat="false" ht="12.75" hidden="false" customHeight="false" outlineLevel="0" collapsed="false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12.75" hidden="false" customHeight="false" outlineLevel="0" collapsed="false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2.75" hidden="false" customHeight="false" outlineLevel="0" collapsed="false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customFormat="false" ht="12.75" hidden="false" customHeight="false" outlineLevel="0" collapsed="false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2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V44" activePane="bottomRight" state="frozen"/>
      <selection pane="topLeft" activeCell="A1" activeCellId="0" sqref="A1"/>
      <selection pane="topRight" activeCell="V1" activeCellId="0" sqref="V1"/>
      <selection pane="bottomLeft" activeCell="A44" activeCellId="0" sqref="A44"/>
      <selection pane="bottomRight" activeCell="AC18" activeCellId="0" sqref="A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0" width="12.28"/>
    <col collapsed="false" customWidth="true" hidden="false" outlineLevel="0" max="10" min="9" style="0" width="9.28"/>
    <col collapsed="false" customWidth="true" hidden="false" outlineLevel="0" max="21" min="15" style="0" width="9.28"/>
    <col collapsed="false" customWidth="true" hidden="false" outlineLevel="0" max="23" min="23" style="0" width="9.85"/>
    <col collapsed="false" customWidth="true" hidden="false" outlineLevel="0" max="26" min="26" style="0" width="9.85"/>
    <col collapsed="false" customWidth="true" hidden="false" outlineLevel="0" max="30" min="29" style="0" width="9.85"/>
    <col collapsed="false" customWidth="true" hidden="true" outlineLevel="0" max="32" min="32" style="0" width="9.14"/>
    <col collapsed="false" customWidth="true" hidden="false" outlineLevel="0" max="34" min="34" style="0" width="10.28"/>
  </cols>
  <sheetData>
    <row r="1" customFormat="false" ht="15.75" hidden="false" customHeight="false" outlineLevel="0" collapsed="false">
      <c r="A1" s="3" t="s">
        <v>0</v>
      </c>
      <c r="B1" s="1"/>
      <c r="C1" s="1"/>
      <c r="D1" s="1"/>
    </row>
    <row r="2" customFormat="false" ht="15.75" hidden="false" customHeight="false" outlineLevel="0" collapsed="false">
      <c r="A2" s="3" t="s">
        <v>27</v>
      </c>
      <c r="B2" s="1"/>
      <c r="C2" s="1"/>
      <c r="D2" s="1"/>
    </row>
    <row r="3" customFormat="false" ht="15.75" hidden="false" customHeight="false" outlineLevel="0" collapsed="false">
      <c r="A3" s="3"/>
      <c r="B3" s="1"/>
      <c r="C3" s="1"/>
      <c r="D3" s="1"/>
    </row>
    <row r="4" customFormat="false" ht="15.75" hidden="false" customHeight="false" outlineLevel="0" collapsed="false">
      <c r="A4" s="16" t="e">
        <f aca="false">#REF!</f>
        <v>#REF!</v>
      </c>
      <c r="B4" s="1"/>
      <c r="C4" s="1"/>
      <c r="D4" s="1"/>
    </row>
    <row r="5" customFormat="false" ht="12.75" hidden="false" customHeight="false" outlineLevel="0" collapsed="false">
      <c r="A5" s="1"/>
      <c r="B5" s="1"/>
      <c r="C5" s="1"/>
      <c r="D5" s="1"/>
      <c r="J5" s="17"/>
    </row>
    <row r="6" customFormat="false" ht="12.75" hidden="false" customHeight="false" outlineLevel="0" collapsed="false">
      <c r="A6" s="1"/>
      <c r="B6" s="1"/>
      <c r="C6" s="18"/>
      <c r="D6" s="1"/>
    </row>
    <row r="7" customFormat="false" ht="12.75" hidden="false" customHeight="false" outlineLevel="0" collapsed="false">
      <c r="A7" s="1"/>
      <c r="B7" s="1"/>
      <c r="C7" s="1"/>
      <c r="D7" s="1"/>
    </row>
    <row r="8" customFormat="false" ht="12.75" hidden="false" customHeight="false" outlineLevel="0" collapsed="false">
      <c r="A8" s="1"/>
      <c r="B8" s="19" t="n">
        <v>36312</v>
      </c>
      <c r="C8" s="19" t="n">
        <f aca="false">B8+1</f>
        <v>36313</v>
      </c>
      <c r="D8" s="19" t="n">
        <f aca="false">C8+1</f>
        <v>36314</v>
      </c>
      <c r="E8" s="19" t="n">
        <f aca="false">D8+1</f>
        <v>36315</v>
      </c>
      <c r="F8" s="19" t="n">
        <f aca="false">E8+1</f>
        <v>36316</v>
      </c>
      <c r="G8" s="19" t="n">
        <f aca="false">F8+1</f>
        <v>36317</v>
      </c>
      <c r="H8" s="19" t="n">
        <f aca="false">G8+1</f>
        <v>36318</v>
      </c>
      <c r="I8" s="19" t="n">
        <f aca="false">H8+1</f>
        <v>36319</v>
      </c>
      <c r="J8" s="19" t="n">
        <f aca="false">I8+1</f>
        <v>36320</v>
      </c>
      <c r="K8" s="19" t="n">
        <f aca="false">J8+1</f>
        <v>36321</v>
      </c>
      <c r="L8" s="19" t="n">
        <f aca="false">K8+1</f>
        <v>36322</v>
      </c>
      <c r="M8" s="19" t="n">
        <f aca="false">L8+1</f>
        <v>36323</v>
      </c>
      <c r="N8" s="19" t="n">
        <f aca="false">M8+1</f>
        <v>36324</v>
      </c>
      <c r="O8" s="19" t="n">
        <f aca="false">N8+1</f>
        <v>36325</v>
      </c>
      <c r="P8" s="19" t="n">
        <f aca="false">O8+1</f>
        <v>36326</v>
      </c>
      <c r="Q8" s="19" t="n">
        <f aca="false">P8+1</f>
        <v>36327</v>
      </c>
      <c r="R8" s="19" t="n">
        <f aca="false">Q8+1</f>
        <v>36328</v>
      </c>
      <c r="S8" s="19" t="n">
        <f aca="false">R8+1</f>
        <v>36329</v>
      </c>
      <c r="T8" s="19" t="n">
        <f aca="false">S8+1</f>
        <v>36330</v>
      </c>
      <c r="U8" s="19" t="n">
        <f aca="false">T8+1</f>
        <v>36331</v>
      </c>
      <c r="V8" s="19" t="n">
        <f aca="false">U8+1</f>
        <v>36332</v>
      </c>
      <c r="W8" s="19" t="n">
        <f aca="false">V8+1</f>
        <v>36333</v>
      </c>
      <c r="X8" s="19" t="n">
        <f aca="false">W8+1</f>
        <v>36334</v>
      </c>
      <c r="Y8" s="19" t="n">
        <f aca="false">X8+1</f>
        <v>36335</v>
      </c>
      <c r="Z8" s="19" t="n">
        <f aca="false">Y8+1</f>
        <v>36336</v>
      </c>
      <c r="AA8" s="19" t="n">
        <f aca="false">Z8+1</f>
        <v>36337</v>
      </c>
      <c r="AB8" s="19" t="n">
        <f aca="false">AA8+1</f>
        <v>36338</v>
      </c>
      <c r="AC8" s="19" t="n">
        <f aca="false">AB8+1</f>
        <v>36339</v>
      </c>
      <c r="AD8" s="19" t="n">
        <f aca="false">AC8+1</f>
        <v>36340</v>
      </c>
      <c r="AE8" s="19" t="n">
        <f aca="false">AD8+1</f>
        <v>36341</v>
      </c>
      <c r="AF8" s="19" t="n">
        <f aca="false">AE8+1</f>
        <v>36342</v>
      </c>
      <c r="AH8" s="20" t="s">
        <v>28</v>
      </c>
    </row>
    <row r="9" customFormat="false" ht="12.75" hidden="false" customHeight="false" outlineLevel="0" collapsed="false">
      <c r="N9" s="2"/>
      <c r="O9" s="2"/>
    </row>
    <row r="10" customFormat="false" ht="12.75" hidden="false" customHeight="false" outlineLevel="0" collapsed="false">
      <c r="A10" s="21" t="s">
        <v>29</v>
      </c>
      <c r="B10" s="2" t="e">
        <f aca="false">#REF!</f>
        <v>#REF!</v>
      </c>
      <c r="C10" s="2" t="e">
        <f aca="false">#REF!</f>
        <v>#REF!</v>
      </c>
      <c r="D10" s="2" t="e">
        <f aca="false">#REF!</f>
        <v>#REF!</v>
      </c>
      <c r="E10" s="2" t="e">
        <f aca="false">#REF!</f>
        <v>#REF!</v>
      </c>
      <c r="F10" s="2" t="e">
        <f aca="false">#REF!</f>
        <v>#REF!</v>
      </c>
      <c r="G10" s="2" t="e">
        <f aca="false">#REF!</f>
        <v>#REF!</v>
      </c>
      <c r="H10" s="2" t="e">
        <f aca="false">#REF!</f>
        <v>#REF!</v>
      </c>
      <c r="I10" s="2" t="e">
        <f aca="false">#REF!</f>
        <v>#REF!</v>
      </c>
      <c r="J10" s="2" t="e">
        <f aca="false">#REF!</f>
        <v>#REF!</v>
      </c>
      <c r="K10" s="2" t="e">
        <f aca="false">#REF!</f>
        <v>#REF!</v>
      </c>
      <c r="L10" s="2" t="e">
        <f aca="false">#REF!</f>
        <v>#REF!</v>
      </c>
      <c r="M10" s="2" t="e">
        <f aca="false">#REF!</f>
        <v>#REF!</v>
      </c>
      <c r="N10" s="2" t="e">
        <f aca="false">#REF!</f>
        <v>#REF!</v>
      </c>
      <c r="O10" s="2" t="e">
        <f aca="false">#REF!</f>
        <v>#REF!</v>
      </c>
      <c r="P10" s="2" t="e">
        <f aca="false">#REF!</f>
        <v>#REF!</v>
      </c>
      <c r="Q10" s="2" t="e">
        <f aca="false">#REF!</f>
        <v>#REF!</v>
      </c>
      <c r="R10" s="2" t="e">
        <f aca="false">#REF!</f>
        <v>#REF!</v>
      </c>
      <c r="S10" s="2" t="e">
        <f aca="false">#REF!</f>
        <v>#REF!</v>
      </c>
      <c r="T10" s="2" t="e">
        <f aca="false">#REF!</f>
        <v>#REF!</v>
      </c>
      <c r="U10" s="2" t="e">
        <f aca="false">#REF!</f>
        <v>#REF!</v>
      </c>
      <c r="V10" s="2" t="e">
        <f aca="false">#REF!</f>
        <v>#REF!</v>
      </c>
      <c r="W10" s="2" t="e">
        <f aca="false">#REF!</f>
        <v>#REF!</v>
      </c>
      <c r="X10" s="2" t="e">
        <f aca="false">#REF!</f>
        <v>#REF!</v>
      </c>
      <c r="Y10" s="2" t="e">
        <f aca="false">#REF!</f>
        <v>#REF!</v>
      </c>
      <c r="Z10" s="2" t="e">
        <f aca="false">#REF!</f>
        <v>#REF!</v>
      </c>
      <c r="AA10" s="2" t="e">
        <f aca="false">#REF!</f>
        <v>#REF!</v>
      </c>
      <c r="AB10" s="2" t="e">
        <f aca="false">#REF!</f>
        <v>#REF!</v>
      </c>
      <c r="AC10" s="2" t="e">
        <f aca="false">#REF!</f>
        <v>#REF!</v>
      </c>
      <c r="AD10" s="2" t="e">
        <f aca="false">#REF!</f>
        <v>#REF!</v>
      </c>
      <c r="AE10" s="2" t="e">
        <f aca="false">#REF!</f>
        <v>#REF!</v>
      </c>
      <c r="AH10" s="17" t="e">
        <f aca="false">SUM(B10:AG10)</f>
        <v>#REF!</v>
      </c>
    </row>
    <row r="11" customFormat="false" ht="12.75" hidden="false" customHeight="false" outlineLevel="0" collapsed="false">
      <c r="B11" s="2"/>
      <c r="C11" s="2"/>
      <c r="D11" s="2"/>
      <c r="E11" s="2"/>
      <c r="F11" s="2"/>
      <c r="G11" s="2"/>
      <c r="H11" s="2"/>
      <c r="I11" s="2"/>
      <c r="J11" s="2"/>
      <c r="K11" s="2"/>
      <c r="M11" s="2"/>
      <c r="Q11" s="2"/>
    </row>
    <row r="12" customFormat="false" ht="12.75" hidden="false" customHeight="false" outlineLevel="0" collapsed="false">
      <c r="A12" s="22" t="s">
        <v>30</v>
      </c>
      <c r="B12" s="23" t="n">
        <v>51814</v>
      </c>
      <c r="C12" s="23" t="n">
        <v>158522</v>
      </c>
      <c r="D12" s="23" t="n">
        <v>120566</v>
      </c>
      <c r="E12" s="23" t="n">
        <v>118520</v>
      </c>
      <c r="F12" s="23" t="n">
        <v>72270</v>
      </c>
      <c r="G12" s="23" t="n">
        <v>103767</v>
      </c>
      <c r="H12" s="23" t="n">
        <v>-62686</v>
      </c>
      <c r="I12" s="23" t="n">
        <v>-153373</v>
      </c>
      <c r="J12" s="23" t="n">
        <v>128653</v>
      </c>
      <c r="K12" s="23" t="n">
        <v>85707</v>
      </c>
      <c r="L12" s="23" t="n">
        <v>83564</v>
      </c>
      <c r="M12" s="23" t="n">
        <v>127958</v>
      </c>
      <c r="N12" s="23" t="n">
        <v>146307</v>
      </c>
      <c r="O12" s="23" t="n">
        <v>123024</v>
      </c>
      <c r="P12" s="23" t="n">
        <v>-110881</v>
      </c>
      <c r="Q12" s="24" t="n">
        <v>86816</v>
      </c>
      <c r="R12" s="24" t="n">
        <v>116001</v>
      </c>
      <c r="S12" s="24" t="n">
        <v>102346</v>
      </c>
      <c r="T12" s="24" t="n">
        <v>142177</v>
      </c>
      <c r="U12" s="24" t="n">
        <v>200490</v>
      </c>
      <c r="V12" s="24" t="n">
        <v>87160</v>
      </c>
      <c r="W12" s="24" t="n">
        <v>-65882</v>
      </c>
      <c r="X12" s="24" t="n">
        <v>-23846</v>
      </c>
      <c r="Y12" s="24" t="n">
        <v>5725</v>
      </c>
      <c r="Z12" s="24" t="n">
        <v>-16907</v>
      </c>
      <c r="AA12" s="24" t="n">
        <v>51458</v>
      </c>
      <c r="AB12" s="24" t="n">
        <v>80767</v>
      </c>
      <c r="AC12" s="25" t="e">
        <f aca="false">#REF!</f>
        <v>#REF!</v>
      </c>
      <c r="AD12" s="25" t="e">
        <f aca="false">#REF!</f>
        <v>#REF!</v>
      </c>
      <c r="AE12" s="25" t="e">
        <f aca="false">#REF!</f>
        <v>#REF!</v>
      </c>
    </row>
    <row r="13" customFormat="false" ht="12.75" hidden="false" customHeight="false" outlineLevel="0" collapsed="false">
      <c r="A13" s="22" t="s">
        <v>31</v>
      </c>
      <c r="B13" s="23"/>
      <c r="C13" s="23"/>
      <c r="D13" s="23"/>
      <c r="E13" s="23"/>
      <c r="F13" s="23"/>
      <c r="G13" s="23"/>
      <c r="H13" s="23"/>
      <c r="I13" s="23"/>
      <c r="J13" s="23"/>
      <c r="K13" s="2"/>
      <c r="M13" s="2"/>
      <c r="Q13" s="2"/>
    </row>
    <row r="14" customFormat="false" ht="12.75" hidden="false" customHeight="false" outlineLevel="0" collapsed="false">
      <c r="A14" s="26" t="s">
        <v>32</v>
      </c>
      <c r="B14" s="23"/>
      <c r="C14" s="23"/>
      <c r="D14" s="23"/>
      <c r="E14" s="23"/>
      <c r="F14" s="23"/>
      <c r="G14" s="23" t="n">
        <v>0</v>
      </c>
      <c r="H14" s="23"/>
      <c r="I14" s="23" t="n">
        <v>0</v>
      </c>
      <c r="J14" s="23" t="n">
        <v>0</v>
      </c>
      <c r="K14" s="2"/>
      <c r="M14" s="2"/>
      <c r="P14" s="2" t="n">
        <v>0</v>
      </c>
      <c r="Q14" s="2" t="n">
        <v>0</v>
      </c>
      <c r="S14" s="2" t="n">
        <v>0</v>
      </c>
      <c r="T14" s="2" t="n">
        <v>0</v>
      </c>
      <c r="U14" s="2" t="n">
        <v>0</v>
      </c>
      <c r="V14" s="2" t="n">
        <v>0</v>
      </c>
      <c r="W14" s="2" t="n">
        <v>0</v>
      </c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customFormat="false" ht="12.75" hidden="false" customHeight="false" outlineLevel="0" collapsed="false">
      <c r="A15" s="27" t="s">
        <v>33</v>
      </c>
      <c r="B15" s="2"/>
      <c r="C15" s="2"/>
      <c r="D15" s="2"/>
      <c r="E15" s="2"/>
      <c r="F15" s="2"/>
      <c r="G15" s="2" t="n">
        <v>0</v>
      </c>
      <c r="H15" s="2"/>
      <c r="I15" s="2"/>
      <c r="J15" s="2"/>
      <c r="K15" s="2"/>
      <c r="M15" s="2"/>
    </row>
    <row r="16" customFormat="false" ht="12.75" hidden="false" customHeight="false" outlineLevel="0" collapsed="false">
      <c r="A16" s="27" t="s">
        <v>34</v>
      </c>
      <c r="B16" s="2"/>
      <c r="C16" s="2"/>
      <c r="D16" s="2"/>
      <c r="E16" s="2"/>
      <c r="F16" s="2"/>
      <c r="G16" s="2"/>
      <c r="H16" s="2" t="n">
        <v>0</v>
      </c>
      <c r="I16" s="2" t="n">
        <v>0</v>
      </c>
      <c r="J16" s="2"/>
      <c r="K16" s="2"/>
      <c r="M16" s="2"/>
      <c r="S16" s="2" t="n">
        <v>0</v>
      </c>
    </row>
    <row r="17" customFormat="false" ht="12.75" hidden="false" customHeight="false" outlineLevel="0" collapsed="false">
      <c r="A17" s="27" t="s">
        <v>35</v>
      </c>
      <c r="B17" s="2"/>
      <c r="C17" s="2"/>
      <c r="D17" s="2"/>
      <c r="E17" s="2"/>
      <c r="F17" s="2"/>
      <c r="G17" s="2"/>
      <c r="H17" s="2"/>
      <c r="I17" s="2"/>
      <c r="J17" s="2" t="n">
        <v>0</v>
      </c>
      <c r="K17" s="2"/>
      <c r="M17" s="2"/>
    </row>
    <row r="18" customFormat="false" ht="12.75" hidden="false" customHeight="false" outlineLevel="0" collapsed="false">
      <c r="A18" s="27" t="s">
        <v>36</v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M18" s="2"/>
    </row>
    <row r="19" customFormat="false" ht="12.75" hidden="false" customHeight="false" outlineLevel="0" collapsed="false">
      <c r="B19" s="28"/>
      <c r="C19" s="28"/>
      <c r="D19" s="28"/>
      <c r="E19" s="28"/>
      <c r="F19" s="28"/>
      <c r="G19" s="28"/>
      <c r="H19" s="28"/>
      <c r="I19" s="28" t="n">
        <v>0</v>
      </c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30"/>
      <c r="AH19" s="31"/>
    </row>
    <row r="20" customFormat="false" ht="12.75" hidden="false" customHeight="false" outlineLevel="0" collapsed="false">
      <c r="B20" s="2" t="n">
        <f aca="false">SUM(B12:B19)</f>
        <v>51814</v>
      </c>
      <c r="C20" s="2" t="n">
        <f aca="false">SUM(C12:C19)</f>
        <v>158522</v>
      </c>
      <c r="D20" s="2" t="n">
        <f aca="false">SUM(D12:D19)</f>
        <v>120566</v>
      </c>
      <c r="E20" s="2" t="n">
        <f aca="false">SUM(E12:E19)</f>
        <v>118520</v>
      </c>
      <c r="F20" s="2" t="n">
        <f aca="false">SUM(F12:F19)</f>
        <v>72270</v>
      </c>
      <c r="G20" s="2" t="n">
        <f aca="false">SUM(G12:G19)</f>
        <v>103767</v>
      </c>
      <c r="H20" s="2" t="n">
        <f aca="false">SUM(H12:H19)</f>
        <v>-62686</v>
      </c>
      <c r="I20" s="2" t="n">
        <f aca="false">SUM(I12:I19)</f>
        <v>-153373</v>
      </c>
      <c r="J20" s="2" t="n">
        <f aca="false">SUM(J12:J19)</f>
        <v>128653</v>
      </c>
      <c r="K20" s="2" t="n">
        <f aca="false">SUM(K12:K19)</f>
        <v>85707</v>
      </c>
      <c r="L20" s="2" t="n">
        <f aca="false">SUM(L12:L19)</f>
        <v>83564</v>
      </c>
      <c r="M20" s="2" t="n">
        <f aca="false">SUM(M12:M19)</f>
        <v>127958</v>
      </c>
      <c r="N20" s="2" t="n">
        <f aca="false">SUM(N12:N19)</f>
        <v>146307</v>
      </c>
      <c r="O20" s="2" t="n">
        <f aca="false">SUM(O12:O19)</f>
        <v>123024</v>
      </c>
      <c r="P20" s="2" t="n">
        <f aca="false">SUM(P12:P19)</f>
        <v>-110881</v>
      </c>
      <c r="Q20" s="2" t="n">
        <f aca="false">SUM(Q12:Q19)</f>
        <v>86816</v>
      </c>
      <c r="R20" s="2" t="n">
        <f aca="false">SUM(R12:R19)</f>
        <v>116001</v>
      </c>
      <c r="S20" s="2" t="n">
        <f aca="false">SUM(S12:S19)</f>
        <v>102346</v>
      </c>
      <c r="T20" s="2" t="n">
        <f aca="false">SUM(T12:T19)</f>
        <v>142177</v>
      </c>
      <c r="U20" s="2" t="n">
        <f aca="false">SUM(U12:U19)</f>
        <v>200490</v>
      </c>
      <c r="V20" s="2" t="n">
        <f aca="false">SUM(V12:V19)</f>
        <v>87160</v>
      </c>
      <c r="W20" s="2" t="n">
        <f aca="false">SUM(W12:W19)</f>
        <v>-65882</v>
      </c>
      <c r="X20" s="2" t="n">
        <f aca="false">SUM(X12:X19)</f>
        <v>-23846</v>
      </c>
      <c r="Y20" s="2" t="n">
        <f aca="false">SUM(Y12:Y19)</f>
        <v>5725</v>
      </c>
      <c r="Z20" s="2" t="n">
        <f aca="false">SUM(Z12:Z19)</f>
        <v>-16907</v>
      </c>
      <c r="AA20" s="2" t="n">
        <f aca="false">SUM(AA12:AA19)</f>
        <v>51458</v>
      </c>
      <c r="AB20" s="2" t="n">
        <f aca="false">SUM(AB12:AB19)</f>
        <v>80767</v>
      </c>
      <c r="AC20" s="2" t="e">
        <f aca="false">SUM(AC12:AC19)</f>
        <v>#REF!</v>
      </c>
      <c r="AD20" s="2" t="e">
        <f aca="false">SUM(AD12:AD19)</f>
        <v>#REF!</v>
      </c>
      <c r="AE20" s="2" t="e">
        <f aca="false">SUM(AE12:AE19)</f>
        <v>#REF!</v>
      </c>
      <c r="AF20" s="2" t="n">
        <f aca="false">SUM(AF12:AF19)</f>
        <v>0</v>
      </c>
      <c r="AH20" s="17" t="e">
        <f aca="false">SUM(B20:AG20)</f>
        <v>#REF!</v>
      </c>
    </row>
    <row r="21" customFormat="false" ht="12.75" hidden="false" customHeight="false" outlineLevel="0" collapsed="false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customFormat="false" ht="12.75" hidden="false" customHeight="false" outlineLevel="0" collapsed="false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customFormat="false" ht="12.75" hidden="false" customHeight="false" outlineLevel="0" collapsed="false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2.75" hidden="false" customHeight="false" outlineLevel="0" collapsed="false">
      <c r="A24" s="32" t="s">
        <v>37</v>
      </c>
      <c r="B24" s="2" t="e">
        <f aca="false">B10-B12-SUM(B13:B19)</f>
        <v>#REF!</v>
      </c>
      <c r="C24" s="2" t="e">
        <f aca="false">C10-C12-SUM(C13:C19)</f>
        <v>#REF!</v>
      </c>
      <c r="D24" s="2" t="e">
        <f aca="false">D10-D12-SUM(D13:D19)</f>
        <v>#REF!</v>
      </c>
      <c r="E24" s="2" t="e">
        <f aca="false">E10-E12-SUM(E13:E19)</f>
        <v>#REF!</v>
      </c>
      <c r="F24" s="2" t="e">
        <f aca="false">F10-F12-SUM(F13:F19)</f>
        <v>#REF!</v>
      </c>
      <c r="G24" s="2" t="e">
        <f aca="false">G10-G12-SUM(G13:G19)</f>
        <v>#REF!</v>
      </c>
      <c r="H24" s="2" t="e">
        <f aca="false">H10-H12-SUM(H13:H19)</f>
        <v>#REF!</v>
      </c>
      <c r="I24" s="2" t="e">
        <f aca="false">I10-I12-SUM(I13:I19)</f>
        <v>#REF!</v>
      </c>
      <c r="J24" s="2" t="e">
        <f aca="false">J10-J12-SUM(J13:J19)</f>
        <v>#REF!</v>
      </c>
      <c r="K24" s="2" t="e">
        <f aca="false">K10-K12-SUM(K13:K19)</f>
        <v>#REF!</v>
      </c>
      <c r="L24" s="2" t="e">
        <f aca="false">L10-L12-SUM(L13:L19)</f>
        <v>#REF!</v>
      </c>
      <c r="M24" s="2" t="e">
        <f aca="false">M10-M12-SUM(M13:M19)</f>
        <v>#REF!</v>
      </c>
      <c r="N24" s="2" t="e">
        <f aca="false">N10-N12-SUM(N13:N19)</f>
        <v>#REF!</v>
      </c>
      <c r="O24" s="2" t="e">
        <f aca="false">O10-O12-SUM(O13:O19)</f>
        <v>#REF!</v>
      </c>
      <c r="P24" s="2" t="e">
        <f aca="false">P10-P12-SUM(P13:P19)</f>
        <v>#REF!</v>
      </c>
      <c r="Q24" s="2" t="e">
        <f aca="false">Q10-Q12-SUM(Q13:Q19)</f>
        <v>#REF!</v>
      </c>
      <c r="R24" s="2" t="e">
        <f aca="false">R10-R12-SUM(R13:R19)</f>
        <v>#REF!</v>
      </c>
      <c r="S24" s="2" t="e">
        <f aca="false">S10-S12-SUM(S13:S19)</f>
        <v>#REF!</v>
      </c>
      <c r="T24" s="2" t="e">
        <f aca="false">T10-T12-SUM(T13:T19)</f>
        <v>#REF!</v>
      </c>
      <c r="U24" s="2" t="e">
        <f aca="false">U10-U12-SUM(U13:U19)</f>
        <v>#REF!</v>
      </c>
      <c r="V24" s="2" t="e">
        <f aca="false">V10-V12-SUM(V13:V19)</f>
        <v>#REF!</v>
      </c>
      <c r="W24" s="2" t="e">
        <f aca="false">W10-W12-SUM(W13:W19)</f>
        <v>#REF!</v>
      </c>
      <c r="X24" s="2" t="e">
        <f aca="false">X10-X12-SUM(X13:X19)</f>
        <v>#REF!</v>
      </c>
      <c r="Y24" s="2" t="e">
        <f aca="false">Y10-Y12-SUM(Y13:Y19)</f>
        <v>#REF!</v>
      </c>
      <c r="Z24" s="2" t="e">
        <f aca="false">Z10-Z12-SUM(Z13:Z19)</f>
        <v>#REF!</v>
      </c>
      <c r="AA24" s="2" t="e">
        <f aca="false">AA10-AA12-SUM(AA13:AA19)</f>
        <v>#REF!</v>
      </c>
      <c r="AB24" s="2" t="e">
        <f aca="false">AB10-AB12-SUM(AB13:AB19)</f>
        <v>#REF!</v>
      </c>
      <c r="AC24" s="2" t="e">
        <f aca="false">AC10-AC12-SUM(AC13:AC19)</f>
        <v>#REF!</v>
      </c>
      <c r="AD24" s="2" t="e">
        <f aca="false">AD10-AD12-SUM(AD13:AD19)</f>
        <v>#REF!</v>
      </c>
      <c r="AE24" s="2" t="e">
        <f aca="false">AE10-AE12-SUM(AE13:AE19)</f>
        <v>#REF!</v>
      </c>
      <c r="AF24" s="2" t="n">
        <f aca="false">AF10-AF12-SUM(AF13:AF19)</f>
        <v>0</v>
      </c>
      <c r="AH24" s="17" t="e">
        <f aca="false">SUM(B24:AG24)</f>
        <v>#REF!</v>
      </c>
    </row>
    <row r="30" customFormat="false" ht="12.75" hidden="false" customHeight="false" outlineLevel="0" collapsed="false">
      <c r="A30" s="33" t="s">
        <v>38</v>
      </c>
      <c r="B30" s="34"/>
    </row>
    <row r="31" customFormat="false" ht="12.75" hidden="false" customHeight="false" outlineLevel="0" collapsed="false">
      <c r="A31" s="35"/>
      <c r="B31" s="36"/>
    </row>
    <row r="32" customFormat="false" ht="12.75" hidden="false" customHeight="false" outlineLevel="0" collapsed="false">
      <c r="A32" s="37" t="s">
        <v>39</v>
      </c>
      <c r="B32" s="38" t="n">
        <v>1100000</v>
      </c>
    </row>
    <row r="33" customFormat="false" ht="12.75" hidden="false" customHeight="false" outlineLevel="0" collapsed="false">
      <c r="A33" s="37" t="s">
        <v>40</v>
      </c>
      <c r="B33" s="38" t="e">
        <f aca="false">AH20</f>
        <v>#REF!</v>
      </c>
    </row>
    <row r="34" customFormat="false" ht="12.75" hidden="false" customHeight="false" outlineLevel="0" collapsed="false">
      <c r="A34" s="37" t="s">
        <v>37</v>
      </c>
      <c r="B34" s="38" t="n">
        <v>0</v>
      </c>
    </row>
    <row r="35" customFormat="false" ht="12.75" hidden="false" customHeight="false" outlineLevel="0" collapsed="false">
      <c r="A35" s="37"/>
      <c r="B35" s="38"/>
    </row>
    <row r="36" customFormat="false" ht="12.75" hidden="false" customHeight="false" outlineLevel="0" collapsed="false">
      <c r="A36" s="39" t="s">
        <v>41</v>
      </c>
      <c r="B36" s="40" t="e">
        <f aca="false">B32-B33-B34</f>
        <v>#REF!</v>
      </c>
    </row>
    <row r="37" customFormat="false" ht="12.75" hidden="false" customHeight="false" outlineLevel="0" collapsed="false">
      <c r="A37" s="39" t="s">
        <v>42</v>
      </c>
      <c r="B37" s="40" t="e">
        <f aca="false">B36/(30-COUNT(B10:AF10))</f>
        <v>#REF!</v>
      </c>
    </row>
    <row r="38" customFormat="false" ht="12.75" hidden="false" customHeight="false" outlineLevel="0" collapsed="false">
      <c r="A38" s="41"/>
      <c r="B38" s="42"/>
    </row>
    <row r="43" customFormat="false" ht="12.75" hidden="false" customHeight="false" outlineLevel="0" collapsed="false">
      <c r="A43" s="22" t="s">
        <v>43</v>
      </c>
      <c r="B43" s="23" t="n">
        <v>62659</v>
      </c>
      <c r="C43" s="23" t="n">
        <v>162565</v>
      </c>
      <c r="D43" s="23" t="n">
        <v>129813</v>
      </c>
      <c r="E43" s="23" t="n">
        <v>134742</v>
      </c>
      <c r="F43" s="23" t="n">
        <v>91495</v>
      </c>
      <c r="G43" s="23" t="n">
        <v>119425</v>
      </c>
      <c r="H43" s="23" t="n">
        <v>-26458</v>
      </c>
      <c r="I43" s="23" t="n">
        <v>-116446</v>
      </c>
    </row>
    <row r="44" customFormat="false" ht="12.75" hidden="false" customHeight="false" outlineLevel="0" collapsed="false">
      <c r="A44" s="22" t="s">
        <v>31</v>
      </c>
      <c r="B44" s="23"/>
      <c r="C44" s="23"/>
      <c r="D44" s="23"/>
      <c r="E44" s="23"/>
      <c r="F44" s="23"/>
      <c r="G44" s="23"/>
      <c r="H44" s="23"/>
      <c r="I44" s="23"/>
    </row>
    <row r="45" customFormat="false" ht="12.75" hidden="false" customHeight="false" outlineLevel="0" collapsed="false">
      <c r="A45" s="26" t="s">
        <v>32</v>
      </c>
      <c r="B45" s="23"/>
      <c r="C45" s="23"/>
      <c r="D45" s="23"/>
      <c r="E45" s="23"/>
      <c r="F45" s="23"/>
      <c r="G45" s="23"/>
      <c r="H45" s="23"/>
      <c r="I45" s="23"/>
    </row>
    <row r="46" customFormat="false" ht="12.75" hidden="false" customHeight="false" outlineLevel="0" collapsed="false">
      <c r="A46" s="27" t="s">
        <v>33</v>
      </c>
      <c r="B46" s="2"/>
      <c r="C46" s="2"/>
      <c r="D46" s="2"/>
      <c r="E46" s="2"/>
      <c r="F46" s="2"/>
      <c r="G46" s="2" t="n">
        <v>0</v>
      </c>
      <c r="H46" s="2"/>
      <c r="I46" s="2"/>
    </row>
    <row r="47" customFormat="false" ht="12.75" hidden="false" customHeight="false" outlineLevel="0" collapsed="false">
      <c r="A47" s="27" t="s">
        <v>34</v>
      </c>
      <c r="B47" s="2"/>
      <c r="C47" s="2"/>
      <c r="D47" s="2"/>
      <c r="E47" s="2"/>
      <c r="F47" s="2"/>
      <c r="G47" s="2"/>
      <c r="H47" s="2" t="n">
        <v>-25000</v>
      </c>
      <c r="I47" s="2" t="n">
        <v>-25000</v>
      </c>
    </row>
    <row r="48" customFormat="false" ht="12.75" hidden="false" customHeight="false" outlineLevel="0" collapsed="false">
      <c r="A48" s="22" t="s">
        <v>44</v>
      </c>
      <c r="B48" s="23" t="n">
        <v>62659</v>
      </c>
      <c r="C48" s="23" t="n">
        <v>162565</v>
      </c>
      <c r="D48" s="23" t="n">
        <v>129813</v>
      </c>
      <c r="E48" s="23" t="n">
        <v>134742</v>
      </c>
      <c r="F48" s="23" t="n">
        <v>91497</v>
      </c>
      <c r="G48" s="23" t="n">
        <v>119907</v>
      </c>
      <c r="H48" s="23" t="n">
        <v>-49158</v>
      </c>
      <c r="I48" s="23" t="n">
        <v>-96840</v>
      </c>
      <c r="J48" s="23" t="n">
        <v>120567</v>
      </c>
      <c r="K48" s="2" t="e">
        <f aca="false">#REF!</f>
        <v>#REF!</v>
      </c>
      <c r="L48" s="2" t="n">
        <f aca="false">L46</f>
        <v>0</v>
      </c>
    </row>
    <row r="49" customFormat="false" ht="12.75" hidden="false" customHeight="false" outlineLevel="0" collapsed="false">
      <c r="A49" s="22" t="s">
        <v>31</v>
      </c>
      <c r="B49" s="23"/>
      <c r="C49" s="23"/>
      <c r="D49" s="23"/>
      <c r="E49" s="23"/>
      <c r="F49" s="23"/>
      <c r="G49" s="23"/>
      <c r="H49" s="23"/>
      <c r="I49" s="23"/>
      <c r="J49" s="23"/>
      <c r="K49" s="2"/>
    </row>
    <row r="50" customFormat="false" ht="12.75" hidden="false" customHeight="false" outlineLevel="0" collapsed="false">
      <c r="A50" s="26" t="s">
        <v>32</v>
      </c>
      <c r="B50" s="23"/>
      <c r="C50" s="23"/>
      <c r="D50" s="23"/>
      <c r="E50" s="23"/>
      <c r="F50" s="23"/>
      <c r="G50" s="23"/>
      <c r="H50" s="23"/>
      <c r="I50" s="23"/>
      <c r="J50" s="23"/>
      <c r="K50" s="2"/>
    </row>
    <row r="51" customFormat="false" ht="12.75" hidden="false" customHeight="false" outlineLevel="0" collapsed="false">
      <c r="A51" s="27" t="s">
        <v>33</v>
      </c>
      <c r="B51" s="2"/>
      <c r="C51" s="2"/>
      <c r="D51" s="2"/>
      <c r="E51" s="2"/>
      <c r="F51" s="2"/>
      <c r="G51" s="2" t="n">
        <v>0</v>
      </c>
      <c r="H51" s="2"/>
      <c r="I51" s="2"/>
      <c r="J51" s="2"/>
      <c r="K51" s="2"/>
    </row>
    <row r="52" customFormat="false" ht="12.75" hidden="false" customHeight="false" outlineLevel="0" collapsed="false">
      <c r="A52" s="27" t="s">
        <v>34</v>
      </c>
      <c r="B52" s="2"/>
      <c r="C52" s="2"/>
      <c r="D52" s="2"/>
      <c r="E52" s="2"/>
      <c r="F52" s="2"/>
      <c r="G52" s="2"/>
      <c r="H52" s="2" t="n">
        <v>0</v>
      </c>
      <c r="I52" s="2" t="n">
        <v>-25000</v>
      </c>
      <c r="J52" s="2"/>
      <c r="K52" s="2"/>
    </row>
    <row r="53" customFormat="false" ht="12.75" hidden="false" customHeight="false" outlineLevel="0" collapsed="false">
      <c r="A53" s="22" t="s">
        <v>45</v>
      </c>
      <c r="B53" s="23" t="n">
        <v>61020</v>
      </c>
      <c r="C53" s="23" t="n">
        <v>168519</v>
      </c>
      <c r="D53" s="23" t="n">
        <v>128140</v>
      </c>
      <c r="E53" s="23" t="n">
        <v>133115</v>
      </c>
      <c r="F53" s="23" t="n">
        <v>89882</v>
      </c>
      <c r="G53" s="23" t="n">
        <v>119764</v>
      </c>
      <c r="H53" s="23" t="n">
        <v>-50787</v>
      </c>
      <c r="I53" s="23" t="n">
        <v>-143856</v>
      </c>
      <c r="J53" s="23" t="n">
        <v>188526</v>
      </c>
      <c r="K53" s="2" t="e">
        <f aca="false">#REF!</f>
        <v>#REF!</v>
      </c>
      <c r="L53" s="2" t="n">
        <f aca="false">L51</f>
        <v>0</v>
      </c>
    </row>
    <row r="54" customFormat="false" ht="12.75" hidden="false" customHeight="false" outlineLevel="0" collapsed="false">
      <c r="A54" s="22" t="s">
        <v>31</v>
      </c>
      <c r="B54" s="23"/>
      <c r="C54" s="23"/>
      <c r="D54" s="23"/>
      <c r="E54" s="23"/>
      <c r="F54" s="23"/>
      <c r="G54" s="23"/>
      <c r="H54" s="23"/>
      <c r="I54" s="23"/>
      <c r="J54" s="23"/>
      <c r="K54" s="2"/>
    </row>
    <row r="55" customFormat="false" ht="12.75" hidden="false" customHeight="false" outlineLevel="0" collapsed="false">
      <c r="A55" s="26" t="s">
        <v>32</v>
      </c>
      <c r="B55" s="23"/>
      <c r="C55" s="23"/>
      <c r="D55" s="23"/>
      <c r="E55" s="23"/>
      <c r="F55" s="23"/>
      <c r="G55" s="23"/>
      <c r="H55" s="23"/>
      <c r="I55" s="23" t="n">
        <v>20000</v>
      </c>
      <c r="J55" s="23" t="n">
        <v>-20000</v>
      </c>
      <c r="K55" s="2"/>
    </row>
    <row r="56" customFormat="false" ht="12.75" hidden="false" customHeight="false" outlineLevel="0" collapsed="false">
      <c r="A56" s="27" t="s">
        <v>33</v>
      </c>
      <c r="B56" s="2"/>
      <c r="C56" s="2"/>
      <c r="D56" s="2"/>
      <c r="E56" s="2"/>
      <c r="F56" s="2"/>
      <c r="G56" s="2" t="n">
        <v>0</v>
      </c>
      <c r="H56" s="2"/>
      <c r="I56" s="2"/>
      <c r="J56" s="2"/>
      <c r="K56" s="2"/>
    </row>
    <row r="57" customFormat="false" ht="12.75" hidden="false" customHeight="false" outlineLevel="0" collapsed="false">
      <c r="A57" s="27" t="s">
        <v>34</v>
      </c>
      <c r="B57" s="2"/>
      <c r="C57" s="2"/>
      <c r="D57" s="2"/>
      <c r="E57" s="2"/>
      <c r="F57" s="2"/>
      <c r="G57" s="2"/>
      <c r="H57" s="2" t="n">
        <v>0</v>
      </c>
      <c r="I57" s="2" t="n">
        <v>0</v>
      </c>
      <c r="J57" s="2"/>
      <c r="K57" s="2"/>
    </row>
    <row r="58" customFormat="false" ht="12.75" hidden="false" customHeight="false" outlineLevel="0" collapsed="false">
      <c r="A58" s="27" t="s">
        <v>35</v>
      </c>
      <c r="B58" s="2"/>
      <c r="C58" s="2"/>
      <c r="D58" s="2"/>
      <c r="E58" s="2"/>
      <c r="F58" s="2"/>
      <c r="G58" s="2"/>
      <c r="H58" s="2"/>
      <c r="I58" s="2"/>
      <c r="J58" s="2" t="n">
        <v>-6000</v>
      </c>
      <c r="K58" s="2"/>
    </row>
    <row r="59" customFormat="false" ht="12.75" hidden="false" customHeight="false" outlineLevel="0" collapsed="false">
      <c r="A59" s="22" t="s">
        <v>45</v>
      </c>
      <c r="B59" s="23" t="n">
        <v>56520</v>
      </c>
      <c r="C59" s="23" t="n">
        <v>169701</v>
      </c>
      <c r="D59" s="23" t="n">
        <v>134551</v>
      </c>
      <c r="E59" s="23" t="n">
        <v>128516</v>
      </c>
      <c r="F59" s="23" t="n">
        <v>85382</v>
      </c>
      <c r="G59" s="23" t="n">
        <v>115635</v>
      </c>
      <c r="H59" s="23" t="n">
        <v>-48909</v>
      </c>
      <c r="I59" s="23" t="n">
        <v>-141649</v>
      </c>
      <c r="J59" s="23" t="n">
        <v>188952</v>
      </c>
      <c r="K59" s="2" t="e">
        <f aca="false">#REF!</f>
        <v>#REF!</v>
      </c>
      <c r="L59" s="2" t="e">
        <f aca="false">#REF!</f>
        <v>#REF!</v>
      </c>
      <c r="M59" s="2" t="n">
        <f aca="false">M57</f>
        <v>0</v>
      </c>
    </row>
    <row r="60" customFormat="false" ht="12.75" hidden="false" customHeight="false" outlineLevel="0" collapsed="false">
      <c r="A60" s="22" t="s">
        <v>31</v>
      </c>
      <c r="B60" s="23"/>
      <c r="C60" s="23"/>
      <c r="D60" s="23"/>
      <c r="E60" s="23"/>
      <c r="F60" s="23"/>
      <c r="G60" s="23"/>
      <c r="H60" s="23"/>
      <c r="I60" s="23"/>
      <c r="J60" s="23"/>
      <c r="K60" s="2"/>
      <c r="M60" s="2"/>
    </row>
    <row r="61" customFormat="false" ht="12.75" hidden="false" customHeight="false" outlineLevel="0" collapsed="false">
      <c r="A61" s="26" t="s">
        <v>32</v>
      </c>
      <c r="B61" s="23"/>
      <c r="C61" s="23"/>
      <c r="D61" s="23"/>
      <c r="E61" s="23"/>
      <c r="F61" s="23"/>
      <c r="G61" s="23"/>
      <c r="H61" s="23"/>
      <c r="I61" s="23" t="n">
        <v>0</v>
      </c>
      <c r="J61" s="23" t="n">
        <v>0</v>
      </c>
      <c r="K61" s="2"/>
      <c r="M61" s="2"/>
    </row>
    <row r="62" customFormat="false" ht="12.75" hidden="false" customHeight="false" outlineLevel="0" collapsed="false">
      <c r="A62" s="27" t="s">
        <v>33</v>
      </c>
      <c r="B62" s="2"/>
      <c r="C62" s="2"/>
      <c r="D62" s="2"/>
      <c r="E62" s="2"/>
      <c r="F62" s="2"/>
      <c r="G62" s="2" t="n">
        <v>0</v>
      </c>
      <c r="H62" s="2"/>
      <c r="I62" s="2"/>
      <c r="J62" s="2"/>
      <c r="K62" s="2"/>
      <c r="M62" s="2"/>
    </row>
    <row r="63" customFormat="false" ht="12.75" hidden="false" customHeight="false" outlineLevel="0" collapsed="false">
      <c r="A63" s="27" t="s">
        <v>34</v>
      </c>
      <c r="B63" s="2"/>
      <c r="C63" s="2"/>
      <c r="D63" s="2"/>
      <c r="E63" s="2"/>
      <c r="F63" s="2"/>
      <c r="G63" s="2"/>
      <c r="H63" s="2" t="n">
        <v>0</v>
      </c>
      <c r="I63" s="2" t="n">
        <v>0</v>
      </c>
      <c r="J63" s="2"/>
      <c r="K63" s="2"/>
      <c r="M63" s="2"/>
    </row>
    <row r="64" customFormat="false" ht="12.75" hidden="false" customHeight="false" outlineLevel="0" collapsed="false">
      <c r="A64" s="27" t="s">
        <v>35</v>
      </c>
      <c r="B64" s="2"/>
      <c r="C64" s="2"/>
      <c r="D64" s="2"/>
      <c r="E64" s="2"/>
      <c r="F64" s="2"/>
      <c r="G64" s="2"/>
      <c r="H64" s="2"/>
      <c r="I64" s="2"/>
      <c r="J64" s="2" t="n">
        <v>0</v>
      </c>
      <c r="K64" s="2"/>
      <c r="M64" s="2"/>
    </row>
    <row r="65" customFormat="false" ht="12.75" hidden="false" customHeight="false" outlineLevel="0" collapsed="false">
      <c r="A65" s="27" t="s">
        <v>36</v>
      </c>
      <c r="B65" s="2"/>
      <c r="C65" s="2"/>
      <c r="D65" s="2"/>
      <c r="E65" s="2"/>
      <c r="F65" s="2"/>
      <c r="G65" s="2"/>
      <c r="H65" s="2"/>
      <c r="I65" s="2"/>
      <c r="J65" s="2" t="n">
        <f aca="false">-(15357+11019+4655-5955)</f>
        <v>-25076</v>
      </c>
      <c r="K65" s="2"/>
      <c r="M65" s="2"/>
    </row>
    <row r="66" customFormat="false" ht="12.75" hidden="false" customHeight="false" outlineLevel="0" collapsed="false">
      <c r="B66" s="28"/>
      <c r="C66" s="28"/>
      <c r="D66" s="28"/>
      <c r="E66" s="28"/>
      <c r="F66" s="28"/>
      <c r="G66" s="28"/>
      <c r="H66" s="28"/>
      <c r="I66" s="28" t="n">
        <v>0</v>
      </c>
      <c r="J66" s="28"/>
      <c r="K66" s="28"/>
      <c r="L66" s="29"/>
      <c r="M66" s="29"/>
    </row>
    <row r="67" customFormat="false" ht="12.75" hidden="false" customHeight="false" outlineLevel="0" collapsed="false">
      <c r="B67" s="2" t="n">
        <f aca="false">SUM(B59:B66)</f>
        <v>56520</v>
      </c>
      <c r="C67" s="2" t="n">
        <f aca="false">SUM(C59:C66)</f>
        <v>169701</v>
      </c>
      <c r="D67" s="2" t="n">
        <f aca="false">SUM(D59:D66)</f>
        <v>134551</v>
      </c>
      <c r="E67" s="2" t="n">
        <f aca="false">SUM(E59:E66)</f>
        <v>128516</v>
      </c>
      <c r="F67" s="2" t="n">
        <f aca="false">SUM(F59:F66)</f>
        <v>85382</v>
      </c>
      <c r="G67" s="2" t="n">
        <f aca="false">SUM(G59:G66)</f>
        <v>115635</v>
      </c>
      <c r="H67" s="2" t="n">
        <f aca="false">SUM(H59:H66)</f>
        <v>-48909</v>
      </c>
      <c r="I67" s="2" t="n">
        <f aca="false">SUM(I59:I66)</f>
        <v>-141649</v>
      </c>
      <c r="J67" s="2" t="n">
        <f aca="false">SUM(J59:J66)</f>
        <v>163876</v>
      </c>
      <c r="K67" s="2" t="e">
        <f aca="false">SUM(K59:K66)</f>
        <v>#REF!</v>
      </c>
      <c r="L67" s="2" t="e">
        <f aca="false">SUM(L59:L66)</f>
        <v>#REF!</v>
      </c>
      <c r="M67" s="2" t="n">
        <f aca="false">SUM(M59:M66)</f>
        <v>0</v>
      </c>
    </row>
    <row r="68" customFormat="false" ht="12.75" hidden="false" customHeight="false" outlineLevel="0" collapsed="false">
      <c r="A68" s="22" t="s">
        <v>45</v>
      </c>
      <c r="B68" s="23" t="n">
        <v>56491</v>
      </c>
      <c r="C68" s="23" t="n">
        <v>169513</v>
      </c>
      <c r="D68" s="23" t="n">
        <v>134360</v>
      </c>
      <c r="E68" s="23" t="n">
        <v>128471</v>
      </c>
      <c r="F68" s="23" t="n">
        <v>85212</v>
      </c>
      <c r="G68" s="23" t="n">
        <v>115463</v>
      </c>
      <c r="H68" s="23" t="n">
        <v>-49621</v>
      </c>
      <c r="I68" s="23" t="n">
        <v>-142097</v>
      </c>
      <c r="J68" s="23" t="n">
        <v>188268</v>
      </c>
      <c r="K68" s="2" t="e">
        <f aca="false">#REF!</f>
        <v>#REF!</v>
      </c>
      <c r="L68" s="2" t="e">
        <f aca="false">#REF!</f>
        <v>#REF!</v>
      </c>
      <c r="M68" s="2" t="n">
        <f aca="false">M66</f>
        <v>0</v>
      </c>
      <c r="N68" s="2" t="n">
        <f aca="false">N66</f>
        <v>0</v>
      </c>
      <c r="O68" s="2" t="n">
        <f aca="false">O66</f>
        <v>0</v>
      </c>
    </row>
    <row r="69" customFormat="false" ht="12.75" hidden="false" customHeight="false" outlineLevel="0" collapsed="false">
      <c r="A69" s="22" t="s">
        <v>31</v>
      </c>
      <c r="B69" s="23"/>
      <c r="C69" s="23"/>
      <c r="D69" s="23"/>
      <c r="E69" s="23"/>
      <c r="F69" s="23"/>
      <c r="G69" s="23"/>
      <c r="H69" s="23"/>
      <c r="I69" s="23"/>
      <c r="J69" s="23"/>
      <c r="K69" s="2"/>
      <c r="M69" s="2"/>
    </row>
    <row r="70" customFormat="false" ht="12.75" hidden="false" customHeight="false" outlineLevel="0" collapsed="false">
      <c r="A70" s="26" t="s">
        <v>32</v>
      </c>
      <c r="B70" s="23"/>
      <c r="C70" s="23"/>
      <c r="D70" s="23"/>
      <c r="E70" s="23"/>
      <c r="F70" s="23"/>
      <c r="G70" s="23"/>
      <c r="H70" s="23"/>
      <c r="I70" s="23" t="n">
        <v>0</v>
      </c>
      <c r="J70" s="23" t="n">
        <v>0</v>
      </c>
      <c r="K70" s="2"/>
      <c r="M70" s="2"/>
    </row>
    <row r="71" customFormat="false" ht="12.75" hidden="false" customHeight="false" outlineLevel="0" collapsed="false">
      <c r="A71" s="27" t="s">
        <v>33</v>
      </c>
      <c r="B71" s="2"/>
      <c r="C71" s="2"/>
      <c r="D71" s="2"/>
      <c r="E71" s="2"/>
      <c r="F71" s="2"/>
      <c r="G71" s="2" t="n">
        <v>0</v>
      </c>
      <c r="H71" s="2"/>
      <c r="I71" s="2"/>
      <c r="J71" s="2"/>
      <c r="K71" s="2"/>
      <c r="M71" s="2"/>
    </row>
    <row r="72" customFormat="false" ht="12.75" hidden="false" customHeight="false" outlineLevel="0" collapsed="false">
      <c r="A72" s="27" t="s">
        <v>34</v>
      </c>
      <c r="B72" s="2"/>
      <c r="C72" s="2"/>
      <c r="D72" s="2"/>
      <c r="E72" s="2"/>
      <c r="F72" s="2"/>
      <c r="G72" s="2"/>
      <c r="H72" s="2" t="n">
        <v>0</v>
      </c>
      <c r="I72" s="2" t="n">
        <v>0</v>
      </c>
      <c r="J72" s="2"/>
      <c r="K72" s="2"/>
      <c r="M72" s="2"/>
    </row>
    <row r="73" customFormat="false" ht="12.75" hidden="false" customHeight="false" outlineLevel="0" collapsed="false">
      <c r="A73" s="27" t="s">
        <v>35</v>
      </c>
      <c r="B73" s="2"/>
      <c r="C73" s="2"/>
      <c r="D73" s="2"/>
      <c r="E73" s="2"/>
      <c r="F73" s="2"/>
      <c r="G73" s="2"/>
      <c r="H73" s="2"/>
      <c r="I73" s="2"/>
      <c r="J73" s="2" t="n">
        <v>0</v>
      </c>
      <c r="K73" s="2"/>
      <c r="M73" s="2"/>
    </row>
    <row r="74" customFormat="false" ht="12.75" hidden="false" customHeight="false" outlineLevel="0" collapsed="false">
      <c r="A74" s="27" t="s">
        <v>36</v>
      </c>
      <c r="B74" s="2"/>
      <c r="C74" s="2"/>
      <c r="D74" s="2"/>
      <c r="E74" s="2"/>
      <c r="F74" s="2"/>
      <c r="G74" s="2"/>
      <c r="H74" s="2"/>
      <c r="I74" s="2"/>
      <c r="J74" s="2" t="n">
        <v>0</v>
      </c>
      <c r="K74" s="2"/>
      <c r="M74" s="2"/>
    </row>
    <row r="75" customFormat="false" ht="12.75" hidden="false" customHeight="false" outlineLevel="0" collapsed="false">
      <c r="A75" s="22" t="s">
        <v>46</v>
      </c>
      <c r="B75" s="23" t="n">
        <v>62010</v>
      </c>
      <c r="C75" s="23" t="n">
        <v>173057</v>
      </c>
      <c r="D75" s="23" t="n">
        <v>136827</v>
      </c>
      <c r="E75" s="23" t="n">
        <v>131252</v>
      </c>
      <c r="F75" s="23" t="n">
        <v>88074</v>
      </c>
      <c r="G75" s="23" t="n">
        <v>118780</v>
      </c>
      <c r="H75" s="23" t="n">
        <v>-46591</v>
      </c>
      <c r="I75" s="23" t="n">
        <v>-140043</v>
      </c>
      <c r="J75" s="23" t="n">
        <v>145116</v>
      </c>
      <c r="K75" s="23" t="n">
        <v>95387</v>
      </c>
      <c r="L75" s="23" t="n">
        <v>60438</v>
      </c>
      <c r="M75" s="23" t="n">
        <v>107895</v>
      </c>
      <c r="N75" s="23" t="n">
        <v>159512</v>
      </c>
      <c r="O75" s="23" t="n">
        <v>116379</v>
      </c>
      <c r="P75" s="17" t="n">
        <f aca="false">P73</f>
        <v>0</v>
      </c>
    </row>
    <row r="76" customFormat="false" ht="12.75" hidden="false" customHeight="false" outlineLevel="0" collapsed="false">
      <c r="A76" s="22" t="s">
        <v>31</v>
      </c>
      <c r="B76" s="23"/>
      <c r="C76" s="23"/>
      <c r="D76" s="23"/>
      <c r="E76" s="23"/>
      <c r="F76" s="23"/>
      <c r="G76" s="23"/>
      <c r="H76" s="23"/>
      <c r="I76" s="23"/>
      <c r="J76" s="23"/>
      <c r="K76" s="2"/>
      <c r="M76" s="2"/>
    </row>
    <row r="77" customFormat="false" ht="12.75" hidden="false" customHeight="false" outlineLevel="0" collapsed="false">
      <c r="A77" s="26" t="s">
        <v>32</v>
      </c>
      <c r="B77" s="23"/>
      <c r="C77" s="23"/>
      <c r="D77" s="23"/>
      <c r="E77" s="23"/>
      <c r="F77" s="23"/>
      <c r="G77" s="23"/>
      <c r="H77" s="23"/>
      <c r="I77" s="23" t="n">
        <v>0</v>
      </c>
      <c r="J77" s="23" t="n">
        <v>0</v>
      </c>
      <c r="K77" s="2"/>
      <c r="M77" s="2"/>
    </row>
    <row r="78" customFormat="false" ht="12.75" hidden="false" customHeight="false" outlineLevel="0" collapsed="false">
      <c r="A78" s="27" t="s">
        <v>33</v>
      </c>
      <c r="B78" s="2"/>
      <c r="C78" s="2"/>
      <c r="D78" s="2"/>
      <c r="E78" s="2"/>
      <c r="F78" s="2"/>
      <c r="G78" s="2" t="n">
        <v>0</v>
      </c>
      <c r="H78" s="2"/>
      <c r="I78" s="2"/>
      <c r="J78" s="2"/>
      <c r="K78" s="2"/>
      <c r="M78" s="2"/>
    </row>
    <row r="79" customFormat="false" ht="12.75" hidden="false" customHeight="false" outlineLevel="0" collapsed="false">
      <c r="A79" s="27" t="s">
        <v>34</v>
      </c>
      <c r="B79" s="2"/>
      <c r="C79" s="2"/>
      <c r="D79" s="2"/>
      <c r="E79" s="2"/>
      <c r="F79" s="2"/>
      <c r="G79" s="2"/>
      <c r="H79" s="2" t="n">
        <v>0</v>
      </c>
      <c r="I79" s="2" t="n">
        <v>0</v>
      </c>
      <c r="J79" s="2"/>
      <c r="K79" s="2"/>
      <c r="M79" s="2"/>
    </row>
    <row r="80" customFormat="false" ht="12.75" hidden="false" customHeight="false" outlineLevel="0" collapsed="false">
      <c r="A80" s="27" t="s">
        <v>35</v>
      </c>
      <c r="B80" s="2"/>
      <c r="C80" s="2"/>
      <c r="D80" s="2"/>
      <c r="E80" s="2"/>
      <c r="F80" s="2"/>
      <c r="G80" s="2"/>
      <c r="H80" s="2"/>
      <c r="I80" s="2"/>
      <c r="J80" s="2" t="n">
        <v>0</v>
      </c>
      <c r="K80" s="2"/>
      <c r="M80" s="2"/>
    </row>
    <row r="81" customFormat="false" ht="12.75" hidden="false" customHeight="false" outlineLevel="0" collapsed="false">
      <c r="A81" s="27" t="s">
        <v>36</v>
      </c>
      <c r="B81" s="2"/>
      <c r="C81" s="2"/>
      <c r="D81" s="2"/>
      <c r="E81" s="2"/>
      <c r="F81" s="2"/>
      <c r="G81" s="2"/>
      <c r="H81" s="2"/>
      <c r="I81" s="2"/>
      <c r="J81" s="2" t="n">
        <v>0</v>
      </c>
      <c r="K81" s="2"/>
      <c r="M81" s="2"/>
    </row>
    <row r="82" customFormat="false" ht="12.75" hidden="false" customHeight="false" outlineLevel="0" collapsed="false">
      <c r="A82" s="22" t="s">
        <v>46</v>
      </c>
      <c r="B82" s="23" t="n">
        <v>50044</v>
      </c>
      <c r="C82" s="23" t="n">
        <v>164194</v>
      </c>
      <c r="D82" s="23" t="n">
        <v>128266</v>
      </c>
      <c r="E82" s="23" t="n">
        <v>122709</v>
      </c>
      <c r="F82" s="23" t="n">
        <v>79149</v>
      </c>
      <c r="G82" s="23" t="n">
        <v>110280</v>
      </c>
      <c r="H82" s="23" t="n">
        <v>-55460</v>
      </c>
      <c r="I82" s="23" t="n">
        <v>-148720</v>
      </c>
      <c r="J82" s="23" t="n">
        <v>136799</v>
      </c>
      <c r="K82" s="23" t="n">
        <v>96473</v>
      </c>
      <c r="L82" s="23" t="n">
        <v>106105</v>
      </c>
      <c r="M82" s="23" t="n">
        <v>142127</v>
      </c>
      <c r="N82" s="23" t="n">
        <v>159647</v>
      </c>
      <c r="O82" s="23" t="n">
        <v>108000</v>
      </c>
      <c r="P82" s="17" t="n">
        <f aca="false">P80</f>
        <v>0</v>
      </c>
    </row>
    <row r="83" customFormat="false" ht="12.75" hidden="false" customHeight="false" outlineLevel="0" collapsed="false">
      <c r="A83" s="22" t="s">
        <v>31</v>
      </c>
      <c r="B83" s="23"/>
      <c r="C83" s="23"/>
      <c r="D83" s="23"/>
      <c r="E83" s="23"/>
      <c r="F83" s="23"/>
      <c r="G83" s="23"/>
      <c r="H83" s="23"/>
      <c r="I83" s="23"/>
      <c r="J83" s="23"/>
      <c r="K83" s="2"/>
      <c r="M83" s="2"/>
    </row>
    <row r="84" customFormat="false" ht="12.75" hidden="false" customHeight="false" outlineLevel="0" collapsed="false">
      <c r="A84" s="26" t="s">
        <v>32</v>
      </c>
      <c r="B84" s="23"/>
      <c r="C84" s="23"/>
      <c r="D84" s="23"/>
      <c r="E84" s="23"/>
      <c r="F84" s="23"/>
      <c r="G84" s="23"/>
      <c r="H84" s="23"/>
      <c r="I84" s="23" t="n">
        <v>0</v>
      </c>
      <c r="J84" s="23" t="n">
        <v>0</v>
      </c>
      <c r="K84" s="2"/>
      <c r="M84" s="2"/>
    </row>
    <row r="85" customFormat="false" ht="12.75" hidden="false" customHeight="false" outlineLevel="0" collapsed="false">
      <c r="A85" s="27" t="s">
        <v>33</v>
      </c>
      <c r="B85" s="2"/>
      <c r="C85" s="2"/>
      <c r="D85" s="2"/>
      <c r="E85" s="2"/>
      <c r="F85" s="2"/>
      <c r="G85" s="2" t="n">
        <v>0</v>
      </c>
      <c r="H85" s="2"/>
      <c r="I85" s="2"/>
      <c r="J85" s="2"/>
      <c r="K85" s="2"/>
      <c r="M85" s="2"/>
    </row>
    <row r="86" customFormat="false" ht="12.75" hidden="false" customHeight="false" outlineLevel="0" collapsed="false">
      <c r="A86" s="27" t="s">
        <v>34</v>
      </c>
      <c r="B86" s="2"/>
      <c r="C86" s="2"/>
      <c r="D86" s="2"/>
      <c r="E86" s="2"/>
      <c r="F86" s="2"/>
      <c r="G86" s="2"/>
      <c r="H86" s="2" t="n">
        <v>0</v>
      </c>
      <c r="I86" s="2" t="n">
        <v>0</v>
      </c>
      <c r="J86" s="2"/>
      <c r="K86" s="2"/>
      <c r="M86" s="2"/>
    </row>
    <row r="87" customFormat="false" ht="12.75" hidden="false" customHeight="false" outlineLevel="0" collapsed="false">
      <c r="A87" s="27" t="s">
        <v>35</v>
      </c>
      <c r="B87" s="2"/>
      <c r="C87" s="2"/>
      <c r="D87" s="2"/>
      <c r="E87" s="2"/>
      <c r="F87" s="2"/>
      <c r="G87" s="2"/>
      <c r="H87" s="2"/>
      <c r="I87" s="2"/>
      <c r="J87" s="2" t="n">
        <v>0</v>
      </c>
      <c r="K87" s="2"/>
      <c r="M87" s="2"/>
    </row>
    <row r="88" customFormat="false" ht="12.75" hidden="false" customHeight="false" outlineLevel="0" collapsed="false">
      <c r="A88" s="27" t="s">
        <v>36</v>
      </c>
      <c r="B88" s="2"/>
      <c r="C88" s="2"/>
      <c r="D88" s="2"/>
      <c r="E88" s="2"/>
      <c r="F88" s="2"/>
      <c r="G88" s="2"/>
      <c r="H88" s="2"/>
      <c r="I88" s="2"/>
      <c r="J88" s="2" t="n">
        <v>0</v>
      </c>
      <c r="K88" s="2"/>
      <c r="M88" s="2"/>
    </row>
    <row r="89" customFormat="false" ht="12.75" hidden="false" customHeight="false" outlineLevel="0" collapsed="false">
      <c r="A89" s="22" t="s">
        <v>47</v>
      </c>
      <c r="B89" s="23" t="n">
        <v>51775</v>
      </c>
      <c r="C89" s="23" t="n">
        <v>167251</v>
      </c>
      <c r="D89" s="23" t="n">
        <v>129985</v>
      </c>
      <c r="E89" s="23" t="n">
        <v>127120</v>
      </c>
      <c r="F89" s="23" t="n">
        <v>84697</v>
      </c>
      <c r="G89" s="23" t="n">
        <v>115274</v>
      </c>
      <c r="H89" s="23" t="n">
        <v>-55050</v>
      </c>
      <c r="I89" s="23" t="n">
        <v>-149968</v>
      </c>
      <c r="J89" s="23" t="n">
        <v>142597</v>
      </c>
      <c r="K89" s="23" t="n">
        <v>101673</v>
      </c>
      <c r="L89" s="23" t="n">
        <v>109403</v>
      </c>
      <c r="M89" s="23" t="n">
        <v>136650</v>
      </c>
      <c r="N89" s="23" t="n">
        <v>163959</v>
      </c>
      <c r="O89" s="23" t="n">
        <v>135583</v>
      </c>
      <c r="P89" s="17" t="n">
        <v>-58310</v>
      </c>
    </row>
    <row r="90" customFormat="false" ht="12.75" hidden="false" customHeight="false" outlineLevel="0" collapsed="false">
      <c r="A90" s="22" t="s">
        <v>31</v>
      </c>
      <c r="B90" s="23"/>
      <c r="C90" s="23"/>
      <c r="D90" s="23"/>
      <c r="E90" s="23"/>
      <c r="F90" s="23"/>
      <c r="G90" s="23"/>
      <c r="H90" s="23"/>
      <c r="I90" s="23"/>
      <c r="J90" s="23"/>
      <c r="K90" s="2"/>
      <c r="M90" s="2"/>
    </row>
    <row r="91" customFormat="false" ht="12.75" hidden="false" customHeight="false" outlineLevel="0" collapsed="false">
      <c r="A91" s="26" t="s">
        <v>32</v>
      </c>
      <c r="B91" s="23"/>
      <c r="C91" s="23"/>
      <c r="D91" s="23"/>
      <c r="E91" s="23"/>
      <c r="F91" s="23"/>
      <c r="G91" s="23"/>
      <c r="H91" s="23"/>
      <c r="I91" s="23" t="n">
        <v>0</v>
      </c>
      <c r="J91" s="23" t="n">
        <v>0</v>
      </c>
      <c r="K91" s="2"/>
      <c r="M91" s="2"/>
    </row>
    <row r="92" customFormat="false" ht="12.75" hidden="false" customHeight="false" outlineLevel="0" collapsed="false">
      <c r="A92" s="27" t="s">
        <v>33</v>
      </c>
      <c r="B92" s="2"/>
      <c r="C92" s="2"/>
      <c r="D92" s="2"/>
      <c r="E92" s="2"/>
      <c r="F92" s="2"/>
      <c r="G92" s="2" t="n">
        <v>0</v>
      </c>
      <c r="H92" s="2"/>
      <c r="I92" s="2"/>
      <c r="J92" s="2"/>
      <c r="K92" s="2"/>
      <c r="M92" s="2"/>
    </row>
    <row r="93" customFormat="false" ht="12.75" hidden="false" customHeight="false" outlineLevel="0" collapsed="false">
      <c r="A93" s="27" t="s">
        <v>34</v>
      </c>
      <c r="B93" s="2"/>
      <c r="C93" s="2"/>
      <c r="D93" s="2"/>
      <c r="E93" s="2"/>
      <c r="F93" s="2"/>
      <c r="G93" s="2"/>
      <c r="H93" s="2" t="n">
        <v>0</v>
      </c>
      <c r="I93" s="2" t="n">
        <v>0</v>
      </c>
      <c r="J93" s="2"/>
      <c r="K93" s="2"/>
      <c r="M93" s="2"/>
    </row>
    <row r="94" customFormat="false" ht="12.75" hidden="false" customHeight="false" outlineLevel="0" collapsed="false">
      <c r="A94" s="27" t="s">
        <v>35</v>
      </c>
      <c r="B94" s="2"/>
      <c r="C94" s="2"/>
      <c r="D94" s="2"/>
      <c r="E94" s="2"/>
      <c r="F94" s="2"/>
      <c r="G94" s="2"/>
      <c r="H94" s="2"/>
      <c r="I94" s="2"/>
      <c r="J94" s="2" t="n">
        <v>0</v>
      </c>
      <c r="K94" s="2"/>
      <c r="M94" s="2"/>
    </row>
    <row r="95" customFormat="false" ht="12.75" hidden="false" customHeight="false" outlineLevel="0" collapsed="false">
      <c r="A95" s="27" t="s">
        <v>36</v>
      </c>
      <c r="B95" s="2"/>
      <c r="C95" s="2"/>
      <c r="D95" s="2"/>
      <c r="E95" s="2"/>
      <c r="F95" s="2"/>
      <c r="G95" s="2"/>
      <c r="H95" s="2"/>
      <c r="I95" s="2"/>
      <c r="J95" s="2" t="n">
        <v>0</v>
      </c>
      <c r="K95" s="2"/>
      <c r="M95" s="2"/>
    </row>
    <row r="96" customFormat="false" ht="12.75" hidden="false" customHeight="false" outlineLevel="0" collapsed="false">
      <c r="A96" s="22" t="s">
        <v>47</v>
      </c>
      <c r="B96" s="23" t="n">
        <v>51775</v>
      </c>
      <c r="C96" s="23" t="n">
        <v>166177</v>
      </c>
      <c r="D96" s="23" t="n">
        <v>129985</v>
      </c>
      <c r="E96" s="23" t="n">
        <v>127120</v>
      </c>
      <c r="F96" s="23" t="n">
        <v>84697</v>
      </c>
      <c r="G96" s="23" t="n">
        <v>115274</v>
      </c>
      <c r="H96" s="23" t="n">
        <v>-55050</v>
      </c>
      <c r="I96" s="23" t="n">
        <v>-149968</v>
      </c>
      <c r="J96" s="23" t="n">
        <v>142597</v>
      </c>
      <c r="K96" s="23" t="n">
        <v>101673</v>
      </c>
      <c r="L96" s="23" t="n">
        <v>109403</v>
      </c>
      <c r="M96" s="23" t="n">
        <v>136650</v>
      </c>
      <c r="N96" s="23" t="n">
        <v>163959</v>
      </c>
      <c r="O96" s="43" t="e">
        <f aca="false">#REF!+#REF!+#REF!</f>
        <v>#REF!</v>
      </c>
      <c r="P96" s="43" t="e">
        <f aca="false">#REF!</f>
        <v>#REF!</v>
      </c>
      <c r="Q96" s="43" t="e">
        <f aca="false">#REF!</f>
        <v>#REF!</v>
      </c>
    </row>
    <row r="97" customFormat="false" ht="12.75" hidden="false" customHeight="false" outlineLevel="0" collapsed="false">
      <c r="A97" s="22" t="s">
        <v>31</v>
      </c>
      <c r="B97" s="23"/>
      <c r="C97" s="23"/>
      <c r="D97" s="23"/>
      <c r="E97" s="23"/>
      <c r="F97" s="23"/>
      <c r="G97" s="23"/>
      <c r="H97" s="23"/>
      <c r="I97" s="23"/>
      <c r="J97" s="23"/>
      <c r="K97" s="2"/>
      <c r="M97" s="2"/>
      <c r="Q97" s="2"/>
    </row>
    <row r="98" customFormat="false" ht="12.75" hidden="false" customHeight="false" outlineLevel="0" collapsed="false">
      <c r="A98" s="26" t="s">
        <v>32</v>
      </c>
      <c r="B98" s="23"/>
      <c r="C98" s="23"/>
      <c r="D98" s="23"/>
      <c r="E98" s="23"/>
      <c r="F98" s="23"/>
      <c r="G98" s="23"/>
      <c r="H98" s="23"/>
      <c r="I98" s="23" t="n">
        <v>0</v>
      </c>
      <c r="J98" s="23" t="n">
        <v>0</v>
      </c>
      <c r="K98" s="2"/>
      <c r="M98" s="2"/>
      <c r="Q98" s="2"/>
    </row>
    <row r="99" customFormat="false" ht="12.75" hidden="false" customHeight="false" outlineLevel="0" collapsed="false">
      <c r="A99" s="27" t="s">
        <v>33</v>
      </c>
      <c r="B99" s="2"/>
      <c r="C99" s="2"/>
      <c r="D99" s="2"/>
      <c r="E99" s="2"/>
      <c r="F99" s="2"/>
      <c r="G99" s="2" t="n">
        <v>0</v>
      </c>
      <c r="H99" s="2"/>
      <c r="I99" s="2"/>
      <c r="J99" s="2"/>
      <c r="K99" s="2"/>
      <c r="M99" s="2"/>
    </row>
    <row r="100" customFormat="false" ht="12.75" hidden="false" customHeight="false" outlineLevel="0" collapsed="false">
      <c r="A100" s="27" t="s">
        <v>34</v>
      </c>
      <c r="B100" s="2"/>
      <c r="C100" s="2"/>
      <c r="D100" s="2"/>
      <c r="E100" s="2"/>
      <c r="F100" s="2"/>
      <c r="G100" s="2"/>
      <c r="H100" s="2" t="n">
        <v>0</v>
      </c>
      <c r="I100" s="2" t="n">
        <v>0</v>
      </c>
      <c r="J100" s="2"/>
      <c r="K100" s="2"/>
      <c r="M100" s="2"/>
    </row>
    <row r="101" customFormat="false" ht="12.75" hidden="false" customHeight="false" outlineLevel="0" collapsed="false">
      <c r="A101" s="27" t="s">
        <v>35</v>
      </c>
      <c r="B101" s="2"/>
      <c r="C101" s="2"/>
      <c r="D101" s="2"/>
      <c r="E101" s="2"/>
      <c r="F101" s="2"/>
      <c r="G101" s="2"/>
      <c r="H101" s="2"/>
      <c r="I101" s="2"/>
      <c r="J101" s="2" t="n">
        <v>0</v>
      </c>
      <c r="K101" s="2"/>
      <c r="M101" s="2"/>
    </row>
    <row r="102" customFormat="false" ht="12.75" hidden="false" customHeight="false" outlineLevel="0" collapsed="false">
      <c r="A102" s="27" t="s">
        <v>36</v>
      </c>
      <c r="B102" s="2"/>
      <c r="C102" s="2"/>
      <c r="D102" s="2"/>
      <c r="E102" s="2"/>
      <c r="F102" s="2"/>
      <c r="G102" s="2"/>
      <c r="H102" s="2"/>
      <c r="I102" s="2"/>
      <c r="J102" s="2" t="n">
        <v>0</v>
      </c>
      <c r="K102" s="2"/>
      <c r="M102" s="2"/>
    </row>
    <row r="103" customFormat="false" ht="12.75" hidden="false" customHeight="false" outlineLevel="0" collapsed="false">
      <c r="A103" s="22" t="s">
        <v>48</v>
      </c>
      <c r="B103" s="23" t="n">
        <v>52169</v>
      </c>
      <c r="C103" s="23" t="n">
        <v>167058</v>
      </c>
      <c r="D103" s="23" t="n">
        <v>130990</v>
      </c>
      <c r="E103" s="23" t="n">
        <v>128121</v>
      </c>
      <c r="F103" s="23" t="n">
        <v>85781</v>
      </c>
      <c r="G103" s="23" t="n">
        <v>116354</v>
      </c>
      <c r="H103" s="23" t="n">
        <v>-54026</v>
      </c>
      <c r="I103" s="23" t="n">
        <v>-144031</v>
      </c>
      <c r="J103" s="23" t="n">
        <v>143440</v>
      </c>
      <c r="K103" s="23" t="n">
        <v>102265</v>
      </c>
      <c r="L103" s="23" t="n">
        <v>109908</v>
      </c>
      <c r="M103" s="23" t="n">
        <v>136778</v>
      </c>
      <c r="N103" s="23" t="n">
        <v>154541</v>
      </c>
      <c r="O103" s="23" t="n">
        <v>141956</v>
      </c>
      <c r="P103" s="43" t="e">
        <f aca="false">#REF!</f>
        <v>#REF!</v>
      </c>
      <c r="Q103" s="43" t="e">
        <f aca="false">#REF!</f>
        <v>#REF!</v>
      </c>
    </row>
    <row r="104" customFormat="false" ht="12.75" hidden="false" customHeight="false" outlineLevel="0" collapsed="false">
      <c r="A104" s="22" t="s">
        <v>31</v>
      </c>
      <c r="B104" s="23"/>
      <c r="C104" s="23"/>
      <c r="D104" s="23"/>
      <c r="E104" s="23"/>
      <c r="F104" s="23"/>
      <c r="G104" s="23"/>
      <c r="H104" s="23"/>
      <c r="I104" s="23"/>
      <c r="J104" s="23"/>
      <c r="K104" s="2"/>
      <c r="M104" s="2"/>
      <c r="Q104" s="2"/>
    </row>
    <row r="105" customFormat="false" ht="12.75" hidden="false" customHeight="false" outlineLevel="0" collapsed="false">
      <c r="A105" s="26" t="s">
        <v>32</v>
      </c>
      <c r="B105" s="23"/>
      <c r="C105" s="23"/>
      <c r="D105" s="23"/>
      <c r="E105" s="23"/>
      <c r="F105" s="23"/>
      <c r="G105" s="23"/>
      <c r="H105" s="23"/>
      <c r="I105" s="23" t="n">
        <v>0</v>
      </c>
      <c r="J105" s="23" t="n">
        <v>0</v>
      </c>
      <c r="K105" s="2"/>
      <c r="M105" s="2"/>
      <c r="Q105" s="2"/>
    </row>
    <row r="106" customFormat="false" ht="12.75" hidden="false" customHeight="false" outlineLevel="0" collapsed="false">
      <c r="A106" s="27" t="s">
        <v>33</v>
      </c>
      <c r="B106" s="2"/>
      <c r="C106" s="2"/>
      <c r="D106" s="2"/>
      <c r="E106" s="2"/>
      <c r="F106" s="2"/>
      <c r="G106" s="2" t="n">
        <v>0</v>
      </c>
      <c r="H106" s="2"/>
      <c r="I106" s="2"/>
      <c r="J106" s="2"/>
      <c r="K106" s="2"/>
      <c r="M106" s="2"/>
    </row>
    <row r="107" customFormat="false" ht="12.75" hidden="false" customHeight="false" outlineLevel="0" collapsed="false">
      <c r="A107" s="27" t="s">
        <v>34</v>
      </c>
      <c r="B107" s="2"/>
      <c r="C107" s="2"/>
      <c r="D107" s="2"/>
      <c r="E107" s="2"/>
      <c r="F107" s="2"/>
      <c r="G107" s="2"/>
      <c r="H107" s="2" t="n">
        <v>0</v>
      </c>
      <c r="I107" s="2" t="n">
        <v>0</v>
      </c>
      <c r="J107" s="2"/>
      <c r="K107" s="2"/>
      <c r="M107" s="2"/>
    </row>
    <row r="108" customFormat="false" ht="12.75" hidden="false" customHeight="false" outlineLevel="0" collapsed="false">
      <c r="A108" s="27" t="s">
        <v>35</v>
      </c>
      <c r="B108" s="2"/>
      <c r="C108" s="2"/>
      <c r="D108" s="2"/>
      <c r="E108" s="2"/>
      <c r="F108" s="2"/>
      <c r="G108" s="2"/>
      <c r="H108" s="2"/>
      <c r="I108" s="2"/>
      <c r="J108" s="2" t="n">
        <v>0</v>
      </c>
      <c r="K108" s="2"/>
      <c r="M108" s="2"/>
    </row>
    <row r="109" customFormat="false" ht="12.75" hidden="false" customHeight="false" outlineLevel="0" collapsed="false">
      <c r="A109" s="27" t="s">
        <v>36</v>
      </c>
      <c r="B109" s="2"/>
      <c r="C109" s="2"/>
      <c r="D109" s="2"/>
      <c r="E109" s="2"/>
      <c r="F109" s="2"/>
      <c r="G109" s="2"/>
      <c r="H109" s="2"/>
      <c r="I109" s="2"/>
      <c r="J109" s="2" t="n">
        <v>0</v>
      </c>
      <c r="K109" s="2"/>
      <c r="M109" s="2"/>
    </row>
    <row r="110" customFormat="false" ht="12.75" hidden="false" customHeight="false" outlineLevel="0" collapsed="false">
      <c r="B110" s="28"/>
      <c r="C110" s="28"/>
      <c r="D110" s="28"/>
      <c r="E110" s="28"/>
      <c r="F110" s="28"/>
      <c r="G110" s="28"/>
      <c r="H110" s="28"/>
      <c r="I110" s="28" t="n">
        <v>0</v>
      </c>
      <c r="J110" s="28"/>
      <c r="K110" s="28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30"/>
      <c r="AH110" s="31"/>
    </row>
    <row r="111" customFormat="false" ht="12.75" hidden="false" customHeight="false" outlineLevel="0" collapsed="false">
      <c r="A111" s="22" t="s">
        <v>49</v>
      </c>
      <c r="B111" s="23" t="n">
        <v>49613</v>
      </c>
      <c r="C111" s="23" t="n">
        <v>169678</v>
      </c>
      <c r="D111" s="23" t="n">
        <v>133814</v>
      </c>
      <c r="E111" s="23" t="n">
        <v>129318</v>
      </c>
      <c r="F111" s="23" t="n">
        <v>85325</v>
      </c>
      <c r="G111" s="23" t="n">
        <v>116227</v>
      </c>
      <c r="H111" s="23" t="n">
        <v>-49129</v>
      </c>
      <c r="I111" s="23" t="n">
        <v>-141984</v>
      </c>
      <c r="J111" s="23" t="n">
        <v>123460</v>
      </c>
      <c r="K111" s="23" t="n">
        <v>102901</v>
      </c>
      <c r="L111" s="23" t="n">
        <v>103915</v>
      </c>
      <c r="M111" s="23" t="n">
        <v>141664</v>
      </c>
      <c r="N111" s="23" t="n">
        <v>149731</v>
      </c>
      <c r="O111" s="23" t="n">
        <v>136977</v>
      </c>
      <c r="P111" s="43" t="n">
        <v>-24033</v>
      </c>
      <c r="Q111" s="43" t="n">
        <v>93869</v>
      </c>
      <c r="R111" s="17" t="n">
        <f aca="false">R109</f>
        <v>0</v>
      </c>
    </row>
    <row r="112" customFormat="false" ht="12.75" hidden="false" customHeight="false" outlineLevel="0" collapsed="false">
      <c r="A112" s="22" t="s">
        <v>31</v>
      </c>
      <c r="B112" s="23"/>
      <c r="C112" s="23"/>
      <c r="D112" s="23"/>
      <c r="E112" s="23"/>
      <c r="F112" s="23"/>
      <c r="G112" s="23"/>
      <c r="H112" s="23"/>
      <c r="I112" s="23"/>
      <c r="J112" s="23"/>
      <c r="K112" s="2"/>
      <c r="M112" s="2"/>
      <c r="Q112" s="2"/>
    </row>
    <row r="113" customFormat="false" ht="12.75" hidden="false" customHeight="false" outlineLevel="0" collapsed="false">
      <c r="A113" s="26" t="s">
        <v>32</v>
      </c>
      <c r="B113" s="23"/>
      <c r="C113" s="23"/>
      <c r="D113" s="23"/>
      <c r="E113" s="23"/>
      <c r="F113" s="23"/>
      <c r="G113" s="23"/>
      <c r="H113" s="23"/>
      <c r="I113" s="23" t="n">
        <v>0</v>
      </c>
      <c r="J113" s="23" t="n">
        <v>0</v>
      </c>
      <c r="K113" s="2"/>
      <c r="M113" s="2"/>
      <c r="Q113" s="2"/>
    </row>
    <row r="114" customFormat="false" ht="12.75" hidden="false" customHeight="false" outlineLevel="0" collapsed="false">
      <c r="A114" s="27" t="s">
        <v>33</v>
      </c>
      <c r="B114" s="2"/>
      <c r="C114" s="2"/>
      <c r="D114" s="2"/>
      <c r="E114" s="2"/>
      <c r="F114" s="2"/>
      <c r="G114" s="2" t="n">
        <v>0</v>
      </c>
      <c r="H114" s="2"/>
      <c r="I114" s="2"/>
      <c r="J114" s="2"/>
      <c r="K114" s="2"/>
      <c r="M114" s="2"/>
    </row>
    <row r="115" customFormat="false" ht="12.75" hidden="false" customHeight="false" outlineLevel="0" collapsed="false">
      <c r="A115" s="27" t="s">
        <v>34</v>
      </c>
      <c r="B115" s="2"/>
      <c r="C115" s="2"/>
      <c r="D115" s="2"/>
      <c r="E115" s="2"/>
      <c r="F115" s="2"/>
      <c r="G115" s="2"/>
      <c r="H115" s="2" t="n">
        <v>0</v>
      </c>
      <c r="I115" s="2" t="n">
        <v>0</v>
      </c>
      <c r="J115" s="2"/>
      <c r="K115" s="2"/>
      <c r="M115" s="2"/>
    </row>
    <row r="116" customFormat="false" ht="12.75" hidden="false" customHeight="false" outlineLevel="0" collapsed="false">
      <c r="A116" s="27" t="s">
        <v>35</v>
      </c>
      <c r="B116" s="2"/>
      <c r="C116" s="2"/>
      <c r="D116" s="2"/>
      <c r="E116" s="2"/>
      <c r="F116" s="2"/>
      <c r="G116" s="2"/>
      <c r="H116" s="2"/>
      <c r="I116" s="2"/>
      <c r="J116" s="2" t="n">
        <v>0</v>
      </c>
      <c r="K116" s="2"/>
      <c r="M116" s="2"/>
    </row>
    <row r="117" customFormat="false" ht="12.75" hidden="false" customHeight="false" outlineLevel="0" collapsed="false">
      <c r="A117" s="27" t="s">
        <v>36</v>
      </c>
      <c r="B117" s="2"/>
      <c r="C117" s="2"/>
      <c r="D117" s="2"/>
      <c r="E117" s="2"/>
      <c r="F117" s="2"/>
      <c r="G117" s="2"/>
      <c r="H117" s="2"/>
      <c r="I117" s="2"/>
      <c r="J117" s="2" t="n">
        <v>0</v>
      </c>
      <c r="K117" s="2"/>
      <c r="M117" s="2"/>
    </row>
    <row r="118" customFormat="false" ht="12.75" hidden="false" customHeight="false" outlineLevel="0" collapsed="false">
      <c r="A118" s="22" t="s">
        <v>50</v>
      </c>
      <c r="B118" s="23" t="n">
        <v>41930</v>
      </c>
      <c r="C118" s="23" t="n">
        <v>164354</v>
      </c>
      <c r="D118" s="23" t="n">
        <v>128538</v>
      </c>
      <c r="E118" s="23" t="n">
        <v>121237</v>
      </c>
      <c r="F118" s="23" t="n">
        <v>77241</v>
      </c>
      <c r="G118" s="23" t="n">
        <v>108118</v>
      </c>
      <c r="H118" s="23" t="n">
        <v>-57266</v>
      </c>
      <c r="I118" s="23" t="n">
        <v>-149669</v>
      </c>
      <c r="J118" s="23" t="n">
        <v>117699</v>
      </c>
      <c r="K118" s="23" t="n">
        <v>94832</v>
      </c>
      <c r="L118" s="23" t="n">
        <v>96229</v>
      </c>
      <c r="M118" s="23" t="n">
        <v>133562</v>
      </c>
      <c r="N118" s="23" t="n">
        <v>149917</v>
      </c>
      <c r="O118" s="23" t="n">
        <v>126875</v>
      </c>
      <c r="P118" s="23" t="n">
        <v>-86261</v>
      </c>
      <c r="Q118" s="25" t="e">
        <f aca="false">#REF!</f>
        <v>#REF!</v>
      </c>
      <c r="R118" s="25" t="e">
        <f aca="false">#REF!</f>
        <v>#REF!</v>
      </c>
      <c r="S118" s="25" t="e">
        <f aca="false">#REF!</f>
        <v>#REF!</v>
      </c>
    </row>
    <row r="119" customFormat="false" ht="12.75" hidden="false" customHeight="false" outlineLevel="0" collapsed="false">
      <c r="A119" s="22" t="s">
        <v>31</v>
      </c>
      <c r="B119" s="23"/>
      <c r="C119" s="23"/>
      <c r="D119" s="23"/>
      <c r="E119" s="23"/>
      <c r="F119" s="23"/>
      <c r="G119" s="23"/>
      <c r="H119" s="23"/>
      <c r="I119" s="23"/>
      <c r="J119" s="23"/>
      <c r="K119" s="2"/>
      <c r="M119" s="2"/>
      <c r="Q119" s="2"/>
    </row>
    <row r="120" customFormat="false" ht="12.75" hidden="false" customHeight="false" outlineLevel="0" collapsed="false">
      <c r="A120" s="26" t="s">
        <v>32</v>
      </c>
      <c r="B120" s="23"/>
      <c r="C120" s="23"/>
      <c r="D120" s="23"/>
      <c r="E120" s="23"/>
      <c r="F120" s="23"/>
      <c r="G120" s="23" t="n">
        <v>-4200</v>
      </c>
      <c r="H120" s="23"/>
      <c r="I120" s="23" t="n">
        <v>0</v>
      </c>
      <c r="J120" s="23" t="n">
        <v>20000</v>
      </c>
      <c r="K120" s="2"/>
      <c r="M120" s="2"/>
      <c r="Q120" s="2"/>
    </row>
    <row r="121" customFormat="false" ht="12.75" hidden="false" customHeight="false" outlineLevel="0" collapsed="false">
      <c r="A121" s="27" t="s">
        <v>33</v>
      </c>
      <c r="B121" s="2"/>
      <c r="C121" s="2"/>
      <c r="D121" s="2"/>
      <c r="E121" s="2"/>
      <c r="F121" s="2"/>
      <c r="G121" s="2" t="n">
        <v>0</v>
      </c>
      <c r="H121" s="2"/>
      <c r="I121" s="2"/>
      <c r="J121" s="2"/>
      <c r="K121" s="2"/>
      <c r="M121" s="2"/>
    </row>
    <row r="122" customFormat="false" ht="12.75" hidden="false" customHeight="false" outlineLevel="0" collapsed="false">
      <c r="A122" s="27" t="s">
        <v>34</v>
      </c>
      <c r="B122" s="2"/>
      <c r="C122" s="2"/>
      <c r="D122" s="2"/>
      <c r="E122" s="2"/>
      <c r="F122" s="2"/>
      <c r="G122" s="2"/>
      <c r="H122" s="2" t="n">
        <v>0</v>
      </c>
      <c r="I122" s="2" t="n">
        <v>0</v>
      </c>
      <c r="J122" s="2"/>
      <c r="K122" s="2"/>
      <c r="M122" s="2"/>
    </row>
    <row r="123" customFormat="false" ht="12.75" hidden="false" customHeight="false" outlineLevel="0" collapsed="false">
      <c r="A123" s="27" t="s">
        <v>35</v>
      </c>
      <c r="B123" s="2"/>
      <c r="C123" s="2"/>
      <c r="D123" s="2"/>
      <c r="E123" s="2"/>
      <c r="F123" s="2"/>
      <c r="G123" s="2"/>
      <c r="H123" s="2"/>
      <c r="I123" s="2"/>
      <c r="J123" s="2" t="n">
        <v>0</v>
      </c>
      <c r="K123" s="2"/>
      <c r="M123" s="2"/>
    </row>
    <row r="124" customFormat="false" ht="12.75" hidden="false" customHeight="false" outlineLevel="0" collapsed="false">
      <c r="A124" s="27" t="s">
        <v>36</v>
      </c>
      <c r="B124" s="2"/>
      <c r="C124" s="2"/>
      <c r="D124" s="2"/>
      <c r="E124" s="2"/>
      <c r="F124" s="2"/>
      <c r="G124" s="2"/>
      <c r="H124" s="2"/>
      <c r="I124" s="2"/>
      <c r="J124" s="2" t="n">
        <v>0</v>
      </c>
      <c r="K124" s="2"/>
      <c r="M124" s="2"/>
    </row>
    <row r="125" customFormat="false" ht="12.75" hidden="false" customHeight="false" outlineLevel="0" collapsed="false">
      <c r="A125" s="22" t="s">
        <v>51</v>
      </c>
      <c r="B125" s="23" t="n">
        <v>41930</v>
      </c>
      <c r="C125" s="23" t="n">
        <v>164354</v>
      </c>
      <c r="D125" s="23" t="n">
        <v>128538</v>
      </c>
      <c r="E125" s="23" t="n">
        <v>121237</v>
      </c>
      <c r="F125" s="23" t="n">
        <v>77241</v>
      </c>
      <c r="G125" s="23" t="n">
        <v>108118</v>
      </c>
      <c r="H125" s="23" t="n">
        <v>-57266</v>
      </c>
      <c r="I125" s="23" t="n">
        <v>-149669</v>
      </c>
      <c r="J125" s="23" t="n">
        <v>115303</v>
      </c>
      <c r="K125" s="23" t="n">
        <v>94832</v>
      </c>
      <c r="L125" s="23" t="n">
        <v>96229</v>
      </c>
      <c r="M125" s="23" t="n">
        <v>133562</v>
      </c>
      <c r="N125" s="23" t="n">
        <v>149917</v>
      </c>
      <c r="O125" s="23" t="n">
        <v>126879</v>
      </c>
      <c r="P125" s="23" t="n">
        <v>-84334</v>
      </c>
      <c r="Q125" s="24" t="n">
        <v>115789</v>
      </c>
      <c r="R125" s="25" t="e">
        <f aca="false">#REF!</f>
        <v>#REF!</v>
      </c>
      <c r="S125" s="25" t="e">
        <f aca="false">#REF!</f>
        <v>#REF!</v>
      </c>
      <c r="T125" s="25" t="e">
        <f aca="false">#REF!</f>
        <v>#REF!</v>
      </c>
    </row>
    <row r="126" customFormat="false" ht="12.75" hidden="false" customHeight="false" outlineLevel="0" collapsed="false">
      <c r="A126" s="22" t="s">
        <v>31</v>
      </c>
      <c r="B126" s="23"/>
      <c r="C126" s="23"/>
      <c r="D126" s="23"/>
      <c r="E126" s="23"/>
      <c r="F126" s="23"/>
      <c r="G126" s="23"/>
      <c r="H126" s="23"/>
      <c r="I126" s="23"/>
      <c r="J126" s="23"/>
      <c r="K126" s="2"/>
      <c r="M126" s="2"/>
      <c r="Q126" s="2"/>
    </row>
    <row r="127" customFormat="false" ht="12.75" hidden="false" customHeight="false" outlineLevel="0" collapsed="false">
      <c r="A127" s="26" t="s">
        <v>32</v>
      </c>
      <c r="B127" s="23"/>
      <c r="C127" s="23"/>
      <c r="D127" s="23"/>
      <c r="E127" s="23"/>
      <c r="F127" s="23"/>
      <c r="G127" s="23" t="n">
        <v>-4200</v>
      </c>
      <c r="H127" s="23"/>
      <c r="I127" s="23" t="n">
        <v>0</v>
      </c>
      <c r="J127" s="23" t="n">
        <v>20000</v>
      </c>
      <c r="K127" s="2"/>
      <c r="M127" s="2"/>
      <c r="Q127" s="2"/>
    </row>
    <row r="128" customFormat="false" ht="12.75" hidden="false" customHeight="false" outlineLevel="0" collapsed="false">
      <c r="A128" s="27" t="s">
        <v>33</v>
      </c>
      <c r="B128" s="2"/>
      <c r="C128" s="2"/>
      <c r="D128" s="2"/>
      <c r="E128" s="2"/>
      <c r="F128" s="2"/>
      <c r="G128" s="2" t="n">
        <v>0</v>
      </c>
      <c r="H128" s="2"/>
      <c r="I128" s="2"/>
      <c r="J128" s="2"/>
      <c r="K128" s="2"/>
      <c r="M128" s="2"/>
    </row>
    <row r="129" customFormat="false" ht="12.75" hidden="false" customHeight="false" outlineLevel="0" collapsed="false">
      <c r="A129" s="27" t="s">
        <v>34</v>
      </c>
      <c r="B129" s="2"/>
      <c r="C129" s="2"/>
      <c r="D129" s="2"/>
      <c r="E129" s="2"/>
      <c r="F129" s="2"/>
      <c r="G129" s="2"/>
      <c r="H129" s="2" t="n">
        <v>0</v>
      </c>
      <c r="I129" s="2" t="n">
        <v>0</v>
      </c>
      <c r="J129" s="2"/>
      <c r="K129" s="2"/>
      <c r="M129" s="2"/>
    </row>
    <row r="130" customFormat="false" ht="12.75" hidden="false" customHeight="false" outlineLevel="0" collapsed="false">
      <c r="A130" s="27" t="s">
        <v>35</v>
      </c>
      <c r="B130" s="2"/>
      <c r="C130" s="2"/>
      <c r="D130" s="2"/>
      <c r="E130" s="2"/>
      <c r="F130" s="2"/>
      <c r="G130" s="2"/>
      <c r="H130" s="2"/>
      <c r="I130" s="2"/>
      <c r="J130" s="2" t="n">
        <v>0</v>
      </c>
      <c r="K130" s="2"/>
      <c r="M130" s="2"/>
    </row>
    <row r="131" customFormat="false" ht="12.75" hidden="false" customHeight="false" outlineLevel="0" collapsed="false">
      <c r="A131" s="27" t="s">
        <v>36</v>
      </c>
      <c r="B131" s="2"/>
      <c r="C131" s="2"/>
      <c r="D131" s="2"/>
      <c r="E131" s="2"/>
      <c r="F131" s="2"/>
      <c r="G131" s="2"/>
      <c r="H131" s="2"/>
      <c r="I131" s="2"/>
      <c r="J131" s="2" t="n">
        <v>0</v>
      </c>
      <c r="K131" s="2"/>
      <c r="M131" s="2"/>
    </row>
    <row r="132" customFormat="false" ht="12.75" hidden="false" customHeight="false" outlineLevel="0" collapsed="false">
      <c r="B132" s="28"/>
      <c r="C132" s="28"/>
      <c r="D132" s="28"/>
      <c r="E132" s="28"/>
      <c r="F132" s="28"/>
      <c r="G132" s="28"/>
      <c r="H132" s="28"/>
      <c r="I132" s="28" t="n">
        <v>0</v>
      </c>
      <c r="J132" s="28"/>
      <c r="K132" s="28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30"/>
      <c r="AH132" s="31"/>
    </row>
    <row r="133" customFormat="false" ht="12.75" hidden="false" customHeight="false" outlineLevel="0" collapsed="false">
      <c r="A133" s="22" t="s">
        <v>52</v>
      </c>
      <c r="B133" s="23" t="n">
        <v>41930</v>
      </c>
      <c r="C133" s="23" t="n">
        <v>164354</v>
      </c>
      <c r="D133" s="23" t="n">
        <v>128538</v>
      </c>
      <c r="E133" s="23" t="n">
        <v>121237</v>
      </c>
      <c r="F133" s="23" t="n">
        <v>77241</v>
      </c>
      <c r="G133" s="23" t="n">
        <v>108118</v>
      </c>
      <c r="H133" s="23" t="n">
        <v>-57266</v>
      </c>
      <c r="I133" s="23" t="n">
        <v>-149669</v>
      </c>
      <c r="J133" s="23" t="n">
        <v>135303</v>
      </c>
      <c r="K133" s="23" t="n">
        <v>94832</v>
      </c>
      <c r="L133" s="23" t="n">
        <v>96229</v>
      </c>
      <c r="M133" s="23" t="n">
        <v>133562</v>
      </c>
      <c r="N133" s="23" t="n">
        <v>149917</v>
      </c>
      <c r="O133" s="23" t="n">
        <v>126879</v>
      </c>
      <c r="P133" s="23" t="n">
        <v>-92760</v>
      </c>
      <c r="Q133" s="24" t="n">
        <v>105367</v>
      </c>
      <c r="R133" s="25" t="e">
        <f aca="false">#REF!</f>
        <v>#REF!</v>
      </c>
      <c r="S133" s="25" t="e">
        <f aca="false">#REF!</f>
        <v>#REF!</v>
      </c>
      <c r="T133" s="25" t="e">
        <f aca="false">#REF!</f>
        <v>#REF!</v>
      </c>
    </row>
    <row r="134" customFormat="false" ht="12.75" hidden="false" customHeight="false" outlineLevel="0" collapsed="false">
      <c r="A134" s="22" t="s">
        <v>31</v>
      </c>
      <c r="B134" s="23"/>
      <c r="C134" s="23"/>
      <c r="D134" s="23"/>
      <c r="E134" s="23"/>
      <c r="F134" s="23"/>
      <c r="G134" s="23"/>
      <c r="H134" s="23"/>
      <c r="I134" s="23"/>
      <c r="J134" s="23"/>
      <c r="K134" s="2"/>
      <c r="M134" s="2"/>
      <c r="Q134" s="2"/>
    </row>
    <row r="135" customFormat="false" ht="12.75" hidden="false" customHeight="false" outlineLevel="0" collapsed="false">
      <c r="A135" s="26" t="s">
        <v>32</v>
      </c>
      <c r="B135" s="23"/>
      <c r="C135" s="23"/>
      <c r="D135" s="23"/>
      <c r="E135" s="23"/>
      <c r="F135" s="23"/>
      <c r="G135" s="23" t="n">
        <v>-4200</v>
      </c>
      <c r="H135" s="23"/>
      <c r="I135" s="23" t="n">
        <v>0</v>
      </c>
      <c r="J135" s="23" t="n">
        <v>0</v>
      </c>
      <c r="K135" s="2"/>
      <c r="M135" s="2"/>
      <c r="Q135" s="2"/>
    </row>
    <row r="136" customFormat="false" ht="12.75" hidden="false" customHeight="false" outlineLevel="0" collapsed="false">
      <c r="A136" s="27" t="s">
        <v>33</v>
      </c>
      <c r="B136" s="2"/>
      <c r="C136" s="2"/>
      <c r="D136" s="2"/>
      <c r="E136" s="2"/>
      <c r="F136" s="2"/>
      <c r="G136" s="2" t="n">
        <v>0</v>
      </c>
      <c r="H136" s="2"/>
      <c r="I136" s="2"/>
      <c r="J136" s="2"/>
      <c r="K136" s="2"/>
      <c r="M136" s="2"/>
    </row>
    <row r="137" customFormat="false" ht="12.75" hidden="false" customHeight="false" outlineLevel="0" collapsed="false">
      <c r="A137" s="27" t="s">
        <v>34</v>
      </c>
      <c r="B137" s="2"/>
      <c r="C137" s="2"/>
      <c r="D137" s="2"/>
      <c r="E137" s="2"/>
      <c r="F137" s="2"/>
      <c r="G137" s="2"/>
      <c r="H137" s="2" t="n">
        <v>0</v>
      </c>
      <c r="I137" s="2" t="n">
        <v>0</v>
      </c>
      <c r="J137" s="2"/>
      <c r="K137" s="2"/>
      <c r="M137" s="2"/>
    </row>
    <row r="138" customFormat="false" ht="12.75" hidden="false" customHeight="false" outlineLevel="0" collapsed="false">
      <c r="A138" s="27" t="s">
        <v>35</v>
      </c>
      <c r="B138" s="2"/>
      <c r="C138" s="2"/>
      <c r="D138" s="2"/>
      <c r="E138" s="2"/>
      <c r="F138" s="2"/>
      <c r="G138" s="2"/>
      <c r="H138" s="2"/>
      <c r="I138" s="2"/>
      <c r="J138" s="2" t="n">
        <v>0</v>
      </c>
      <c r="K138" s="2"/>
      <c r="M138" s="2"/>
    </row>
    <row r="139" customFormat="false" ht="12.75" hidden="false" customHeight="false" outlineLevel="0" collapsed="false">
      <c r="A139" s="27" t="s">
        <v>36</v>
      </c>
      <c r="B139" s="2"/>
      <c r="C139" s="2"/>
      <c r="D139" s="2"/>
      <c r="E139" s="2"/>
      <c r="F139" s="2"/>
      <c r="G139" s="2"/>
      <c r="H139" s="2"/>
      <c r="I139" s="2"/>
      <c r="J139" s="2" t="n">
        <v>0</v>
      </c>
      <c r="K139" s="2"/>
      <c r="M139" s="2"/>
    </row>
    <row r="140" customFormat="false" ht="12.75" hidden="false" customHeight="false" outlineLevel="0" collapsed="false">
      <c r="B140" s="28"/>
      <c r="C140" s="28"/>
      <c r="D140" s="28"/>
      <c r="E140" s="28"/>
      <c r="F140" s="28"/>
      <c r="G140" s="28"/>
      <c r="H140" s="28"/>
      <c r="I140" s="28" t="n">
        <v>0</v>
      </c>
      <c r="J140" s="28"/>
      <c r="K140" s="28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30"/>
      <c r="AH140" s="31"/>
    </row>
    <row r="141" customFormat="false" ht="12.75" hidden="false" customHeight="false" outlineLevel="0" collapsed="false">
      <c r="A141" s="22" t="s">
        <v>53</v>
      </c>
      <c r="B141" s="23" t="n">
        <v>44957</v>
      </c>
      <c r="C141" s="23" t="n">
        <v>164594</v>
      </c>
      <c r="D141" s="23" t="n">
        <v>128538</v>
      </c>
      <c r="E141" s="23" t="n">
        <v>124037</v>
      </c>
      <c r="F141" s="23" t="n">
        <v>80046</v>
      </c>
      <c r="G141" s="23" t="n">
        <v>111435</v>
      </c>
      <c r="H141" s="23" t="n">
        <v>-54638</v>
      </c>
      <c r="I141" s="23" t="n">
        <v>-145848</v>
      </c>
      <c r="J141" s="23" t="n">
        <v>137082</v>
      </c>
      <c r="K141" s="23" t="n">
        <v>96680</v>
      </c>
      <c r="L141" s="23" t="n">
        <v>98041</v>
      </c>
      <c r="M141" s="23" t="n">
        <v>135799</v>
      </c>
      <c r="N141" s="23" t="n">
        <v>152183</v>
      </c>
      <c r="O141" s="23" t="n">
        <v>129619</v>
      </c>
      <c r="P141" s="23" t="n">
        <v>-93261</v>
      </c>
      <c r="Q141" s="24" t="n">
        <v>116170</v>
      </c>
      <c r="R141" s="24" t="n">
        <v>95936</v>
      </c>
      <c r="S141" s="25" t="e">
        <f aca="false">#REF!</f>
        <v>#REF!</v>
      </c>
      <c r="T141" s="25" t="e">
        <f aca="false">#REF!</f>
        <v>#REF!</v>
      </c>
      <c r="U141" s="25" t="e">
        <f aca="false">#REF!</f>
        <v>#REF!</v>
      </c>
      <c r="V141" s="25" t="e">
        <f aca="false">#REF!</f>
        <v>#REF!</v>
      </c>
      <c r="W141" s="25" t="e">
        <f aca="false">#REF!</f>
        <v>#REF!</v>
      </c>
    </row>
    <row r="142" customFormat="false" ht="12.75" hidden="false" customHeight="false" outlineLevel="0" collapsed="false">
      <c r="A142" s="22" t="s">
        <v>31</v>
      </c>
      <c r="B142" s="23"/>
      <c r="C142" s="23"/>
      <c r="D142" s="23"/>
      <c r="E142" s="23"/>
      <c r="F142" s="23"/>
      <c r="G142" s="23"/>
      <c r="H142" s="23"/>
      <c r="I142" s="23"/>
      <c r="J142" s="23"/>
      <c r="K142" s="2"/>
      <c r="M142" s="2"/>
      <c r="Q142" s="2"/>
    </row>
    <row r="143" customFormat="false" ht="12.75" hidden="false" customHeight="false" outlineLevel="0" collapsed="false">
      <c r="A143" s="26" t="s">
        <v>32</v>
      </c>
      <c r="B143" s="23"/>
      <c r="C143" s="23"/>
      <c r="D143" s="23"/>
      <c r="E143" s="23"/>
      <c r="F143" s="23"/>
      <c r="G143" s="23" t="n">
        <v>-4200</v>
      </c>
      <c r="H143" s="23"/>
      <c r="I143" s="23" t="n">
        <v>0</v>
      </c>
      <c r="J143" s="23" t="n">
        <v>0</v>
      </c>
      <c r="K143" s="2"/>
      <c r="M143" s="2"/>
      <c r="Q143" s="2" t="n">
        <v>-19583</v>
      </c>
    </row>
    <row r="144" customFormat="false" ht="12.75" hidden="false" customHeight="false" outlineLevel="0" collapsed="false">
      <c r="A144" s="27" t="s">
        <v>33</v>
      </c>
      <c r="B144" s="2"/>
      <c r="C144" s="2"/>
      <c r="D144" s="2"/>
      <c r="E144" s="2"/>
      <c r="F144" s="2"/>
      <c r="G144" s="2" t="n">
        <v>0</v>
      </c>
      <c r="H144" s="2"/>
      <c r="I144" s="2"/>
      <c r="J144" s="2"/>
      <c r="K144" s="2"/>
      <c r="M144" s="2"/>
    </row>
    <row r="145" customFormat="false" ht="12.75" hidden="false" customHeight="false" outlineLevel="0" collapsed="false">
      <c r="A145" s="27" t="s">
        <v>34</v>
      </c>
      <c r="B145" s="2"/>
      <c r="C145" s="2"/>
      <c r="D145" s="2"/>
      <c r="E145" s="2"/>
      <c r="F145" s="2"/>
      <c r="G145" s="2"/>
      <c r="H145" s="2" t="n">
        <v>0</v>
      </c>
      <c r="I145" s="2" t="n">
        <v>0</v>
      </c>
      <c r="J145" s="2"/>
      <c r="K145" s="2"/>
      <c r="M145" s="2"/>
    </row>
    <row r="146" customFormat="false" ht="12.75" hidden="false" customHeight="false" outlineLevel="0" collapsed="false">
      <c r="A146" s="27" t="s">
        <v>35</v>
      </c>
      <c r="B146" s="2"/>
      <c r="C146" s="2"/>
      <c r="D146" s="2"/>
      <c r="E146" s="2"/>
      <c r="F146" s="2"/>
      <c r="G146" s="2"/>
      <c r="H146" s="2"/>
      <c r="I146" s="2"/>
      <c r="J146" s="2" t="n">
        <v>0</v>
      </c>
      <c r="K146" s="2"/>
      <c r="M146" s="2"/>
    </row>
    <row r="147" customFormat="false" ht="12.75" hidden="false" customHeight="false" outlineLevel="0" collapsed="false">
      <c r="A147" s="27" t="s">
        <v>36</v>
      </c>
      <c r="B147" s="2"/>
      <c r="C147" s="2"/>
      <c r="D147" s="2"/>
      <c r="E147" s="2"/>
      <c r="F147" s="2"/>
      <c r="G147" s="2"/>
      <c r="H147" s="2"/>
      <c r="I147" s="2"/>
      <c r="J147" s="2" t="n">
        <v>0</v>
      </c>
      <c r="K147" s="2"/>
      <c r="M147" s="2"/>
    </row>
    <row r="148" customFormat="false" ht="12.75" hidden="false" customHeight="false" outlineLevel="0" collapsed="false">
      <c r="B148" s="28"/>
      <c r="C148" s="28"/>
      <c r="D148" s="28"/>
      <c r="E148" s="28"/>
      <c r="F148" s="28"/>
      <c r="G148" s="28"/>
      <c r="H148" s="28"/>
      <c r="I148" s="28" t="n">
        <v>0</v>
      </c>
      <c r="J148" s="28"/>
      <c r="K148" s="28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30"/>
      <c r="AH148" s="31"/>
    </row>
    <row r="149" customFormat="false" ht="12.75" hidden="false" customHeight="false" outlineLevel="0" collapsed="false">
      <c r="A149" s="22" t="s">
        <v>54</v>
      </c>
      <c r="B149" s="23" t="n">
        <v>44740</v>
      </c>
      <c r="C149" s="23" t="n">
        <v>164375</v>
      </c>
      <c r="D149" s="23" t="n">
        <v>128862</v>
      </c>
      <c r="E149" s="23" t="n">
        <v>124521</v>
      </c>
      <c r="F149" s="23" t="n">
        <v>80369</v>
      </c>
      <c r="G149" s="23" t="n">
        <v>111616</v>
      </c>
      <c r="H149" s="23" t="n">
        <v>-54162</v>
      </c>
      <c r="I149" s="23" t="n">
        <v>-145684</v>
      </c>
      <c r="J149" s="23" t="n">
        <v>137252</v>
      </c>
      <c r="K149" s="23" t="n">
        <v>96713</v>
      </c>
      <c r="L149" s="23" t="n">
        <v>101861</v>
      </c>
      <c r="M149" s="23" t="n">
        <v>140655</v>
      </c>
      <c r="N149" s="23" t="n">
        <v>158907</v>
      </c>
      <c r="O149" s="23" t="n">
        <v>133582</v>
      </c>
      <c r="P149" s="23" t="n">
        <v>-32030</v>
      </c>
      <c r="Q149" s="24" t="n">
        <v>119044</v>
      </c>
      <c r="R149" s="24" t="n">
        <v>129104</v>
      </c>
      <c r="S149" s="24" t="n">
        <v>120107</v>
      </c>
      <c r="T149" s="24" t="n">
        <v>126972</v>
      </c>
      <c r="U149" s="25" t="e">
        <f aca="false">#REF!</f>
        <v>#REF!</v>
      </c>
      <c r="V149" s="25" t="e">
        <f aca="false">#REF!</f>
        <v>#REF!</v>
      </c>
      <c r="W149" s="25" t="e">
        <f aca="false">#REF!</f>
        <v>#REF!</v>
      </c>
    </row>
    <row r="150" customFormat="false" ht="12.75" hidden="false" customHeight="false" outlineLevel="0" collapsed="false">
      <c r="A150" s="22" t="s">
        <v>31</v>
      </c>
      <c r="B150" s="23"/>
      <c r="C150" s="23"/>
      <c r="D150" s="23"/>
      <c r="E150" s="23"/>
      <c r="F150" s="23"/>
      <c r="G150" s="23"/>
      <c r="H150" s="23"/>
      <c r="I150" s="23"/>
      <c r="J150" s="23"/>
      <c r="K150" s="2"/>
      <c r="M150" s="2"/>
      <c r="Q150" s="2"/>
    </row>
    <row r="151" customFormat="false" ht="12.75" hidden="false" customHeight="false" outlineLevel="0" collapsed="false">
      <c r="A151" s="26" t="s">
        <v>32</v>
      </c>
      <c r="B151" s="23"/>
      <c r="C151" s="23"/>
      <c r="D151" s="23"/>
      <c r="E151" s="23"/>
      <c r="F151" s="23"/>
      <c r="G151" s="23" t="n">
        <v>-4200</v>
      </c>
      <c r="H151" s="23"/>
      <c r="I151" s="23" t="n">
        <v>0</v>
      </c>
      <c r="J151" s="23" t="n">
        <v>0</v>
      </c>
      <c r="K151" s="2"/>
      <c r="M151" s="2"/>
      <c r="P151" s="2" t="n">
        <v>-59887</v>
      </c>
      <c r="Q151" s="2" t="n">
        <v>0</v>
      </c>
      <c r="S151" s="2" t="n">
        <v>-30000</v>
      </c>
      <c r="U151" s="2"/>
    </row>
    <row r="152" customFormat="false" ht="12.75" hidden="false" customHeight="false" outlineLevel="0" collapsed="false">
      <c r="A152" s="27" t="s">
        <v>33</v>
      </c>
      <c r="B152" s="2"/>
      <c r="C152" s="2"/>
      <c r="D152" s="2"/>
      <c r="E152" s="2"/>
      <c r="F152" s="2"/>
      <c r="G152" s="2" t="n">
        <v>0</v>
      </c>
      <c r="H152" s="2"/>
      <c r="I152" s="2"/>
      <c r="J152" s="2"/>
      <c r="K152" s="2"/>
      <c r="M152" s="2"/>
    </row>
    <row r="153" customFormat="false" ht="12.75" hidden="false" customHeight="false" outlineLevel="0" collapsed="false">
      <c r="A153" s="27" t="s">
        <v>34</v>
      </c>
      <c r="B153" s="2"/>
      <c r="C153" s="2"/>
      <c r="D153" s="2"/>
      <c r="E153" s="2"/>
      <c r="F153" s="2"/>
      <c r="G153" s="2"/>
      <c r="H153" s="2" t="n">
        <v>0</v>
      </c>
      <c r="I153" s="2" t="n">
        <v>0</v>
      </c>
      <c r="J153" s="2"/>
      <c r="K153" s="2"/>
      <c r="M153" s="2"/>
      <c r="S153" s="2" t="n">
        <f aca="false">-8564-680</f>
        <v>-9244</v>
      </c>
    </row>
    <row r="154" customFormat="false" ht="12.75" hidden="false" customHeight="false" outlineLevel="0" collapsed="false">
      <c r="A154" s="27" t="s">
        <v>35</v>
      </c>
      <c r="B154" s="2"/>
      <c r="C154" s="2"/>
      <c r="D154" s="2"/>
      <c r="E154" s="2"/>
      <c r="F154" s="2"/>
      <c r="G154" s="2"/>
      <c r="H154" s="2"/>
      <c r="I154" s="2"/>
      <c r="J154" s="2" t="n">
        <v>0</v>
      </c>
      <c r="K154" s="2"/>
      <c r="M154" s="2"/>
    </row>
    <row r="155" customFormat="false" ht="12.75" hidden="false" customHeight="false" outlineLevel="0" collapsed="false">
      <c r="A155" s="27" t="s">
        <v>36</v>
      </c>
      <c r="B155" s="2"/>
      <c r="C155" s="2"/>
      <c r="D155" s="2"/>
      <c r="E155" s="2"/>
      <c r="F155" s="2"/>
      <c r="G155" s="2"/>
      <c r="H155" s="2"/>
      <c r="I155" s="2"/>
      <c r="J155" s="2" t="n">
        <v>0</v>
      </c>
      <c r="K155" s="2"/>
      <c r="M155" s="2"/>
    </row>
    <row r="156" customFormat="false" ht="12.75" hidden="false" customHeight="false" outlineLevel="0" collapsed="false">
      <c r="B156" s="28"/>
      <c r="C156" s="28"/>
      <c r="D156" s="28"/>
      <c r="E156" s="28"/>
      <c r="F156" s="28"/>
      <c r="G156" s="28"/>
      <c r="H156" s="28"/>
      <c r="I156" s="28" t="n">
        <v>0</v>
      </c>
      <c r="J156" s="28"/>
      <c r="K156" s="28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</row>
    <row r="157" customFormat="false" ht="12.75" hidden="false" customHeight="false" outlineLevel="0" collapsed="false">
      <c r="A157" s="22" t="s">
        <v>55</v>
      </c>
      <c r="B157" s="23" t="n">
        <v>43699</v>
      </c>
      <c r="C157" s="23" t="n">
        <v>164418</v>
      </c>
      <c r="D157" s="23" t="n">
        <v>128801</v>
      </c>
      <c r="E157" s="23" t="n">
        <v>124449</v>
      </c>
      <c r="F157" s="23" t="n">
        <v>80277</v>
      </c>
      <c r="G157" s="23" t="n">
        <v>111458</v>
      </c>
      <c r="H157" s="23" t="n">
        <v>-54352</v>
      </c>
      <c r="I157" s="23" t="n">
        <v>-145885</v>
      </c>
      <c r="J157" s="23" t="n">
        <v>137064</v>
      </c>
      <c r="K157" s="23" t="n">
        <v>96549</v>
      </c>
      <c r="L157" s="23" t="n">
        <v>101800</v>
      </c>
      <c r="M157" s="23" t="n">
        <v>140514</v>
      </c>
      <c r="N157" s="23" t="n">
        <v>159353</v>
      </c>
      <c r="O157" s="23" t="n">
        <v>141056</v>
      </c>
      <c r="P157" s="23" t="n">
        <v>-38274</v>
      </c>
      <c r="Q157" s="24" t="n">
        <v>112405</v>
      </c>
      <c r="R157" s="24" t="n">
        <v>117260</v>
      </c>
      <c r="S157" s="24" t="n">
        <v>137176</v>
      </c>
      <c r="T157" s="24" t="n">
        <v>175909</v>
      </c>
      <c r="U157" s="25" t="e">
        <f aca="false">#REF!</f>
        <v>#REF!</v>
      </c>
      <c r="V157" s="25" t="e">
        <f aca="false">#REF!</f>
        <v>#REF!</v>
      </c>
      <c r="W157" s="25" t="e">
        <f aca="false">#REF!</f>
        <v>#REF!</v>
      </c>
    </row>
    <row r="158" customFormat="false" ht="12.75" hidden="false" customHeight="false" outlineLevel="0" collapsed="false">
      <c r="A158" s="22" t="s">
        <v>31</v>
      </c>
      <c r="B158" s="23"/>
      <c r="C158" s="23"/>
      <c r="D158" s="23"/>
      <c r="E158" s="23"/>
      <c r="F158" s="23"/>
      <c r="G158" s="23"/>
      <c r="H158" s="23"/>
      <c r="I158" s="23"/>
      <c r="J158" s="23"/>
      <c r="K158" s="2"/>
      <c r="M158" s="2"/>
      <c r="Q158" s="2"/>
    </row>
    <row r="159" customFormat="false" ht="12.75" hidden="false" customHeight="false" outlineLevel="0" collapsed="false">
      <c r="A159" s="26" t="s">
        <v>32</v>
      </c>
      <c r="B159" s="23"/>
      <c r="C159" s="23"/>
      <c r="D159" s="23"/>
      <c r="E159" s="23"/>
      <c r="F159" s="23"/>
      <c r="G159" s="23" t="n">
        <v>-4200</v>
      </c>
      <c r="H159" s="23"/>
      <c r="I159" s="23" t="n">
        <v>0</v>
      </c>
      <c r="J159" s="23" t="n">
        <v>0</v>
      </c>
      <c r="K159" s="2"/>
      <c r="M159" s="2"/>
      <c r="P159" s="2" t="n">
        <v>-59887</v>
      </c>
      <c r="Q159" s="2" t="n">
        <v>0</v>
      </c>
      <c r="S159" s="2" t="n">
        <v>-30000</v>
      </c>
      <c r="T159" s="2" t="n">
        <v>-20000</v>
      </c>
      <c r="U159" s="2"/>
    </row>
    <row r="160" customFormat="false" ht="12.75" hidden="false" customHeight="false" outlineLevel="0" collapsed="false">
      <c r="A160" s="27" t="s">
        <v>33</v>
      </c>
      <c r="B160" s="2"/>
      <c r="C160" s="2"/>
      <c r="D160" s="2"/>
      <c r="E160" s="2"/>
      <c r="F160" s="2"/>
      <c r="G160" s="2" t="n">
        <v>0</v>
      </c>
      <c r="H160" s="2"/>
      <c r="I160" s="2"/>
      <c r="J160" s="2"/>
      <c r="K160" s="2"/>
      <c r="M160" s="2"/>
    </row>
    <row r="161" customFormat="false" ht="12.75" hidden="false" customHeight="false" outlineLevel="0" collapsed="false">
      <c r="A161" s="27" t="s">
        <v>34</v>
      </c>
      <c r="B161" s="2"/>
      <c r="C161" s="2"/>
      <c r="D161" s="2"/>
      <c r="E161" s="2"/>
      <c r="F161" s="2"/>
      <c r="G161" s="2"/>
      <c r="H161" s="2" t="n">
        <v>0</v>
      </c>
      <c r="I161" s="2" t="n">
        <v>0</v>
      </c>
      <c r="J161" s="2"/>
      <c r="K161" s="2"/>
      <c r="M161" s="2"/>
      <c r="S161" s="2" t="n">
        <v>0</v>
      </c>
    </row>
    <row r="162" customFormat="false" ht="12.75" hidden="false" customHeight="false" outlineLevel="0" collapsed="false">
      <c r="A162" s="27" t="s">
        <v>35</v>
      </c>
      <c r="B162" s="2"/>
      <c r="C162" s="2"/>
      <c r="D162" s="2"/>
      <c r="E162" s="2"/>
      <c r="F162" s="2"/>
      <c r="G162" s="2"/>
      <c r="H162" s="2"/>
      <c r="I162" s="2"/>
      <c r="J162" s="2" t="n">
        <v>0</v>
      </c>
      <c r="K162" s="2"/>
      <c r="M162" s="2"/>
    </row>
    <row r="163" customFormat="false" ht="12.75" hidden="false" customHeight="false" outlineLevel="0" collapsed="false">
      <c r="A163" s="27" t="s">
        <v>36</v>
      </c>
      <c r="B163" s="2"/>
      <c r="C163" s="2"/>
      <c r="D163" s="2"/>
      <c r="E163" s="2"/>
      <c r="F163" s="2"/>
      <c r="G163" s="2"/>
      <c r="H163" s="2"/>
      <c r="I163" s="2"/>
      <c r="J163" s="2" t="n">
        <v>0</v>
      </c>
      <c r="K163" s="2"/>
      <c r="M163" s="2"/>
    </row>
    <row r="164" customFormat="false" ht="12.75" hidden="false" customHeight="false" outlineLevel="0" collapsed="false">
      <c r="B164" s="28"/>
      <c r="C164" s="28"/>
      <c r="D164" s="28"/>
      <c r="E164" s="28"/>
      <c r="F164" s="28"/>
      <c r="G164" s="28"/>
      <c r="H164" s="28"/>
      <c r="I164" s="28" t="n">
        <v>0</v>
      </c>
      <c r="J164" s="28"/>
      <c r="K164" s="28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30"/>
      <c r="AH164" s="31"/>
    </row>
    <row r="165" customFormat="false" ht="12.75" hidden="false" customHeight="false" outlineLevel="0" collapsed="false">
      <c r="A165" s="22" t="s">
        <v>56</v>
      </c>
      <c r="B165" s="23" t="n">
        <v>43699</v>
      </c>
      <c r="C165" s="23" t="n">
        <v>164418</v>
      </c>
      <c r="D165" s="23" t="n">
        <v>128801</v>
      </c>
      <c r="E165" s="23" t="n">
        <v>124449</v>
      </c>
      <c r="F165" s="23" t="n">
        <v>80277</v>
      </c>
      <c r="G165" s="23" t="n">
        <v>111458</v>
      </c>
      <c r="H165" s="23" t="n">
        <v>-54352</v>
      </c>
      <c r="I165" s="23" t="n">
        <v>-145885</v>
      </c>
      <c r="J165" s="23" t="n">
        <v>137064</v>
      </c>
      <c r="K165" s="23" t="n">
        <v>96549</v>
      </c>
      <c r="L165" s="23" t="n">
        <v>101800</v>
      </c>
      <c r="M165" s="23" t="n">
        <v>140514</v>
      </c>
      <c r="N165" s="23" t="n">
        <v>159353</v>
      </c>
      <c r="O165" s="23" t="n">
        <v>141056</v>
      </c>
      <c r="P165" s="23" t="n">
        <v>-38274</v>
      </c>
      <c r="Q165" s="24" t="n">
        <v>103905</v>
      </c>
      <c r="R165" s="24" t="n">
        <v>117260</v>
      </c>
      <c r="S165" s="24" t="n">
        <v>137176</v>
      </c>
      <c r="T165" s="24" t="n">
        <v>175920</v>
      </c>
      <c r="U165" s="24" t="n">
        <v>210744</v>
      </c>
      <c r="V165" s="25" t="e">
        <f aca="false">#REF!</f>
        <v>#REF!</v>
      </c>
      <c r="W165" s="25" t="e">
        <f aca="false">#REF!</f>
        <v>#REF!</v>
      </c>
      <c r="X165" s="25" t="e">
        <f aca="false">#REF!</f>
        <v>#REF!</v>
      </c>
    </row>
    <row r="166" customFormat="false" ht="12.75" hidden="false" customHeight="false" outlineLevel="0" collapsed="false">
      <c r="A166" s="22" t="s">
        <v>31</v>
      </c>
      <c r="B166" s="23"/>
      <c r="C166" s="23"/>
      <c r="D166" s="23"/>
      <c r="E166" s="23"/>
      <c r="F166" s="23"/>
      <c r="G166" s="23"/>
      <c r="H166" s="23"/>
      <c r="I166" s="23"/>
      <c r="J166" s="23"/>
      <c r="K166" s="2"/>
      <c r="M166" s="2"/>
      <c r="Q166" s="2"/>
    </row>
    <row r="167" customFormat="false" ht="12.75" hidden="false" customHeight="false" outlineLevel="0" collapsed="false">
      <c r="A167" s="26" t="s">
        <v>32</v>
      </c>
      <c r="B167" s="23"/>
      <c r="C167" s="23"/>
      <c r="D167" s="23"/>
      <c r="E167" s="23"/>
      <c r="F167" s="23"/>
      <c r="G167" s="23" t="n">
        <v>-4200</v>
      </c>
      <c r="H167" s="23"/>
      <c r="I167" s="23" t="n">
        <v>0</v>
      </c>
      <c r="J167" s="23" t="n">
        <v>0</v>
      </c>
      <c r="K167" s="2"/>
      <c r="M167" s="2"/>
      <c r="P167" s="2" t="n">
        <v>-59887</v>
      </c>
      <c r="Q167" s="2" t="n">
        <v>0</v>
      </c>
      <c r="S167" s="2" t="n">
        <v>-30000</v>
      </c>
      <c r="T167" s="2" t="n">
        <v>-20000</v>
      </c>
      <c r="U167" s="2" t="n">
        <f aca="false">-50000+35000</f>
        <v>-15000</v>
      </c>
    </row>
    <row r="168" customFormat="false" ht="12.75" hidden="false" customHeight="false" outlineLevel="0" collapsed="false">
      <c r="A168" s="27" t="s">
        <v>33</v>
      </c>
      <c r="B168" s="2"/>
      <c r="C168" s="2"/>
      <c r="D168" s="2"/>
      <c r="E168" s="2"/>
      <c r="F168" s="2"/>
      <c r="G168" s="2" t="n">
        <v>0</v>
      </c>
      <c r="H168" s="2"/>
      <c r="I168" s="2"/>
      <c r="J168" s="2"/>
      <c r="K168" s="2"/>
      <c r="M168" s="2"/>
    </row>
    <row r="169" customFormat="false" ht="12.75" hidden="false" customHeight="false" outlineLevel="0" collapsed="false">
      <c r="A169" s="27" t="s">
        <v>34</v>
      </c>
      <c r="B169" s="2"/>
      <c r="C169" s="2"/>
      <c r="D169" s="2"/>
      <c r="E169" s="2"/>
      <c r="F169" s="2"/>
      <c r="G169" s="2"/>
      <c r="H169" s="2" t="n">
        <v>0</v>
      </c>
      <c r="I169" s="2" t="n">
        <v>0</v>
      </c>
      <c r="J169" s="2"/>
      <c r="K169" s="2"/>
      <c r="M169" s="2"/>
      <c r="S169" s="2" t="n">
        <v>0</v>
      </c>
    </row>
    <row r="170" customFormat="false" ht="12.75" hidden="false" customHeight="false" outlineLevel="0" collapsed="false">
      <c r="A170" s="27" t="s">
        <v>35</v>
      </c>
      <c r="B170" s="2"/>
      <c r="C170" s="2"/>
      <c r="D170" s="2"/>
      <c r="E170" s="2"/>
      <c r="F170" s="2"/>
      <c r="G170" s="2"/>
      <c r="H170" s="2"/>
      <c r="I170" s="2"/>
      <c r="J170" s="2" t="n">
        <v>0</v>
      </c>
      <c r="K170" s="2"/>
      <c r="M170" s="2"/>
    </row>
    <row r="171" customFormat="false" ht="12.75" hidden="false" customHeight="false" outlineLevel="0" collapsed="false">
      <c r="A171" s="27" t="s">
        <v>36</v>
      </c>
      <c r="B171" s="2"/>
      <c r="C171" s="2"/>
      <c r="D171" s="2"/>
      <c r="E171" s="2"/>
      <c r="F171" s="2"/>
      <c r="G171" s="2"/>
      <c r="H171" s="2"/>
      <c r="I171" s="2"/>
      <c r="J171" s="2" t="n">
        <v>0</v>
      </c>
      <c r="K171" s="2"/>
      <c r="M171" s="2"/>
    </row>
    <row r="172" customFormat="false" ht="12.75" hidden="false" customHeight="false" outlineLevel="0" collapsed="false">
      <c r="B172" s="28"/>
      <c r="C172" s="28"/>
      <c r="D172" s="28"/>
      <c r="E172" s="28"/>
      <c r="F172" s="28"/>
      <c r="G172" s="28"/>
      <c r="H172" s="28"/>
      <c r="I172" s="28" t="n">
        <v>0</v>
      </c>
      <c r="J172" s="28"/>
      <c r="K172" s="28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30"/>
      <c r="AH172" s="31"/>
    </row>
    <row r="173" customFormat="false" ht="12.75" hidden="false" customHeight="false" outlineLevel="0" collapsed="false">
      <c r="A173" s="22" t="s">
        <v>57</v>
      </c>
      <c r="B173" s="23" t="n">
        <v>18918</v>
      </c>
      <c r="C173" s="23" t="n">
        <v>141016</v>
      </c>
      <c r="D173" s="23" t="n">
        <v>105448</v>
      </c>
      <c r="E173" s="23" t="n">
        <v>101222</v>
      </c>
      <c r="F173" s="23" t="n">
        <v>55904</v>
      </c>
      <c r="G173" s="23" t="n">
        <v>87032</v>
      </c>
      <c r="H173" s="23" t="n">
        <v>-77487</v>
      </c>
      <c r="I173" s="23" t="n">
        <v>-168234</v>
      </c>
      <c r="J173" s="23" t="n">
        <v>116491</v>
      </c>
      <c r="K173" s="23" t="n">
        <v>74926</v>
      </c>
      <c r="L173" s="23" t="n">
        <v>95670</v>
      </c>
      <c r="M173" s="23" t="n">
        <v>135108</v>
      </c>
      <c r="N173" s="23" t="n">
        <v>153797</v>
      </c>
      <c r="O173" s="23" t="n">
        <v>135300</v>
      </c>
      <c r="P173" s="23" t="n">
        <v>-99405</v>
      </c>
      <c r="Q173" s="24" t="n">
        <v>123277</v>
      </c>
      <c r="R173" s="24" t="n">
        <v>116200</v>
      </c>
      <c r="S173" s="24" t="n">
        <v>185311</v>
      </c>
      <c r="T173" s="24" t="n">
        <v>213610</v>
      </c>
      <c r="U173" s="24" t="n">
        <v>207799</v>
      </c>
      <c r="V173" s="24" t="n">
        <v>88242</v>
      </c>
      <c r="W173" s="25" t="e">
        <f aca="false">#REF!</f>
        <v>#REF!</v>
      </c>
      <c r="X173" s="25" t="e">
        <f aca="false">#REF!</f>
        <v>#REF!</v>
      </c>
      <c r="Y173" s="25" t="e">
        <f aca="false">#REF!</f>
        <v>#REF!</v>
      </c>
    </row>
    <row r="174" customFormat="false" ht="12.75" hidden="false" customHeight="false" outlineLevel="0" collapsed="false">
      <c r="A174" s="22" t="s">
        <v>31</v>
      </c>
      <c r="B174" s="23"/>
      <c r="C174" s="23"/>
      <c r="D174" s="23"/>
      <c r="E174" s="23"/>
      <c r="F174" s="23"/>
      <c r="G174" s="23"/>
      <c r="H174" s="23"/>
      <c r="I174" s="23"/>
      <c r="J174" s="23"/>
      <c r="K174" s="2"/>
      <c r="M174" s="2"/>
      <c r="Q174" s="2"/>
    </row>
    <row r="175" customFormat="false" ht="12.75" hidden="false" customHeight="false" outlineLevel="0" collapsed="false">
      <c r="A175" s="26" t="s">
        <v>32</v>
      </c>
      <c r="B175" s="23"/>
      <c r="C175" s="23"/>
      <c r="D175" s="23"/>
      <c r="E175" s="23"/>
      <c r="F175" s="23"/>
      <c r="G175" s="23" t="n">
        <v>-4200</v>
      </c>
      <c r="H175" s="23"/>
      <c r="I175" s="23" t="n">
        <v>0</v>
      </c>
      <c r="J175" s="23" t="n">
        <v>0</v>
      </c>
      <c r="K175" s="2"/>
      <c r="M175" s="2"/>
      <c r="P175" s="2" t="n">
        <v>0</v>
      </c>
      <c r="Q175" s="2" t="n">
        <f aca="false">-69583+29583</f>
        <v>-40000</v>
      </c>
      <c r="S175" s="2" t="n">
        <f aca="false">-80000+2369</f>
        <v>-77631</v>
      </c>
      <c r="T175" s="2" t="n">
        <f aca="false">-70000+10000</f>
        <v>-60000</v>
      </c>
      <c r="U175" s="2" t="n">
        <v>0</v>
      </c>
      <c r="V175" s="2" t="n">
        <f aca="false">-15000+35000</f>
        <v>20000</v>
      </c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customFormat="false" ht="12.75" hidden="false" customHeight="false" outlineLevel="0" collapsed="false">
      <c r="A176" s="27" t="s">
        <v>33</v>
      </c>
      <c r="B176" s="2"/>
      <c r="C176" s="2"/>
      <c r="D176" s="2"/>
      <c r="E176" s="2"/>
      <c r="F176" s="2"/>
      <c r="G176" s="2" t="n">
        <v>0</v>
      </c>
      <c r="H176" s="2"/>
      <c r="I176" s="2"/>
      <c r="J176" s="2"/>
      <c r="K176" s="2"/>
      <c r="M176" s="2"/>
    </row>
    <row r="177" customFormat="false" ht="12.75" hidden="false" customHeight="false" outlineLevel="0" collapsed="false">
      <c r="A177" s="27" t="s">
        <v>34</v>
      </c>
      <c r="B177" s="2"/>
      <c r="C177" s="2"/>
      <c r="D177" s="2"/>
      <c r="E177" s="2"/>
      <c r="F177" s="2"/>
      <c r="G177" s="2"/>
      <c r="H177" s="2" t="n">
        <v>0</v>
      </c>
      <c r="I177" s="2" t="n">
        <v>0</v>
      </c>
      <c r="J177" s="2"/>
      <c r="K177" s="2"/>
      <c r="M177" s="2"/>
      <c r="S177" s="2" t="n">
        <v>0</v>
      </c>
    </row>
    <row r="178" customFormat="false" ht="12.75" hidden="false" customHeight="false" outlineLevel="0" collapsed="false">
      <c r="A178" s="27" t="s">
        <v>35</v>
      </c>
      <c r="B178" s="2"/>
      <c r="C178" s="2"/>
      <c r="D178" s="2"/>
      <c r="E178" s="2"/>
      <c r="F178" s="2"/>
      <c r="G178" s="2"/>
      <c r="H178" s="2"/>
      <c r="I178" s="2"/>
      <c r="J178" s="2" t="n">
        <v>0</v>
      </c>
      <c r="K178" s="2"/>
      <c r="M178" s="2"/>
    </row>
    <row r="179" customFormat="false" ht="12.75" hidden="false" customHeight="false" outlineLevel="0" collapsed="false">
      <c r="A179" s="27" t="s">
        <v>36</v>
      </c>
      <c r="B179" s="2" t="n">
        <v>25000</v>
      </c>
      <c r="C179" s="2" t="n">
        <v>23000</v>
      </c>
      <c r="D179" s="2" t="n">
        <v>22000</v>
      </c>
      <c r="E179" s="2" t="n">
        <v>22000</v>
      </c>
      <c r="F179" s="2" t="n">
        <v>23000</v>
      </c>
      <c r="G179" s="2" t="n">
        <v>23000</v>
      </c>
      <c r="H179" s="2" t="n">
        <v>22000</v>
      </c>
      <c r="I179" s="2" t="n">
        <v>21000</v>
      </c>
      <c r="J179" s="2" t="n">
        <v>19000</v>
      </c>
      <c r="K179" s="2" t="n">
        <v>20000</v>
      </c>
      <c r="M179" s="2"/>
    </row>
    <row r="180" customFormat="false" ht="12.75" hidden="false" customHeight="false" outlineLevel="0" collapsed="false">
      <c r="B180" s="28"/>
      <c r="C180" s="28"/>
      <c r="D180" s="28"/>
      <c r="E180" s="28"/>
      <c r="F180" s="28"/>
      <c r="G180" s="28"/>
      <c r="H180" s="28"/>
      <c r="I180" s="28" t="n">
        <v>0</v>
      </c>
      <c r="J180" s="28"/>
      <c r="K180" s="28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30"/>
      <c r="AH180" s="31"/>
    </row>
    <row r="181" customFormat="false" ht="12.75" hidden="false" customHeight="false" outlineLevel="0" collapsed="false">
      <c r="A181" s="22" t="s">
        <v>58</v>
      </c>
      <c r="B181" s="23" t="n">
        <v>43224</v>
      </c>
      <c r="C181" s="23" t="n">
        <v>164164</v>
      </c>
      <c r="D181" s="23" t="n">
        <v>105548</v>
      </c>
      <c r="E181" s="23" t="n">
        <v>101222</v>
      </c>
      <c r="F181" s="23" t="n">
        <v>55904</v>
      </c>
      <c r="G181" s="23" t="n">
        <v>87032</v>
      </c>
      <c r="H181" s="23" t="n">
        <v>-77487</v>
      </c>
      <c r="I181" s="23" t="n">
        <v>-168234</v>
      </c>
      <c r="J181" s="23" t="n">
        <v>116491</v>
      </c>
      <c r="K181" s="23" t="n">
        <v>74926</v>
      </c>
      <c r="L181" s="23" t="n">
        <v>95670</v>
      </c>
      <c r="M181" s="23" t="n">
        <v>135108</v>
      </c>
      <c r="N181" s="23" t="n">
        <v>153797</v>
      </c>
      <c r="O181" s="23" t="n">
        <v>135300</v>
      </c>
      <c r="P181" s="23" t="n">
        <v>-99305</v>
      </c>
      <c r="Q181" s="24" t="n">
        <v>123277</v>
      </c>
      <c r="R181" s="24" t="n">
        <v>116200</v>
      </c>
      <c r="S181" s="24" t="n">
        <v>185310</v>
      </c>
      <c r="T181" s="24" t="n">
        <v>213609</v>
      </c>
      <c r="U181" s="24" t="n">
        <v>207805</v>
      </c>
      <c r="V181" s="24" t="n">
        <v>88243</v>
      </c>
      <c r="W181" s="25" t="n">
        <v>-54804</v>
      </c>
      <c r="X181" s="25" t="e">
        <f aca="false">#REF!</f>
        <v>#REF!</v>
      </c>
      <c r="Y181" s="25" t="e">
        <f aca="false">#REF!</f>
        <v>#REF!</v>
      </c>
    </row>
    <row r="182" customFormat="false" ht="12.75" hidden="false" customHeight="false" outlineLevel="0" collapsed="false">
      <c r="A182" s="22" t="s">
        <v>31</v>
      </c>
      <c r="B182" s="23"/>
      <c r="C182" s="23"/>
      <c r="D182" s="23"/>
      <c r="E182" s="23"/>
      <c r="F182" s="23"/>
      <c r="G182" s="23"/>
      <c r="H182" s="23"/>
      <c r="I182" s="23"/>
      <c r="J182" s="23"/>
      <c r="K182" s="2"/>
      <c r="M182" s="2"/>
      <c r="Q182" s="2"/>
    </row>
    <row r="183" customFormat="false" ht="12.75" hidden="false" customHeight="false" outlineLevel="0" collapsed="false">
      <c r="A183" s="26" t="s">
        <v>32</v>
      </c>
      <c r="B183" s="23"/>
      <c r="C183" s="23"/>
      <c r="D183" s="23"/>
      <c r="E183" s="23"/>
      <c r="F183" s="23"/>
      <c r="G183" s="23" t="n">
        <v>-4200</v>
      </c>
      <c r="H183" s="23"/>
      <c r="I183" s="23" t="n">
        <v>0</v>
      </c>
      <c r="J183" s="23" t="n">
        <v>0</v>
      </c>
      <c r="K183" s="2"/>
      <c r="M183" s="2"/>
      <c r="P183" s="2" t="n">
        <v>0</v>
      </c>
      <c r="Q183" s="2" t="n">
        <f aca="false">-69583+29583</f>
        <v>-40000</v>
      </c>
      <c r="S183" s="2" t="n">
        <f aca="false">-80000+2369</f>
        <v>-77631</v>
      </c>
      <c r="T183" s="2" t="n">
        <f aca="false">-70000+10000</f>
        <v>-60000</v>
      </c>
      <c r="U183" s="2" t="n">
        <v>0</v>
      </c>
      <c r="V183" s="2" t="n">
        <f aca="false">-15000+35000</f>
        <v>20000</v>
      </c>
      <c r="W183" s="2" t="n">
        <v>-40000</v>
      </c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customFormat="false" ht="12.75" hidden="false" customHeight="false" outlineLevel="0" collapsed="false">
      <c r="A184" s="27" t="s">
        <v>33</v>
      </c>
      <c r="B184" s="2"/>
      <c r="C184" s="2"/>
      <c r="D184" s="2"/>
      <c r="E184" s="2"/>
      <c r="F184" s="2"/>
      <c r="G184" s="2" t="n">
        <v>0</v>
      </c>
      <c r="H184" s="2"/>
      <c r="I184" s="2"/>
      <c r="J184" s="2"/>
      <c r="K184" s="2"/>
      <c r="M184" s="2"/>
    </row>
    <row r="185" customFormat="false" ht="12.75" hidden="false" customHeight="false" outlineLevel="0" collapsed="false">
      <c r="A185" s="27" t="s">
        <v>34</v>
      </c>
      <c r="B185" s="2"/>
      <c r="C185" s="2"/>
      <c r="D185" s="2"/>
      <c r="E185" s="2"/>
      <c r="F185" s="2"/>
      <c r="G185" s="2"/>
      <c r="H185" s="2" t="n">
        <v>0</v>
      </c>
      <c r="I185" s="2" t="n">
        <v>0</v>
      </c>
      <c r="J185" s="2"/>
      <c r="K185" s="2"/>
      <c r="M185" s="2"/>
      <c r="S185" s="2" t="n">
        <v>0</v>
      </c>
    </row>
    <row r="186" customFormat="false" ht="12.75" hidden="false" customHeight="false" outlineLevel="0" collapsed="false">
      <c r="A186" s="27" t="s">
        <v>35</v>
      </c>
      <c r="B186" s="2"/>
      <c r="C186" s="2"/>
      <c r="D186" s="2"/>
      <c r="E186" s="2"/>
      <c r="F186" s="2"/>
      <c r="G186" s="2"/>
      <c r="H186" s="2"/>
      <c r="I186" s="2"/>
      <c r="J186" s="2" t="n">
        <v>0</v>
      </c>
      <c r="K186" s="2"/>
      <c r="M186" s="2"/>
    </row>
    <row r="187" customFormat="false" ht="12.75" hidden="false" customHeight="false" outlineLevel="0" collapsed="false">
      <c r="A187" s="27" t="s">
        <v>36</v>
      </c>
      <c r="B187" s="2" t="n">
        <v>0</v>
      </c>
      <c r="C187" s="2" t="n">
        <v>0</v>
      </c>
      <c r="D187" s="2" t="n">
        <v>22000</v>
      </c>
      <c r="E187" s="2" t="n">
        <v>22000</v>
      </c>
      <c r="F187" s="2" t="n">
        <v>23000</v>
      </c>
      <c r="G187" s="2" t="n">
        <v>23000</v>
      </c>
      <c r="H187" s="2" t="n">
        <v>22000</v>
      </c>
      <c r="I187" s="2" t="n">
        <v>21000</v>
      </c>
      <c r="J187" s="2" t="n">
        <v>19000</v>
      </c>
      <c r="K187" s="2" t="n">
        <v>20000</v>
      </c>
      <c r="M187" s="2"/>
    </row>
    <row r="188" customFormat="false" ht="12.75" hidden="false" customHeight="false" outlineLevel="0" collapsed="false">
      <c r="B188" s="28"/>
      <c r="C188" s="28"/>
      <c r="D188" s="28"/>
      <c r="E188" s="28"/>
      <c r="F188" s="28"/>
      <c r="G188" s="28"/>
      <c r="H188" s="28"/>
      <c r="I188" s="28" t="n">
        <v>0</v>
      </c>
      <c r="J188" s="28"/>
      <c r="K188" s="28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30"/>
      <c r="AH188" s="31"/>
    </row>
    <row r="189" customFormat="false" ht="12.75" hidden="false" customHeight="false" outlineLevel="0" collapsed="false">
      <c r="A189" s="22" t="s">
        <v>59</v>
      </c>
      <c r="B189" s="23" t="n">
        <v>43224</v>
      </c>
      <c r="C189" s="23" t="n">
        <v>164164</v>
      </c>
      <c r="D189" s="23" t="n">
        <v>128089</v>
      </c>
      <c r="E189" s="23" t="n">
        <v>123564</v>
      </c>
      <c r="F189" s="23" t="n">
        <v>79094</v>
      </c>
      <c r="G189" s="23" t="n">
        <v>110277</v>
      </c>
      <c r="H189" s="23" t="n">
        <v>-55237</v>
      </c>
      <c r="I189" s="23" t="n">
        <v>-146830</v>
      </c>
      <c r="J189" s="23" t="n">
        <v>136037</v>
      </c>
      <c r="K189" s="23" t="n">
        <v>95435</v>
      </c>
      <c r="L189" s="23" t="n">
        <v>95670</v>
      </c>
      <c r="M189" s="23" t="n">
        <v>135108</v>
      </c>
      <c r="N189" s="23" t="n">
        <v>153797</v>
      </c>
      <c r="O189" s="23" t="n">
        <v>135300</v>
      </c>
      <c r="P189" s="23" t="n">
        <v>-99305</v>
      </c>
      <c r="Q189" s="24" t="n">
        <v>92576</v>
      </c>
      <c r="R189" s="24" t="n">
        <v>116200</v>
      </c>
      <c r="S189" s="24" t="n">
        <v>107679</v>
      </c>
      <c r="T189" s="24" t="n">
        <v>153609</v>
      </c>
      <c r="U189" s="24" t="n">
        <v>207805</v>
      </c>
      <c r="V189" s="24" t="n">
        <v>108243</v>
      </c>
      <c r="W189" s="24" t="n">
        <v>-83064</v>
      </c>
      <c r="X189" s="25" t="e">
        <f aca="false">#REF!</f>
        <v>#REF!</v>
      </c>
      <c r="Y189" s="25" t="e">
        <f aca="false">#REF!</f>
        <v>#REF!</v>
      </c>
    </row>
    <row r="190" customFormat="false" ht="12.75" hidden="false" customHeight="false" outlineLevel="0" collapsed="false">
      <c r="A190" s="22" t="s">
        <v>31</v>
      </c>
      <c r="B190" s="23"/>
      <c r="C190" s="23"/>
      <c r="D190" s="23"/>
      <c r="E190" s="23"/>
      <c r="F190" s="23"/>
      <c r="G190" s="23"/>
      <c r="H190" s="23"/>
      <c r="I190" s="23"/>
      <c r="J190" s="23"/>
      <c r="K190" s="2"/>
      <c r="M190" s="2"/>
      <c r="Q190" s="2"/>
    </row>
    <row r="191" customFormat="false" ht="12.75" hidden="false" customHeight="false" outlineLevel="0" collapsed="false">
      <c r="A191" s="26" t="s">
        <v>32</v>
      </c>
      <c r="B191" s="23"/>
      <c r="C191" s="23"/>
      <c r="D191" s="23"/>
      <c r="E191" s="23"/>
      <c r="F191" s="23"/>
      <c r="G191" s="23" t="n">
        <v>-4200</v>
      </c>
      <c r="H191" s="23"/>
      <c r="I191" s="23" t="n">
        <v>0</v>
      </c>
      <c r="J191" s="23" t="n">
        <v>0</v>
      </c>
      <c r="K191" s="2"/>
      <c r="M191" s="2"/>
      <c r="P191" s="2" t="n">
        <v>0</v>
      </c>
      <c r="Q191" s="2" t="n">
        <v>0</v>
      </c>
      <c r="S191" s="2" t="n">
        <v>0</v>
      </c>
      <c r="T191" s="2" t="n">
        <v>0</v>
      </c>
      <c r="U191" s="2" t="n">
        <v>0</v>
      </c>
      <c r="V191" s="2" t="n">
        <v>0</v>
      </c>
      <c r="W191" s="2" t="n">
        <v>0</v>
      </c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customFormat="false" ht="12.75" hidden="false" customHeight="false" outlineLevel="0" collapsed="false">
      <c r="A192" s="27" t="s">
        <v>33</v>
      </c>
      <c r="B192" s="2"/>
      <c r="C192" s="2"/>
      <c r="D192" s="2"/>
      <c r="E192" s="2"/>
      <c r="F192" s="2"/>
      <c r="G192" s="2" t="n">
        <v>0</v>
      </c>
      <c r="H192" s="2"/>
      <c r="I192" s="2"/>
      <c r="J192" s="2"/>
      <c r="K192" s="2"/>
      <c r="M192" s="2"/>
    </row>
    <row r="193" customFormat="false" ht="12.75" hidden="false" customHeight="false" outlineLevel="0" collapsed="false">
      <c r="A193" s="27" t="s">
        <v>34</v>
      </c>
      <c r="B193" s="2"/>
      <c r="C193" s="2"/>
      <c r="D193" s="2"/>
      <c r="E193" s="2"/>
      <c r="F193" s="2"/>
      <c r="G193" s="2"/>
      <c r="H193" s="2" t="n">
        <v>0</v>
      </c>
      <c r="I193" s="2" t="n">
        <v>0</v>
      </c>
      <c r="J193" s="2"/>
      <c r="K193" s="2"/>
      <c r="M193" s="2"/>
      <c r="S193" s="2" t="n">
        <v>0</v>
      </c>
    </row>
    <row r="194" customFormat="false" ht="12.75" hidden="false" customHeight="false" outlineLevel="0" collapsed="false">
      <c r="A194" s="27" t="s">
        <v>35</v>
      </c>
      <c r="B194" s="2"/>
      <c r="C194" s="2"/>
      <c r="D194" s="2"/>
      <c r="E194" s="2"/>
      <c r="F194" s="2"/>
      <c r="G194" s="2"/>
      <c r="H194" s="2"/>
      <c r="I194" s="2"/>
      <c r="J194" s="2" t="n">
        <v>0</v>
      </c>
      <c r="K194" s="2"/>
      <c r="M194" s="2"/>
    </row>
    <row r="195" customFormat="false" ht="12.75" hidden="false" customHeight="false" outlineLevel="0" collapsed="false">
      <c r="A195" s="27" t="s">
        <v>36</v>
      </c>
      <c r="B195" s="2" t="n">
        <v>0</v>
      </c>
      <c r="C195" s="2" t="n">
        <v>0</v>
      </c>
      <c r="D195" s="2" t="n">
        <v>0</v>
      </c>
      <c r="E195" s="2" t="n">
        <v>0</v>
      </c>
      <c r="F195" s="2" t="n">
        <v>0</v>
      </c>
      <c r="G195" s="2" t="n">
        <v>0</v>
      </c>
      <c r="H195" s="2" t="n">
        <v>0</v>
      </c>
      <c r="I195" s="2" t="n">
        <v>0</v>
      </c>
      <c r="J195" s="2" t="n">
        <v>0</v>
      </c>
      <c r="K195" s="2" t="n">
        <v>0</v>
      </c>
      <c r="M195" s="2"/>
      <c r="T195" s="0" t="n">
        <v>5000</v>
      </c>
      <c r="U195" s="0" t="n">
        <v>5000</v>
      </c>
      <c r="V195" s="0" t="n">
        <v>5000</v>
      </c>
    </row>
    <row r="196" customFormat="false" ht="12.75" hidden="false" customHeight="false" outlineLevel="0" collapsed="false">
      <c r="B196" s="28"/>
      <c r="C196" s="28"/>
      <c r="D196" s="28"/>
      <c r="E196" s="28"/>
      <c r="F196" s="28"/>
      <c r="G196" s="28"/>
      <c r="H196" s="28"/>
      <c r="I196" s="28" t="n">
        <v>0</v>
      </c>
      <c r="J196" s="28"/>
      <c r="K196" s="28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30"/>
      <c r="AH196" s="31"/>
    </row>
    <row r="197" customFormat="false" ht="12.75" hidden="false" customHeight="false" outlineLevel="0" collapsed="false">
      <c r="A197" s="22" t="s">
        <v>60</v>
      </c>
      <c r="B197" s="23" t="n">
        <v>45953</v>
      </c>
      <c r="C197" s="23" t="n">
        <v>160801</v>
      </c>
      <c r="D197" s="23" t="n">
        <v>124614</v>
      </c>
      <c r="E197" s="23" t="n">
        <v>120451</v>
      </c>
      <c r="F197" s="23" t="n">
        <v>76024</v>
      </c>
      <c r="G197" s="23" t="n">
        <v>107846</v>
      </c>
      <c r="H197" s="23" t="n">
        <v>-57638</v>
      </c>
      <c r="I197" s="23" t="n">
        <v>-149231</v>
      </c>
      <c r="J197" s="23" t="n">
        <v>133469</v>
      </c>
      <c r="K197" s="23" t="n">
        <v>92871</v>
      </c>
      <c r="L197" s="23" t="n">
        <v>93300</v>
      </c>
      <c r="M197" s="23" t="n">
        <v>132736</v>
      </c>
      <c r="N197" s="23" t="n">
        <v>151303</v>
      </c>
      <c r="O197" s="23" t="n">
        <v>132266</v>
      </c>
      <c r="P197" s="23" t="n">
        <v>-102002</v>
      </c>
      <c r="Q197" s="24" t="n">
        <v>87498</v>
      </c>
      <c r="R197" s="24" t="n">
        <v>116346</v>
      </c>
      <c r="S197" s="24" t="n">
        <v>107758</v>
      </c>
      <c r="T197" s="24" t="n">
        <v>150953</v>
      </c>
      <c r="U197" s="24" t="n">
        <v>207488</v>
      </c>
      <c r="V197" s="24" t="n">
        <v>106299</v>
      </c>
      <c r="W197" s="24" t="n">
        <v>-83317</v>
      </c>
      <c r="X197" s="25" t="e">
        <f aca="false">#REF!</f>
        <v>#REF!</v>
      </c>
      <c r="Y197" s="25" t="e">
        <f aca="false">#REF!</f>
        <v>#REF!</v>
      </c>
      <c r="Z197" s="25" t="e">
        <f aca="false">#REF!</f>
        <v>#REF!</v>
      </c>
      <c r="AA197" s="25" t="e">
        <f aca="false">#REF!</f>
        <v>#REF!</v>
      </c>
      <c r="AB197" s="25" t="e">
        <f aca="false">#REF!</f>
        <v>#REF!</v>
      </c>
      <c r="AC197" s="25" t="e">
        <f aca="false">#REF!</f>
        <v>#REF!</v>
      </c>
      <c r="AD197" s="25" t="e">
        <f aca="false">#REF!</f>
        <v>#REF!</v>
      </c>
    </row>
    <row r="198" customFormat="false" ht="12.75" hidden="false" customHeight="false" outlineLevel="0" collapsed="false">
      <c r="A198" s="22" t="s">
        <v>31</v>
      </c>
      <c r="B198" s="23"/>
      <c r="C198" s="23"/>
      <c r="D198" s="23"/>
      <c r="E198" s="23"/>
      <c r="F198" s="23"/>
      <c r="G198" s="23"/>
      <c r="H198" s="23"/>
      <c r="I198" s="23"/>
      <c r="J198" s="23"/>
      <c r="K198" s="2"/>
      <c r="M198" s="2"/>
      <c r="Q198" s="2"/>
    </row>
    <row r="199" customFormat="false" ht="12.75" hidden="false" customHeight="false" outlineLevel="0" collapsed="false">
      <c r="A199" s="26" t="s">
        <v>32</v>
      </c>
      <c r="B199" s="23"/>
      <c r="C199" s="23"/>
      <c r="D199" s="23"/>
      <c r="E199" s="23"/>
      <c r="F199" s="23"/>
      <c r="G199" s="23" t="n">
        <v>0</v>
      </c>
      <c r="H199" s="23"/>
      <c r="I199" s="23" t="n">
        <v>0</v>
      </c>
      <c r="J199" s="23" t="n">
        <v>0</v>
      </c>
      <c r="K199" s="2"/>
      <c r="M199" s="2"/>
      <c r="P199" s="2" t="n">
        <v>0</v>
      </c>
      <c r="Q199" s="2" t="n">
        <v>0</v>
      </c>
      <c r="S199" s="2" t="n">
        <v>0</v>
      </c>
      <c r="T199" s="2" t="n">
        <v>0</v>
      </c>
      <c r="U199" s="2" t="n">
        <v>0</v>
      </c>
      <c r="V199" s="2" t="n">
        <v>0</v>
      </c>
      <c r="W199" s="2" t="n">
        <v>0</v>
      </c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customFormat="false" ht="12.75" hidden="false" customHeight="false" outlineLevel="0" collapsed="false">
      <c r="A200" s="27" t="s">
        <v>33</v>
      </c>
      <c r="B200" s="2"/>
      <c r="C200" s="2"/>
      <c r="D200" s="2"/>
      <c r="E200" s="2"/>
      <c r="F200" s="2"/>
      <c r="G200" s="2" t="n">
        <v>0</v>
      </c>
      <c r="H200" s="2"/>
      <c r="I200" s="2"/>
      <c r="J200" s="2"/>
      <c r="K200" s="2"/>
      <c r="M200" s="2"/>
    </row>
    <row r="201" customFormat="false" ht="12.75" hidden="false" customHeight="false" outlineLevel="0" collapsed="false">
      <c r="A201" s="27" t="s">
        <v>34</v>
      </c>
      <c r="B201" s="2"/>
      <c r="C201" s="2"/>
      <c r="D201" s="2"/>
      <c r="E201" s="2"/>
      <c r="F201" s="2"/>
      <c r="G201" s="2"/>
      <c r="H201" s="2" t="n">
        <v>0</v>
      </c>
      <c r="I201" s="2" t="n">
        <v>0</v>
      </c>
      <c r="J201" s="2"/>
      <c r="K201" s="2"/>
      <c r="M201" s="2"/>
      <c r="S201" s="2" t="n">
        <v>0</v>
      </c>
    </row>
    <row r="202" customFormat="false" ht="12.75" hidden="false" customHeight="false" outlineLevel="0" collapsed="false">
      <c r="A202" s="27" t="s">
        <v>35</v>
      </c>
      <c r="B202" s="2"/>
      <c r="C202" s="2"/>
      <c r="D202" s="2"/>
      <c r="E202" s="2"/>
      <c r="F202" s="2"/>
      <c r="G202" s="2"/>
      <c r="H202" s="2"/>
      <c r="I202" s="2"/>
      <c r="J202" s="2" t="n">
        <v>0</v>
      </c>
      <c r="K202" s="2"/>
      <c r="M202" s="2"/>
    </row>
    <row r="203" customFormat="false" ht="12.75" hidden="false" customHeight="false" outlineLevel="0" collapsed="false">
      <c r="A203" s="27" t="s">
        <v>36</v>
      </c>
      <c r="B203" s="2" t="n">
        <v>0</v>
      </c>
      <c r="C203" s="2" t="n">
        <v>0</v>
      </c>
      <c r="D203" s="2" t="n">
        <v>0</v>
      </c>
      <c r="E203" s="2" t="n">
        <v>0</v>
      </c>
      <c r="F203" s="2" t="n">
        <v>0</v>
      </c>
      <c r="G203" s="2" t="n">
        <v>0</v>
      </c>
      <c r="H203" s="2" t="n">
        <v>0</v>
      </c>
      <c r="I203" s="2" t="n">
        <v>0</v>
      </c>
      <c r="J203" s="2" t="n">
        <v>0</v>
      </c>
      <c r="K203" s="2" t="n">
        <v>0</v>
      </c>
      <c r="M203" s="2"/>
    </row>
    <row r="204" customFormat="false" ht="12.75" hidden="false" customHeight="false" outlineLevel="0" collapsed="false">
      <c r="A204" s="21" t="s">
        <v>29</v>
      </c>
      <c r="B204" s="2" t="e">
        <f aca="false">#REF!</f>
        <v>#REF!</v>
      </c>
      <c r="C204" s="2" t="e">
        <f aca="false">#REF!</f>
        <v>#REF!</v>
      </c>
      <c r="D204" s="2" t="e">
        <f aca="false">#REF!</f>
        <v>#REF!</v>
      </c>
      <c r="E204" s="2" t="e">
        <f aca="false">#REF!</f>
        <v>#REF!</v>
      </c>
      <c r="F204" s="2" t="e">
        <f aca="false">#REF!</f>
        <v>#REF!</v>
      </c>
      <c r="G204" s="2" t="e">
        <f aca="false">#REF!</f>
        <v>#REF!</v>
      </c>
      <c r="H204" s="2" t="e">
        <f aca="false">#REF!</f>
        <v>#REF!</v>
      </c>
      <c r="I204" s="2" t="e">
        <f aca="false">#REF!</f>
        <v>#REF!</v>
      </c>
      <c r="J204" s="2" t="e">
        <f aca="false">#REF!</f>
        <v>#REF!</v>
      </c>
      <c r="K204" s="2" t="e">
        <f aca="false">#REF!</f>
        <v>#REF!</v>
      </c>
      <c r="L204" s="2" t="e">
        <f aca="false">#REF!</f>
        <v>#REF!</v>
      </c>
      <c r="M204" s="2" t="e">
        <f aca="false">#REF!</f>
        <v>#REF!</v>
      </c>
      <c r="N204" s="2" t="e">
        <f aca="false">#REF!</f>
        <v>#REF!</v>
      </c>
      <c r="O204" s="2" t="e">
        <f aca="false">#REF!</f>
        <v>#REF!</v>
      </c>
      <c r="P204" s="2" t="e">
        <f aca="false">#REF!</f>
        <v>#REF!</v>
      </c>
      <c r="Q204" s="2" t="e">
        <f aca="false">#REF!</f>
        <v>#REF!</v>
      </c>
      <c r="R204" s="2" t="e">
        <f aca="false">#REF!</f>
        <v>#REF!</v>
      </c>
      <c r="S204" s="2" t="e">
        <f aca="false">#REF!</f>
        <v>#REF!</v>
      </c>
      <c r="T204" s="2" t="e">
        <f aca="false">#REF!</f>
        <v>#REF!</v>
      </c>
      <c r="U204" s="2" t="e">
        <f aca="false">#REF!</f>
        <v>#REF!</v>
      </c>
      <c r="V204" s="2" t="e">
        <f aca="false">#REF!</f>
        <v>#REF!</v>
      </c>
      <c r="W204" s="2" t="e">
        <f aca="false">#REF!</f>
        <v>#REF!</v>
      </c>
      <c r="X204" s="2" t="e">
        <f aca="false">#REF!</f>
        <v>#REF!</v>
      </c>
      <c r="Y204" s="2" t="e">
        <f aca="false">#REF!</f>
        <v>#REF!</v>
      </c>
      <c r="Z204" s="2" t="e">
        <f aca="false">#REF!</f>
        <v>#REF!</v>
      </c>
      <c r="AA204" s="2" t="e">
        <f aca="false">#REF!</f>
        <v>#REF!</v>
      </c>
      <c r="AB204" s="2" t="e">
        <f aca="false">#REF!</f>
        <v>#REF!</v>
      </c>
      <c r="AC204" s="2" t="e">
        <f aca="false">#REF!</f>
        <v>#REF!</v>
      </c>
      <c r="AD204" s="2" t="e">
        <f aca="false">#REF!</f>
        <v>#REF!</v>
      </c>
      <c r="AH204" s="17" t="e">
        <f aca="false">SUM(B204:AG204)</f>
        <v>#REF!</v>
      </c>
    </row>
    <row r="205" customFormat="false" ht="12.75" hidden="false" customHeight="false" outlineLevel="0" collapsed="false">
      <c r="B205" s="2"/>
      <c r="C205" s="2"/>
      <c r="D205" s="2"/>
      <c r="E205" s="2"/>
      <c r="F205" s="2"/>
      <c r="G205" s="2"/>
      <c r="H205" s="2"/>
      <c r="I205" s="2"/>
      <c r="J205" s="2"/>
      <c r="K205" s="2"/>
      <c r="M205" s="2"/>
      <c r="Q205" s="2"/>
    </row>
    <row r="206" customFormat="false" ht="12.75" hidden="false" customHeight="false" outlineLevel="0" collapsed="false">
      <c r="A206" s="22" t="s">
        <v>61</v>
      </c>
      <c r="B206" s="23" t="n">
        <v>52756</v>
      </c>
      <c r="C206" s="23" t="n">
        <v>159063</v>
      </c>
      <c r="D206" s="23" t="n">
        <v>120646</v>
      </c>
      <c r="E206" s="23" t="n">
        <v>119056</v>
      </c>
      <c r="F206" s="23" t="n">
        <v>72722</v>
      </c>
      <c r="G206" s="23" t="n">
        <v>104326</v>
      </c>
      <c r="H206" s="23" t="n">
        <v>-62093</v>
      </c>
      <c r="I206" s="23" t="n">
        <v>-153622</v>
      </c>
      <c r="J206" s="23" t="n">
        <v>128907</v>
      </c>
      <c r="K206" s="23" t="n">
        <v>85668</v>
      </c>
      <c r="L206" s="23" t="n">
        <v>83876</v>
      </c>
      <c r="M206" s="23" t="n">
        <v>127561</v>
      </c>
      <c r="N206" s="23" t="n">
        <v>146022</v>
      </c>
      <c r="O206" s="23" t="n">
        <v>123433</v>
      </c>
      <c r="P206" s="23" t="n">
        <v>-110910</v>
      </c>
      <c r="Q206" s="24" t="n">
        <v>87227</v>
      </c>
      <c r="R206" s="24" t="n">
        <v>116001</v>
      </c>
      <c r="S206" s="24" t="n">
        <v>102346</v>
      </c>
      <c r="T206" s="24" t="n">
        <v>142177</v>
      </c>
      <c r="U206" s="24" t="n">
        <v>200490</v>
      </c>
      <c r="V206" s="24" t="n">
        <v>87233</v>
      </c>
      <c r="W206" s="24" t="n">
        <v>-84850</v>
      </c>
      <c r="X206" s="24" t="n">
        <v>-76441</v>
      </c>
      <c r="Y206" s="24" t="n">
        <v>-35632</v>
      </c>
      <c r="Z206" s="24" t="n">
        <v>-29926</v>
      </c>
      <c r="AA206" s="24" t="n">
        <v>52843</v>
      </c>
      <c r="AB206" s="24" t="n">
        <v>76964</v>
      </c>
      <c r="AC206" s="25" t="e">
        <f aca="false">#REF!</f>
        <v>#REF!</v>
      </c>
      <c r="AD206" s="25" t="e">
        <f aca="false">#REF!</f>
        <v>#REF!</v>
      </c>
    </row>
    <row r="207" customFormat="false" ht="12.75" hidden="false" customHeight="false" outlineLevel="0" collapsed="false">
      <c r="A207" s="22" t="s">
        <v>31</v>
      </c>
      <c r="B207" s="23"/>
      <c r="C207" s="23"/>
      <c r="D207" s="23"/>
      <c r="E207" s="23"/>
      <c r="F207" s="23"/>
      <c r="G207" s="23"/>
      <c r="H207" s="23"/>
      <c r="I207" s="23"/>
      <c r="J207" s="23"/>
      <c r="K207" s="2"/>
      <c r="M207" s="2"/>
      <c r="Q207" s="2"/>
    </row>
    <row r="208" customFormat="false" ht="12.75" hidden="false" customHeight="false" outlineLevel="0" collapsed="false">
      <c r="A208" s="26" t="s">
        <v>32</v>
      </c>
      <c r="B208" s="23"/>
      <c r="C208" s="23"/>
      <c r="D208" s="23"/>
      <c r="E208" s="23"/>
      <c r="F208" s="23"/>
      <c r="G208" s="23" t="n">
        <v>0</v>
      </c>
      <c r="H208" s="23"/>
      <c r="I208" s="23" t="n">
        <v>0</v>
      </c>
      <c r="J208" s="23" t="n">
        <v>0</v>
      </c>
      <c r="K208" s="2"/>
      <c r="M208" s="2"/>
      <c r="P208" s="2" t="n">
        <v>0</v>
      </c>
      <c r="Q208" s="2" t="n">
        <v>0</v>
      </c>
      <c r="S208" s="2" t="n">
        <v>0</v>
      </c>
      <c r="T208" s="2" t="n">
        <v>0</v>
      </c>
      <c r="U208" s="2" t="n">
        <v>0</v>
      </c>
      <c r="V208" s="2" t="n">
        <v>0</v>
      </c>
      <c r="W208" s="2" t="n">
        <v>0</v>
      </c>
      <c r="X208" s="2"/>
      <c r="Y208" s="2"/>
      <c r="Z208" s="2" t="n">
        <v>4167</v>
      </c>
      <c r="AA208" s="2"/>
      <c r="AB208" s="2"/>
      <c r="AC208" s="2"/>
      <c r="AD208" s="2"/>
      <c r="AE208" s="2"/>
      <c r="AF208" s="2"/>
      <c r="AG208" s="2"/>
    </row>
    <row r="209" customFormat="false" ht="12.75" hidden="false" customHeight="false" outlineLevel="0" collapsed="false">
      <c r="A209" s="27" t="s">
        <v>33</v>
      </c>
      <c r="B209" s="2"/>
      <c r="C209" s="2"/>
      <c r="D209" s="2"/>
      <c r="E209" s="2"/>
      <c r="F209" s="2"/>
      <c r="G209" s="2" t="n">
        <v>0</v>
      </c>
      <c r="H209" s="2"/>
      <c r="I209" s="2"/>
      <c r="J209" s="2"/>
      <c r="K209" s="2"/>
      <c r="M209" s="2"/>
    </row>
    <row r="210" customFormat="false" ht="12.75" hidden="false" customHeight="false" outlineLevel="0" collapsed="false">
      <c r="A210" s="27" t="s">
        <v>34</v>
      </c>
      <c r="B210" s="2"/>
      <c r="C210" s="2"/>
      <c r="D210" s="2"/>
      <c r="E210" s="2"/>
      <c r="F210" s="2"/>
      <c r="G210" s="2"/>
      <c r="H210" s="2" t="n">
        <v>0</v>
      </c>
      <c r="I210" s="2" t="n">
        <v>0</v>
      </c>
      <c r="J210" s="2"/>
      <c r="K210" s="2"/>
      <c r="M210" s="2"/>
      <c r="S210" s="2" t="n">
        <v>0</v>
      </c>
    </row>
    <row r="211" customFormat="false" ht="12.75" hidden="false" customHeight="false" outlineLevel="0" collapsed="false">
      <c r="A211" s="27" t="s">
        <v>35</v>
      </c>
      <c r="B211" s="2"/>
      <c r="C211" s="2"/>
      <c r="D211" s="2"/>
      <c r="E211" s="2"/>
      <c r="F211" s="2"/>
      <c r="G211" s="2"/>
      <c r="H211" s="2"/>
      <c r="I211" s="2"/>
      <c r="J211" s="2" t="n">
        <v>0</v>
      </c>
      <c r="K211" s="2"/>
      <c r="M211" s="2"/>
    </row>
    <row r="212" customFormat="false" ht="12.75" hidden="false" customHeight="false" outlineLevel="0" collapsed="false">
      <c r="A212" s="27" t="s">
        <v>36</v>
      </c>
      <c r="B212" s="2" t="n">
        <v>0</v>
      </c>
      <c r="C212" s="2" t="n">
        <v>0</v>
      </c>
      <c r="D212" s="2" t="n">
        <v>0</v>
      </c>
      <c r="E212" s="2" t="n">
        <v>0</v>
      </c>
      <c r="F212" s="2" t="n">
        <v>0</v>
      </c>
      <c r="G212" s="2" t="n">
        <v>0</v>
      </c>
      <c r="H212" s="2" t="n">
        <v>0</v>
      </c>
      <c r="I212" s="2" t="n">
        <v>0</v>
      </c>
      <c r="J212" s="2" t="n">
        <v>0</v>
      </c>
      <c r="K212" s="2" t="n">
        <v>0</v>
      </c>
      <c r="M212" s="2"/>
    </row>
    <row r="213" customFormat="false" ht="12.75" hidden="false" customHeight="false" outlineLevel="0" collapsed="false">
      <c r="B213" s="28"/>
      <c r="C213" s="28"/>
      <c r="D213" s="28"/>
      <c r="E213" s="28"/>
      <c r="F213" s="28"/>
      <c r="G213" s="28"/>
      <c r="H213" s="28"/>
      <c r="I213" s="28" t="n">
        <v>0</v>
      </c>
      <c r="J213" s="28"/>
      <c r="K213" s="28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30"/>
      <c r="AH21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1"/>
  <sheetViews>
    <sheetView showFormulas="false" showGridLines="true" showRowColHeaders="true" showZeros="true" rightToLeft="false" tabSelected="false" showOutlineSymbols="true" defaultGridColor="true" view="normal" topLeftCell="A3" colorId="64" zoomScale="90" zoomScaleNormal="90" zoomScalePageLayoutView="100" workbookViewId="0">
      <pane xSplit="1" ySplit="8" topLeftCell="B27" activePane="bottomRight" state="frozen"/>
      <selection pane="topLeft" activeCell="A3" activeCellId="0" sqref="A3"/>
      <selection pane="topRight" activeCell="B3" activeCellId="0" sqref="B3"/>
      <selection pane="bottomLeft" activeCell="A27" activeCellId="0" sqref="A27"/>
      <selection pane="bottomRigh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6" min="2" style="2" width="9.14"/>
  </cols>
  <sheetData>
    <row r="1" customFormat="false" ht="12.75" hidden="false" customHeight="false" outlineLevel="0" collapsed="false">
      <c r="A1" s="1" t="s">
        <v>62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63</v>
      </c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 t="e">
        <f aca="false">#REF!</f>
        <v>#REF!</v>
      </c>
    </row>
    <row r="8" customFormat="false" ht="12.75" hidden="false" customHeight="false" outlineLevel="0" collapsed="false">
      <c r="H8" s="0"/>
    </row>
    <row r="9" customFormat="false" ht="12.75" hidden="false" customHeight="false" outlineLevel="0" collapsed="false">
      <c r="C9" s="44" t="s">
        <v>64</v>
      </c>
      <c r="D9" s="44"/>
      <c r="E9" s="44"/>
      <c r="G9" s="45" t="s">
        <v>65</v>
      </c>
      <c r="H9" s="45"/>
      <c r="J9" s="44" t="s">
        <v>37</v>
      </c>
      <c r="K9" s="44"/>
    </row>
    <row r="10" customFormat="false" ht="12.75" hidden="false" customHeight="false" outlineLevel="0" collapsed="false">
      <c r="A10" s="0" t="s">
        <v>66</v>
      </c>
      <c r="C10" s="2" t="s">
        <v>67</v>
      </c>
      <c r="D10" s="2" t="s">
        <v>68</v>
      </c>
      <c r="E10" s="2" t="s">
        <v>69</v>
      </c>
      <c r="G10" s="2" t="s">
        <v>67</v>
      </c>
      <c r="H10" s="2" t="s">
        <v>68</v>
      </c>
      <c r="J10" s="2" t="s">
        <v>67</v>
      </c>
      <c r="K10" s="2" t="s">
        <v>68</v>
      </c>
    </row>
    <row r="11" customFormat="false" ht="12.75" hidden="false" customHeight="false" outlineLevel="0" collapsed="false">
      <c r="A11" s="0" t="n">
        <v>1</v>
      </c>
      <c r="J11" s="2" t="n">
        <f aca="false">C11-G11</f>
        <v>0</v>
      </c>
      <c r="K11" s="2" t="n">
        <f aca="false">D11-H11</f>
        <v>0</v>
      </c>
    </row>
    <row r="12" customFormat="false" ht="12.75" hidden="false" customHeight="false" outlineLevel="0" collapsed="false">
      <c r="A12" s="0" t="n">
        <v>2</v>
      </c>
      <c r="J12" s="2" t="n">
        <f aca="false">C12-G12</f>
        <v>0</v>
      </c>
      <c r="K12" s="2" t="n">
        <f aca="false">D12-H12</f>
        <v>0</v>
      </c>
    </row>
    <row r="13" customFormat="false" ht="12.75" hidden="false" customHeight="false" outlineLevel="0" collapsed="false">
      <c r="A13" s="0" t="n">
        <v>3</v>
      </c>
      <c r="J13" s="2" t="n">
        <f aca="false">C13-G13</f>
        <v>0</v>
      </c>
      <c r="K13" s="2" t="n">
        <f aca="false">D13-H13</f>
        <v>0</v>
      </c>
    </row>
    <row r="14" customFormat="false" ht="12.75" hidden="false" customHeight="false" outlineLevel="0" collapsed="false">
      <c r="A14" s="0" t="n">
        <v>4</v>
      </c>
      <c r="J14" s="2" t="n">
        <f aca="false">C14-G14</f>
        <v>0</v>
      </c>
      <c r="K14" s="2" t="n">
        <f aca="false">D14-H14</f>
        <v>0</v>
      </c>
    </row>
    <row r="15" customFormat="false" ht="12.75" hidden="false" customHeight="false" outlineLevel="0" collapsed="false">
      <c r="A15" s="0" t="n">
        <v>5</v>
      </c>
      <c r="J15" s="2" t="n">
        <f aca="false">C15-G15</f>
        <v>0</v>
      </c>
      <c r="K15" s="2" t="n">
        <f aca="false">D15-H15</f>
        <v>0</v>
      </c>
    </row>
    <row r="16" customFormat="false" ht="12.75" hidden="false" customHeight="false" outlineLevel="0" collapsed="false">
      <c r="A16" s="0" t="n">
        <v>6</v>
      </c>
      <c r="J16" s="2" t="n">
        <f aca="false">C16-G16</f>
        <v>0</v>
      </c>
      <c r="K16" s="2" t="n">
        <f aca="false">D16-H16</f>
        <v>0</v>
      </c>
    </row>
    <row r="17" customFormat="false" ht="12.75" hidden="false" customHeight="false" outlineLevel="0" collapsed="false">
      <c r="A17" s="0" t="n">
        <v>7</v>
      </c>
      <c r="J17" s="2" t="n">
        <f aca="false">C17-G17</f>
        <v>0</v>
      </c>
      <c r="K17" s="2" t="n">
        <f aca="false">D17-H17</f>
        <v>0</v>
      </c>
    </row>
    <row r="18" customFormat="false" ht="12.75" hidden="false" customHeight="false" outlineLevel="0" collapsed="false">
      <c r="A18" s="0" t="n">
        <v>8</v>
      </c>
      <c r="C18" s="2" t="n">
        <v>90</v>
      </c>
      <c r="D18" s="2" t="n">
        <v>0</v>
      </c>
      <c r="G18" s="2" t="n">
        <v>90</v>
      </c>
      <c r="H18" s="2" t="n">
        <v>0</v>
      </c>
      <c r="J18" s="2" t="n">
        <f aca="false">C18-G18</f>
        <v>0</v>
      </c>
      <c r="K18" s="2" t="n">
        <f aca="false">D18-H18</f>
        <v>0</v>
      </c>
    </row>
    <row r="19" customFormat="false" ht="12.75" hidden="false" customHeight="false" outlineLevel="0" collapsed="false">
      <c r="A19" s="0" t="n">
        <v>9</v>
      </c>
      <c r="C19" s="2" t="n">
        <v>90</v>
      </c>
      <c r="D19" s="2" t="n">
        <v>20</v>
      </c>
      <c r="G19" s="2" t="n">
        <v>90</v>
      </c>
      <c r="H19" s="2" t="n">
        <v>55</v>
      </c>
      <c r="J19" s="2" t="n">
        <f aca="false">C19-G19</f>
        <v>0</v>
      </c>
      <c r="K19" s="2" t="n">
        <f aca="false">D19-H19</f>
        <v>-35</v>
      </c>
    </row>
    <row r="20" customFormat="false" ht="12.75" hidden="false" customHeight="false" outlineLevel="0" collapsed="false">
      <c r="A20" s="0" t="n">
        <v>10</v>
      </c>
      <c r="C20" s="2" t="n">
        <v>90</v>
      </c>
      <c r="D20" s="2" t="n">
        <v>10</v>
      </c>
      <c r="G20" s="2" t="n">
        <v>90</v>
      </c>
      <c r="H20" s="2" t="n">
        <v>60</v>
      </c>
      <c r="J20" s="2" t="n">
        <f aca="false">C20-G20</f>
        <v>0</v>
      </c>
      <c r="K20" s="2" t="n">
        <f aca="false">D20-H20</f>
        <v>-50</v>
      </c>
    </row>
    <row r="21" customFormat="false" ht="12.75" hidden="false" customHeight="false" outlineLevel="0" collapsed="false">
      <c r="A21" s="0" t="n">
        <v>11</v>
      </c>
      <c r="C21" s="2" t="n">
        <v>50</v>
      </c>
      <c r="D21" s="2" t="n">
        <v>30</v>
      </c>
      <c r="J21" s="2" t="n">
        <f aca="false">C21-G21</f>
        <v>50</v>
      </c>
      <c r="K21" s="2" t="n">
        <f aca="false">D21-H21</f>
        <v>30</v>
      </c>
    </row>
    <row r="22" customFormat="false" ht="12.75" hidden="false" customHeight="false" outlineLevel="0" collapsed="false">
      <c r="A22" s="0" t="n">
        <v>12</v>
      </c>
      <c r="C22" s="2" t="n">
        <v>50</v>
      </c>
      <c r="D22" s="2" t="n">
        <v>30</v>
      </c>
      <c r="J22" s="2" t="n">
        <f aca="false">C22-G22</f>
        <v>50</v>
      </c>
      <c r="K22" s="2" t="n">
        <f aca="false">D22-H22</f>
        <v>30</v>
      </c>
    </row>
    <row r="23" customFormat="false" ht="12.75" hidden="false" customHeight="false" outlineLevel="0" collapsed="false">
      <c r="A23" s="0" t="n">
        <v>13</v>
      </c>
      <c r="C23" s="2" t="n">
        <v>50</v>
      </c>
      <c r="D23" s="2" t="n">
        <v>30</v>
      </c>
      <c r="J23" s="2" t="n">
        <f aca="false">C23-G23</f>
        <v>50</v>
      </c>
      <c r="K23" s="2" t="n">
        <f aca="false">D23-H23</f>
        <v>30</v>
      </c>
    </row>
    <row r="24" customFormat="false" ht="12.75" hidden="false" customHeight="false" outlineLevel="0" collapsed="false">
      <c r="A24" s="0" t="n">
        <v>14</v>
      </c>
      <c r="J24" s="2" t="n">
        <f aca="false">C24-G24</f>
        <v>0</v>
      </c>
      <c r="K24" s="2" t="n">
        <f aca="false">D24-H24</f>
        <v>0</v>
      </c>
    </row>
    <row r="25" customFormat="false" ht="12.75" hidden="false" customHeight="false" outlineLevel="0" collapsed="false">
      <c r="A25" s="0" t="n">
        <v>15</v>
      </c>
      <c r="J25" s="2" t="n">
        <f aca="false">C25-G25</f>
        <v>0</v>
      </c>
      <c r="K25" s="2" t="n">
        <f aca="false">D25-H25</f>
        <v>0</v>
      </c>
    </row>
    <row r="26" customFormat="false" ht="12.75" hidden="false" customHeight="false" outlineLevel="0" collapsed="false">
      <c r="A26" s="0" t="n">
        <v>16</v>
      </c>
      <c r="J26" s="2" t="n">
        <f aca="false">C26-G26</f>
        <v>0</v>
      </c>
      <c r="K26" s="2" t="n">
        <f aca="false">D26-H26</f>
        <v>0</v>
      </c>
    </row>
    <row r="27" customFormat="false" ht="12.75" hidden="false" customHeight="false" outlineLevel="0" collapsed="false">
      <c r="A27" s="0" t="n">
        <v>17</v>
      </c>
      <c r="J27" s="2" t="n">
        <f aca="false">C27-G27</f>
        <v>0</v>
      </c>
      <c r="K27" s="2" t="n">
        <f aca="false">D27-H27</f>
        <v>0</v>
      </c>
    </row>
    <row r="28" customFormat="false" ht="12.75" hidden="false" customHeight="false" outlineLevel="0" collapsed="false">
      <c r="A28" s="0" t="n">
        <v>18</v>
      </c>
      <c r="C28" s="2" t="n">
        <v>50</v>
      </c>
      <c r="D28" s="2" t="n">
        <v>30</v>
      </c>
      <c r="E28" s="2" t="n">
        <v>30</v>
      </c>
      <c r="G28" s="2" t="n">
        <v>50</v>
      </c>
      <c r="H28" s="2" t="n">
        <v>75</v>
      </c>
      <c r="J28" s="2" t="n">
        <f aca="false">C28-G28</f>
        <v>0</v>
      </c>
      <c r="K28" s="2" t="n">
        <f aca="false">D28-H28</f>
        <v>-45</v>
      </c>
    </row>
    <row r="29" customFormat="false" ht="12.75" hidden="false" customHeight="false" outlineLevel="0" collapsed="false">
      <c r="A29" s="0" t="n">
        <v>19</v>
      </c>
      <c r="C29" s="2" t="n">
        <v>50</v>
      </c>
      <c r="D29" s="2" t="n">
        <v>30</v>
      </c>
      <c r="E29" s="2" t="n">
        <v>30</v>
      </c>
      <c r="G29" s="2" t="n">
        <v>50</v>
      </c>
      <c r="H29" s="2" t="n">
        <v>97.5</v>
      </c>
      <c r="J29" s="2" t="n">
        <f aca="false">C29-G29</f>
        <v>0</v>
      </c>
      <c r="K29" s="2" t="n">
        <f aca="false">D29-H29</f>
        <v>-67.5</v>
      </c>
    </row>
    <row r="30" customFormat="false" ht="12.75" hidden="false" customHeight="false" outlineLevel="0" collapsed="false">
      <c r="A30" s="0" t="n">
        <v>20</v>
      </c>
      <c r="C30" s="2" t="n">
        <v>90</v>
      </c>
      <c r="D30" s="2" t="n">
        <v>10</v>
      </c>
      <c r="E30" s="2" t="n">
        <v>10</v>
      </c>
      <c r="G30" s="2" t="n">
        <v>90</v>
      </c>
      <c r="H30" s="2" t="n">
        <v>65</v>
      </c>
      <c r="J30" s="2" t="n">
        <f aca="false">C30-G30</f>
        <v>0</v>
      </c>
      <c r="K30" s="2" t="n">
        <f aca="false">D30-H30</f>
        <v>-55</v>
      </c>
    </row>
    <row r="31" customFormat="false" ht="12.75" hidden="false" customHeight="false" outlineLevel="0" collapsed="false">
      <c r="A31" s="0" t="n">
        <v>21</v>
      </c>
      <c r="C31" s="2" t="n">
        <v>90</v>
      </c>
      <c r="D31" s="2" t="n">
        <v>30</v>
      </c>
      <c r="E31" s="2" t="n">
        <v>0</v>
      </c>
      <c r="G31" s="2" t="n">
        <v>14.583</v>
      </c>
      <c r="H31" s="2" t="n">
        <v>0</v>
      </c>
      <c r="J31" s="2" t="n">
        <f aca="false">C31-G31</f>
        <v>75.417</v>
      </c>
      <c r="K31" s="2" t="n">
        <f aca="false">D31-H31</f>
        <v>30</v>
      </c>
    </row>
    <row r="32" customFormat="false" ht="12.75" hidden="false" customHeight="false" outlineLevel="0" collapsed="false">
      <c r="A32" s="0" t="n">
        <v>22</v>
      </c>
      <c r="C32" s="2" t="n">
        <v>50</v>
      </c>
      <c r="D32" s="2" t="n">
        <v>30</v>
      </c>
      <c r="E32" s="2" t="n">
        <v>0</v>
      </c>
      <c r="G32" s="2" t="n">
        <v>50</v>
      </c>
      <c r="H32" s="2" t="n">
        <v>45</v>
      </c>
      <c r="J32" s="2" t="n">
        <f aca="false">C32-G32</f>
        <v>0</v>
      </c>
      <c r="K32" s="2" t="n">
        <f aca="false">D32-H32</f>
        <v>-15</v>
      </c>
    </row>
    <row r="33" customFormat="false" ht="12.75" hidden="false" customHeight="false" outlineLevel="0" collapsed="false">
      <c r="A33" s="0" t="n">
        <v>23</v>
      </c>
      <c r="C33" s="2" t="n">
        <v>50</v>
      </c>
      <c r="D33" s="2" t="n">
        <v>40</v>
      </c>
      <c r="E33" s="2" t="n">
        <v>30</v>
      </c>
      <c r="G33" s="2" t="n">
        <v>50</v>
      </c>
      <c r="J33" s="2" t="n">
        <f aca="false">C33-G33</f>
        <v>0</v>
      </c>
      <c r="K33" s="2" t="n">
        <f aca="false">D33-H33</f>
        <v>40</v>
      </c>
    </row>
    <row r="34" customFormat="false" ht="12.75" hidden="false" customHeight="false" outlineLevel="0" collapsed="false">
      <c r="A34" s="0" t="n">
        <v>24</v>
      </c>
      <c r="C34" s="2" t="n">
        <v>50</v>
      </c>
      <c r="D34" s="2" t="n">
        <v>30</v>
      </c>
      <c r="E34" s="2" t="n">
        <v>30</v>
      </c>
      <c r="J34" s="2" t="n">
        <f aca="false">C34-G34</f>
        <v>50</v>
      </c>
      <c r="K34" s="2" t="n">
        <f aca="false">D34-H34</f>
        <v>30</v>
      </c>
    </row>
    <row r="35" customFormat="false" ht="12.75" hidden="false" customHeight="false" outlineLevel="0" collapsed="false">
      <c r="A35" s="0" t="n">
        <v>25</v>
      </c>
      <c r="J35" s="2" t="n">
        <f aca="false">C35-G35</f>
        <v>0</v>
      </c>
      <c r="K35" s="2" t="n">
        <f aca="false">D35-H35</f>
        <v>0</v>
      </c>
    </row>
    <row r="36" customFormat="false" ht="12.75" hidden="false" customHeight="false" outlineLevel="0" collapsed="false">
      <c r="A36" s="0" t="n">
        <v>26</v>
      </c>
      <c r="J36" s="2" t="n">
        <f aca="false">C36-G36</f>
        <v>0</v>
      </c>
      <c r="K36" s="2" t="n">
        <f aca="false">D36-H36</f>
        <v>0</v>
      </c>
    </row>
    <row r="37" customFormat="false" ht="12.75" hidden="false" customHeight="false" outlineLevel="0" collapsed="false">
      <c r="A37" s="0" t="n">
        <v>27</v>
      </c>
      <c r="J37" s="2" t="n">
        <f aca="false">C37-G37</f>
        <v>0</v>
      </c>
      <c r="K37" s="2" t="n">
        <f aca="false">D37-H37</f>
        <v>0</v>
      </c>
    </row>
    <row r="38" customFormat="false" ht="12.75" hidden="false" customHeight="false" outlineLevel="0" collapsed="false">
      <c r="A38" s="0" t="n">
        <v>28</v>
      </c>
      <c r="J38" s="2" t="n">
        <f aca="false">C38-G38</f>
        <v>0</v>
      </c>
      <c r="K38" s="2" t="n">
        <f aca="false">D38-H38</f>
        <v>0</v>
      </c>
    </row>
    <row r="39" customFormat="false" ht="12.75" hidden="false" customHeight="false" outlineLevel="0" collapsed="false">
      <c r="A39" s="0" t="n">
        <v>29</v>
      </c>
      <c r="J39" s="2" t="n">
        <f aca="false">C39-G39</f>
        <v>0</v>
      </c>
      <c r="K39" s="2" t="n">
        <f aca="false">D39-H39</f>
        <v>0</v>
      </c>
    </row>
    <row r="40" customFormat="false" ht="12.75" hidden="false" customHeight="false" outlineLevel="0" collapsed="false">
      <c r="A40" s="0" t="n">
        <v>30</v>
      </c>
      <c r="J40" s="2" t="n">
        <f aca="false">C40-G40</f>
        <v>0</v>
      </c>
      <c r="K40" s="2" t="n">
        <f aca="false">D40-H40</f>
        <v>0</v>
      </c>
    </row>
    <row r="41" customFormat="false" ht="12.75" hidden="false" customHeight="false" outlineLevel="0" collapsed="false">
      <c r="A41" s="0" t="n">
        <v>31</v>
      </c>
      <c r="J41" s="2" t="n">
        <f aca="false">C41-G41</f>
        <v>0</v>
      </c>
      <c r="K41" s="2" t="n">
        <f aca="false">D41-H41</f>
        <v>0</v>
      </c>
    </row>
  </sheetData>
  <mergeCells count="3">
    <mergeCell ref="C9:D9"/>
    <mergeCell ref="G9:H9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1999-06-01T15:20:38Z</dcterms:created>
  <dc:creator>Daren Farmer</dc:creator>
  <dc:description/>
  <dc:language>en-US</dc:language>
  <cp:lastModifiedBy>robert r. cotten</cp:lastModifiedBy>
  <cp:lastPrinted>2001-03-15T18:24:26Z</cp:lastPrinted>
  <cp:revision>0</cp:revision>
  <dc:subject/>
  <dc:title/>
</cp:coreProperties>
</file>