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utput" sheetId="1" state="visible" r:id="rId3"/>
    <sheet name="Assumptions" sheetId="2" state="visible" r:id="rId4"/>
    <sheet name="Project Financials" sheetId="3" state="visible" r:id="rId5"/>
    <sheet name="Project Tax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1" name="_xlnm.Print_Area" vbProcedure="false">Assumptions!$A$1:$C$47</definedName>
    <definedName function="false" hidden="false" localSheetId="2" name="_xlnm.Print_Area" vbProcedure="false">'Project Financials'!$A$2:$U$60</definedName>
    <definedName function="false" hidden="false" localSheetId="0" name="_xlnm.Print_Area" vbProcedure="false">'Summary Output'!$A$3:$E$30</definedName>
    <definedName function="false" hidden="false" name="a" vbProcedure="false">{"Income Statement",#N/A,FALSE,"CFMODEL";"Balance Sheet",#N/A,FALSE,"CFMODEL"}</definedName>
    <definedName function="false" hidden="false" name="AnnualHours" vbProcedure="false">[1]Assumptions!$G$15</definedName>
    <definedName function="false" hidden="false" name="b" vbProcedure="false">{"SourcesUses",#N/A,TRUE,"CFMODEL";"TransOverview",#N/A,TRUE,"CFMODEL"}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idc" vbProcedure="false">#REF!</definedName>
    <definedName function="false" hidden="false" name="Maint_Accrual" vbProcedure="false">[1]Assumptions!$N$17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ProjectLife" vbProcedure="false">'[6]Project Assumptions'!$I$15</definedName>
    <definedName function="false" hidden="false" name="StartMWh" vbProcedure="false">'[3]Project Assumptions'!$N$11</definedName>
    <definedName function="false" hidden="false" name="Variable" vbProcedure="false">[1]Assumptions!$L$12</definedName>
    <definedName function="false" hidden="false" name="WaterTreatmentVar" vbProcedure="false">[1]Assumptions!$L$10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<sst xmlns="http://schemas.openxmlformats.org/spreadsheetml/2006/main" count="113" uniqueCount="104">
  <si>
    <t xml:space="preserve">Unhide Sub Debt, 1999 Columns</t>
  </si>
  <si>
    <t xml:space="preserve">SUMMARY OUTPUT</t>
  </si>
  <si>
    <t xml:space="preserve">FINANCING ASSUMPTIONS:</t>
  </si>
  <si>
    <t xml:space="preserve">Debt 1</t>
  </si>
  <si>
    <t xml:space="preserve">Debt 2</t>
  </si>
  <si>
    <t xml:space="preserve">Debt 3</t>
  </si>
  <si>
    <t xml:space="preserve">Total</t>
  </si>
  <si>
    <t xml:space="preserve">Debt Financing Summary: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</si>
  <si>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</si>
  <si>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</si>
  <si>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</si>
  <si>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</si>
  <si>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Treasury Rate (%) </t>
  </si>
  <si>
    <t xml:space="preserve">Spread (%)</t>
  </si>
  <si>
    <t xml:space="preserve">All-in Coupon Rate (%)</t>
  </si>
  <si>
    <t xml:space="preserve">Interest Income Rate</t>
  </si>
  <si>
    <t xml:space="preserve">Required After-Tax Rate of Return (%)</t>
  </si>
  <si>
    <t xml:space="preserve">DEPRECIATION ASSUMPTIONS: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</si>
  <si>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</si>
  <si>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</si>
  <si>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</si>
  <si>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</si>
  <si>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Book Depreciation</t>
  </si>
  <si>
    <t xml:space="preserve">ASSUMPTIONS</t>
  </si>
  <si>
    <t xml:space="preserve">TECHNICAL ASSUMPTIONS:</t>
  </si>
  <si>
    <t xml:space="preserve">Project</t>
  </si>
  <si>
    <t xml:space="preserve">Number of Turbines</t>
  </si>
  <si>
    <t xml:space="preserve">ISO Capacity (MW)</t>
  </si>
  <si>
    <t xml:space="preserve">Summer Capacity (MW)</t>
  </si>
  <si>
    <t xml:space="preserve">ISO Heat Rate (HHV, Btu/kWh)</t>
  </si>
  <si>
    <t xml:space="preserve">Summer Heat Rate (HHV, Btu/kWh)</t>
  </si>
  <si>
    <t xml:space="preserve">Numbers of Starts</t>
  </si>
  <si>
    <t xml:space="preserve">PRICING ASSUMPTIONS:</t>
  </si>
  <si>
    <t xml:space="preserve">Fixed Price Demand Charge ($/kW-month)</t>
  </si>
  <si>
    <t xml:space="preserve">Energy Charge ($/MWh)</t>
  </si>
  <si>
    <t xml:space="preserve">Start Charge ($/Start/Turbine)</t>
  </si>
  <si>
    <t xml:space="preserve">Annual Generation (MWh)</t>
  </si>
  <si>
    <t xml:space="preserve">OPERATING COSTS ASSUMPTIONS:</t>
  </si>
  <si>
    <t xml:space="preserve">Variable O&amp;M ($/MWh)</t>
  </si>
  <si>
    <t xml:space="preserve">Major Maintenance ($/Start/Turbine)</t>
  </si>
  <si>
    <t xml:space="preserve">Annual Escalator</t>
  </si>
  <si>
    <t xml:space="preserve">Annual Cost (000$ in Year 2000)</t>
  </si>
  <si>
    <t xml:space="preserve">Fixed O&amp;M</t>
  </si>
  <si>
    <t xml:space="preserve">Variable O&amp;M</t>
  </si>
  <si>
    <t xml:space="preserve">Major Maintenance Per Plant</t>
  </si>
  <si>
    <t xml:space="preserve">Owner's Expense</t>
  </si>
  <si>
    <t xml:space="preserve">Property Tax Liability</t>
  </si>
  <si>
    <t xml:space="preserve">TAX ASSUMPTIONS:</t>
  </si>
  <si>
    <t xml:space="preserve">Federal Income Tax Rate</t>
  </si>
  <si>
    <t xml:space="preserve">State Income Tax Rate</t>
  </si>
  <si>
    <t xml:space="preserve">Gross Receipts Tax Rate</t>
  </si>
  <si>
    <t xml:space="preserve">Franchise Tax Rate</t>
  </si>
  <si>
    <t xml:space="preserve">Other Taxes</t>
  </si>
  <si>
    <t xml:space="preserve">INCOME STATEMENT 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</si>
  <si>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</si>
  <si>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</si>
  <si>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</si>
  <si>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</si>
  <si>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Interest Income</t>
  </si>
  <si>
    <t xml:space="preserve">Total Revenue</t>
  </si>
  <si>
    <t xml:space="preserve">Expense</t>
  </si>
  <si>
    <t xml:space="preserve">Fuel</t>
  </si>
  <si>
    <t xml:space="preserve">Major Maintenance Accrual</t>
  </si>
  <si>
    <t xml:space="preserve">Property Taxes Liability</t>
  </si>
  <si>
    <t xml:space="preserve">Franchise Tax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</si>
  <si>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</si>
  <si>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</si>
  <si>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</si>
  <si>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</si>
  <si>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</si>
  <si>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</si>
  <si>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</si>
  <si>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</si>
  <si>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After Tax Book Income</t>
  </si>
  <si>
    <t xml:space="preserve">CASH FLOW</t>
  </si>
  <si>
    <t xml:space="preserve">EBITDA </t>
  </si>
  <si>
    <t xml:space="preserve">Debt Service</t>
  </si>
  <si>
    <t xml:space="preserve">Pre Tax Cash Flow</t>
  </si>
  <si>
    <t xml:space="preserve"> State Cash Taxes Benefit (Expense)</t>
  </si>
  <si>
    <t xml:space="preserve"> Federal Cash Taxes Benefit (Expense)</t>
  </si>
  <si>
    <t xml:space="preserve">After Tax Cash Flow</t>
  </si>
  <si>
    <t xml:space="preserve">STATE TAX  </t>
  </si>
  <si>
    <t xml:space="preserve">STATE TAXES</t>
  </si>
  <si>
    <t xml:space="preserve">Pretax Book Income</t>
  </si>
  <si>
    <t xml:space="preserve">Plus Book Depreciation &amp; Amortization</t>
  </si>
  <si>
    <t xml:space="preserve">Less Tax Depreciation</t>
  </si>
  <si>
    <t xml:space="preserve">State Taxable Income</t>
  </si>
  <si>
    <t xml:space="preserve">Current State Income Tax Expense (Benefit)</t>
  </si>
  <si>
    <t xml:space="preserve">Beginning NOL's</t>
  </si>
  <si>
    <t xml:space="preserve">New NOL's</t>
  </si>
  <si>
    <t xml:space="preserve">Expired NOL's</t>
  </si>
  <si>
    <t xml:space="preserve">NOL Utilization</t>
  </si>
  <si>
    <t xml:space="preserve">Ending NOL's</t>
  </si>
  <si>
    <t xml:space="preserve">Total State Taxes Utilizing NOLs</t>
  </si>
  <si>
    <t xml:space="preserve">FEDERAL TAX  </t>
  </si>
  <si>
    <t xml:space="preserve">FEDERAL TAXES</t>
  </si>
  <si>
    <t xml:space="preserve">Pretax Book Income less Contract Amortization</t>
  </si>
  <si>
    <t xml:space="preserve">Less: Tax Depreciation</t>
  </si>
  <si>
    <t xml:space="preserve">Less: State Taxes</t>
  </si>
  <si>
    <t xml:space="preserve">Federal Taxable Income</t>
  </si>
  <si>
    <t xml:space="preserve">Federal Tax Rate</t>
  </si>
  <si>
    <t xml:space="preserve">Federal Tax Expense/ (Benefit)</t>
  </si>
  <si>
    <t xml:space="preserve">NOL Carryforward</t>
  </si>
  <si>
    <t xml:space="preserve">Total Federal Cash Taxes Payable/(Benefit)</t>
  </si>
</sst>
</file>

<file path=xl/styles.xml><?xml version="1.0" encoding="utf-8"?>
<styleSheet xmlns="http://schemas.openxmlformats.org/spreadsheetml/2006/main">
  <numFmts count="8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[$-409]#,##0.00_);\(#,##0.00\)"/>
    <numFmt numFmtId="244" formatCode="0.000%"/>
    <numFmt numFmtId="245" formatCode="_(* #,##0_);_(* \(#,##0\);_(* \-??_);_(@_)"/>
    <numFmt numFmtId="246" formatCode="_(* #,##0.0_);_(* \(#,##0.0\);_(* \-??_);_(@_)"/>
  </numFmts>
  <fonts count="7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"/>
      <family val="1"/>
    </font>
    <font>
      <b val="true"/>
      <i val="true"/>
      <sz val="12"/>
      <name val="Times New Roman"/>
      <family val="1"/>
    </font>
    <font>
      <b val="true"/>
      <sz val="12"/>
      <name val="Times New Roman"/>
      <family val="1"/>
    </font>
    <font>
      <sz val="10"/>
      <color rgb="FFFFFFFF"/>
      <name val="Times New Roman"/>
      <family val="1"/>
    </font>
    <font>
      <u val="single"/>
      <sz val="10"/>
      <name val="Times New Roman"/>
      <family val="1"/>
    </font>
    <font>
      <sz val="7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7"/>
      <name val="Times New Roman"/>
      <family val="1"/>
    </font>
    <font>
      <b val="true"/>
      <u val="singl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6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6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6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65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32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3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32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32" fillId="7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5" fontId="6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6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7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7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5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13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6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13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28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8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6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6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1" fontId="6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6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7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SDATA1" xfId="1339"/>
    <cellStyle name="Normal_GASDATA1 (2)" xfId="1340"/>
    <cellStyle name="Normal_GASDATA1_1" xfId="1341"/>
    <cellStyle name="Normal_GCM" xfId="1342"/>
    <cellStyle name="Normal_GE03" xfId="1343"/>
    <cellStyle name="Normal_GE04" xfId="1344"/>
    <cellStyle name="Normal_GenAssum" xfId="1345"/>
    <cellStyle name="Normal_GenMod" xfId="1346"/>
    <cellStyle name="Normal_GP C1a" xfId="1347"/>
    <cellStyle name="Normal_GP C1b" xfId="1348"/>
    <cellStyle name="Normal_GP_EI_3" xfId="1349"/>
    <cellStyle name="Normal_GQ C1A" xfId="1350"/>
    <cellStyle name="Normal_GQ C1B" xfId="1351"/>
    <cellStyle name="Normal_H" xfId="1352"/>
    <cellStyle name="Normal_HC" xfId="1353"/>
    <cellStyle name="Normal_Igobox" xfId="1354"/>
    <cellStyle name="Normal_Igobox_1" xfId="1355"/>
    <cellStyle name="Normal_Igobox_2" xfId="1356"/>
    <cellStyle name="Normal_Igobox_Imacros" xfId="1357"/>
    <cellStyle name="Normal_Igobox_IPP" xfId="1358"/>
    <cellStyle name="Normal_Igobox_Iprintbox" xfId="1359"/>
    <cellStyle name="Normal_Imacros" xfId="1360"/>
    <cellStyle name="Normal_Imacros_1" xfId="1361"/>
    <cellStyle name="Normal_Imacros_2" xfId="1362"/>
    <cellStyle name="Normal_Input" xfId="1363"/>
    <cellStyle name="Normal_INPUT_1" xfId="1364"/>
    <cellStyle name="Normal_INPUT_GenAssum" xfId="1365"/>
    <cellStyle name="Normal_Inputs" xfId="1366"/>
    <cellStyle name="Normal_Inputs_dimon" xfId="1367"/>
    <cellStyle name="Normal_Int. Data Table" xfId="1368"/>
    <cellStyle name="Normal_Int. Data Table_1" xfId="1369"/>
    <cellStyle name="Normal_INVREV" xfId="1370"/>
    <cellStyle name="Normal_IPM C1b" xfId="1371"/>
    <cellStyle name="Normal_IPMC1a" xfId="1372"/>
    <cellStyle name="Normal_IPP" xfId="1373"/>
    <cellStyle name="Normal_IPP Summary" xfId="1374"/>
    <cellStyle name="Normal_IPP_1" xfId="1375"/>
    <cellStyle name="Normal_IPP_1_Igobox" xfId="1376"/>
    <cellStyle name="Normal_IPP_1_Imacros" xfId="1377"/>
    <cellStyle name="Normal_IPP_1_Iprintbox" xfId="1378"/>
    <cellStyle name="Normal_IPP_2" xfId="1379"/>
    <cellStyle name="Normal_IPP_dimon" xfId="1380"/>
    <cellStyle name="Normal_Iprintbox" xfId="1381"/>
    <cellStyle name="Normal_Iprintbox_1" xfId="1382"/>
    <cellStyle name="Normal_Iprintbox_2" xfId="1383"/>
    <cellStyle name="Normal_IRR" xfId="1384"/>
    <cellStyle name="Normal_IS-Hold" xfId="1385"/>
    <cellStyle name="Normal_Iterbox" xfId="1386"/>
    <cellStyle name="Normal_ITOCPX" xfId="1387"/>
    <cellStyle name="Normal_jancf" xfId="1388"/>
    <cellStyle name="Normal_JUNMTH55" xfId="1389"/>
    <cellStyle name="Normal_JUNMTH57" xfId="1390"/>
    <cellStyle name="Normal_JUNYTD55" xfId="1391"/>
    <cellStyle name="Normal_JUNYTD57" xfId="1392"/>
    <cellStyle name="Normal_laroux" xfId="1393"/>
    <cellStyle name="Normal_laroux_1" xfId="1394"/>
    <cellStyle name="Normal_laroux_1_dimon" xfId="1395"/>
    <cellStyle name="Normal_laroux_1_dimon_1" xfId="1396"/>
    <cellStyle name="Normal_laroux_1_dimon_2" xfId="1397"/>
    <cellStyle name="Normal_laroux_1_laroux" xfId="1398"/>
    <cellStyle name="Normal_laroux_1_laroux_1" xfId="1399"/>
    <cellStyle name="Normal_laroux_1_laroux_2" xfId="1400"/>
    <cellStyle name="Normal_laroux_1_Locas" xfId="1401"/>
    <cellStyle name="Normal_laroux_1_Locas_1" xfId="1402"/>
    <cellStyle name="Normal_laroux_1_pldt" xfId="1403"/>
    <cellStyle name="Normal_laroux_1_pldt_1" xfId="1404"/>
    <cellStyle name="Normal_laroux_1_pldt_2" xfId="1405"/>
    <cellStyle name="Normal_laroux_1_pldt_3" xfId="1406"/>
    <cellStyle name="Normal_laroux_1_PLDT_dimon" xfId="1407"/>
    <cellStyle name="Normal_laroux_1_VERA" xfId="1408"/>
    <cellStyle name="Normal_laroux_1_VERA_1" xfId="1409"/>
    <cellStyle name="Normal_laroux_1_VIRUS-EDY" xfId="1410"/>
    <cellStyle name="Normal_laroux_2" xfId="1411"/>
    <cellStyle name="Normal_laroux_2_dimon" xfId="1412"/>
    <cellStyle name="Normal_laroux_2_dimon_1" xfId="1413"/>
    <cellStyle name="Normal_laroux_2_dimon_2" xfId="1414"/>
    <cellStyle name="Normal_laroux_2_dimon_3" xfId="1415"/>
    <cellStyle name="Normal_laroux_2_laroux" xfId="1416"/>
    <cellStyle name="Normal_laroux_2_laroux_1" xfId="1417"/>
    <cellStyle name="Normal_laroux_2_laroux_2" xfId="1418"/>
    <cellStyle name="Normal_laroux_2_Locas" xfId="1419"/>
    <cellStyle name="Normal_laroux_2_Locas_1" xfId="1420"/>
    <cellStyle name="Normal_laroux_2_pldt" xfId="1421"/>
    <cellStyle name="Normal_laroux_2_pldt_1" xfId="1422"/>
    <cellStyle name="Normal_laroux_2_pldt_2" xfId="1423"/>
    <cellStyle name="Normal_laroux_2_VIRUS-EDY" xfId="1424"/>
    <cellStyle name="Normal_laroux_3" xfId="1425"/>
    <cellStyle name="Normal_laroux_3_dimon" xfId="1426"/>
    <cellStyle name="Normal_laroux_3_dimon_1" xfId="1427"/>
    <cellStyle name="Normal_laroux_3_dimon_2" xfId="1428"/>
    <cellStyle name="Normal_laroux_3_dimon_3" xfId="1429"/>
    <cellStyle name="Normal_laroux_3_dimon_4" xfId="1430"/>
    <cellStyle name="Normal_laroux_3_laroux" xfId="1431"/>
    <cellStyle name="Normal_laroux_3_laroux_1" xfId="1432"/>
    <cellStyle name="Normal_laroux_3_laroux_2" xfId="1433"/>
    <cellStyle name="Normal_laroux_3_laroux_dimon" xfId="1434"/>
    <cellStyle name="Normal_laroux_3_Locas" xfId="1435"/>
    <cellStyle name="Normal_laroux_3_pldt" xfId="1436"/>
    <cellStyle name="Normal_laroux_3_pldt_1" xfId="1437"/>
    <cellStyle name="Normal_laroux_3_PLDT_dimon" xfId="1438"/>
    <cellStyle name="Normal_laroux_3_VERA" xfId="1439"/>
    <cellStyle name="Normal_laroux_3_VERA_1" xfId="1440"/>
    <cellStyle name="Normal_laroux_3_VIRUS-EDY" xfId="1441"/>
    <cellStyle name="Normal_laroux_4" xfId="1442"/>
    <cellStyle name="Normal_laroux_4_dimon" xfId="1443"/>
    <cellStyle name="Normal_laroux_4_dimon_1" xfId="1444"/>
    <cellStyle name="Normal_laroux_4_dimon_2" xfId="1445"/>
    <cellStyle name="Normal_laroux_4_dimon_3" xfId="1446"/>
    <cellStyle name="Normal_laroux_4_laroux" xfId="1447"/>
    <cellStyle name="Normal_laroux_4_laroux_1" xfId="1448"/>
    <cellStyle name="Normal_laroux_4_laroux_2" xfId="1449"/>
    <cellStyle name="Normal_laroux_4_pldt" xfId="1450"/>
    <cellStyle name="Normal_laroux_4_pldt_1" xfId="1451"/>
    <cellStyle name="Normal_laroux_4_pldt_2" xfId="1452"/>
    <cellStyle name="Normal_laroux_4_PLDT_dimon" xfId="1453"/>
    <cellStyle name="Normal_laroux_4_VERA" xfId="1454"/>
    <cellStyle name="Normal_laroux_4_VIRUS-EDY" xfId="1455"/>
    <cellStyle name="Normal_laroux_5" xfId="1456"/>
    <cellStyle name="Normal_laroux_5_dimon" xfId="1457"/>
    <cellStyle name="Normal_laroux_5_dimon_1" xfId="1458"/>
    <cellStyle name="Normal_laroux_5_dimon_2" xfId="1459"/>
    <cellStyle name="Normal_laroux_5_dimon_3" xfId="1460"/>
    <cellStyle name="Normal_laroux_5_laroux" xfId="1461"/>
    <cellStyle name="Normal_laroux_5_laroux_1" xfId="1462"/>
    <cellStyle name="Normal_laroux_5_laroux_2" xfId="1463"/>
    <cellStyle name="Normal_laroux_5_pldt" xfId="1464"/>
    <cellStyle name="Normal_laroux_5_pldt_1" xfId="1465"/>
    <cellStyle name="Normal_laroux_5_pldt_2" xfId="1466"/>
    <cellStyle name="Normal_laroux_5_pldt_3" xfId="1467"/>
    <cellStyle name="Normal_laroux_5_PLDT_dimon" xfId="1468"/>
    <cellStyle name="Normal_laroux_5_VERA" xfId="1469"/>
    <cellStyle name="Normal_laroux_5_VIRUS-EDY" xfId="1470"/>
    <cellStyle name="Normal_laroux_6" xfId="1471"/>
    <cellStyle name="Normal_laroux_6_dimon" xfId="1472"/>
    <cellStyle name="Normal_laroux_6_dimon_1" xfId="1473"/>
    <cellStyle name="Normal_laroux_6_dimon_2" xfId="1474"/>
    <cellStyle name="Normal_laroux_6_dimon_3" xfId="1475"/>
    <cellStyle name="Normal_laroux_6_laroux" xfId="1476"/>
    <cellStyle name="Normal_laroux_6_laroux_1" xfId="1477"/>
    <cellStyle name="Normal_laroux_6_laroux_dimon" xfId="1478"/>
    <cellStyle name="Normal_laroux_6_pldt" xfId="1479"/>
    <cellStyle name="Normal_laroux_6_pldt_1" xfId="1480"/>
    <cellStyle name="Normal_laroux_6_pldt_2" xfId="1481"/>
    <cellStyle name="Normal_laroux_6_PLDT_dimon" xfId="1482"/>
    <cellStyle name="Normal_laroux_6_VERA" xfId="1483"/>
    <cellStyle name="Normal_laroux_6_VIRUS-EDY" xfId="1484"/>
    <cellStyle name="Normal_laroux_7" xfId="1485"/>
    <cellStyle name="Normal_laroux_7_dimon" xfId="1486"/>
    <cellStyle name="Normal_laroux_7_dimon_1" xfId="1487"/>
    <cellStyle name="Normal_laroux_7_dimon_2" xfId="1488"/>
    <cellStyle name="Normal_laroux_7_laroux" xfId="1489"/>
    <cellStyle name="Normal_laroux_7_pldt" xfId="1490"/>
    <cellStyle name="Normal_laroux_7_pldt_1" xfId="1491"/>
    <cellStyle name="Normal_laroux_7_VERA" xfId="1492"/>
    <cellStyle name="Normal_laroux_7_VIRUS-EDY" xfId="1493"/>
    <cellStyle name="Normal_laroux_8" xfId="1494"/>
    <cellStyle name="Normal_laroux_8_dimon" xfId="1495"/>
    <cellStyle name="Normal_laroux_8_dimon_1" xfId="1496"/>
    <cellStyle name="Normal_laroux_8_pldt" xfId="1497"/>
    <cellStyle name="Normal_laroux_8_pldt_1" xfId="1498"/>
    <cellStyle name="Normal_laroux_8_VERA" xfId="1499"/>
    <cellStyle name="Normal_laroux_9" xfId="1500"/>
    <cellStyle name="Normal_laroux_9_dimon" xfId="1501"/>
    <cellStyle name="Normal_laroux_9_dimon_1" xfId="1502"/>
    <cellStyle name="Normal_laroux_A" xfId="1503"/>
    <cellStyle name="Normal_laroux_B" xfId="1504"/>
    <cellStyle name="Normal_laroux_C" xfId="1505"/>
    <cellStyle name="Normal_laroux_D" xfId="1506"/>
    <cellStyle name="Normal_laroux_dimon" xfId="1507"/>
    <cellStyle name="Normal_laroux_dimon_1" xfId="1508"/>
    <cellStyle name="Normal_laroux_dimon_2" xfId="1509"/>
    <cellStyle name="Normal_laroux_dimon_3" xfId="1510"/>
    <cellStyle name="Normal_laroux_dimon_4" xfId="1511"/>
    <cellStyle name="Normal_laroux_dimon_5" xfId="1512"/>
    <cellStyle name="Normal_laroux_laroux" xfId="1513"/>
    <cellStyle name="Normal_laroux_laroux_1" xfId="1514"/>
    <cellStyle name="Normal_laroux_laroux_2" xfId="1515"/>
    <cellStyle name="Normal_laroux_Locas" xfId="1516"/>
    <cellStyle name="Normal_laroux_pldt" xfId="1517"/>
    <cellStyle name="Normal_laroux_pldt_1" xfId="1518"/>
    <cellStyle name="Normal_laroux_pldt_2" xfId="1519"/>
    <cellStyle name="Normal_laroux_pldt_3" xfId="1520"/>
    <cellStyle name="Normal_laroux_PLDT_dimon" xfId="1521"/>
    <cellStyle name="Normal_laroux_VERA" xfId="1522"/>
    <cellStyle name="Normal_laroux_VERA_1" xfId="1523"/>
    <cellStyle name="Normal_laroux_VIRUS-EDY" xfId="1524"/>
    <cellStyle name="Normal_Line Inst." xfId="1525"/>
    <cellStyle name="Normal_List" xfId="1526"/>
    <cellStyle name="Normal_Locas" xfId="1527"/>
    <cellStyle name="Normal_Locas_1" xfId="1528"/>
    <cellStyle name="Normal_Lock" xfId="1529"/>
    <cellStyle name="Normal_MAJREP" xfId="1530"/>
    <cellStyle name="Normal_Master" xfId="1531"/>
    <cellStyle name="Normal_MATERAL2" xfId="1532"/>
    <cellStyle name="Normal_MATERAL2_dimon" xfId="1533"/>
    <cellStyle name="Normal_MED-A-CO.XLS" xfId="1534"/>
    <cellStyle name="Normal_MID CURVE" xfId="1535"/>
    <cellStyle name="Normal_MKGOCPX" xfId="1536"/>
    <cellStyle name="Normal_Mkt Shr" xfId="1537"/>
    <cellStyle name="Normal_MOBCPX" xfId="1538"/>
    <cellStyle name="Normal_Module1" xfId="1539"/>
    <cellStyle name="Normal_Module1 (2)" xfId="1540"/>
    <cellStyle name="Normal_Module1 (2)_1" xfId="1541"/>
    <cellStyle name="Normal_MONTHLY" xfId="1542"/>
    <cellStyle name="Normal_MOR  - Supp" xfId="1543"/>
    <cellStyle name="Normal_mud plant bolted" xfId="1544"/>
    <cellStyle name="Normal_mud plant bolted_dimon" xfId="1545"/>
    <cellStyle name="Normal_Multikarya" xfId="1546"/>
    <cellStyle name="Normal_NA WITHOUT GOV'T &amp; PNX" xfId="1547"/>
    <cellStyle name="Normal_NAOBU10" xfId="1548"/>
    <cellStyle name="Normal_NAT ACCT" xfId="1549"/>
    <cellStyle name="Normal_NCR-C&amp;W Val" xfId="1550"/>
    <cellStyle name="Normal_NCR-Cap intensity" xfId="1551"/>
    <cellStyle name="Normal_NCR-Line per Staff" xfId="1552"/>
    <cellStyle name="Normal_NCR-Rev dist" xfId="1553"/>
    <cellStyle name="Normal_NEHQ-ACT.XLS" xfId="1554"/>
    <cellStyle name="Normal_NS-A-CO.XLS" xfId="1555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BasePowerModel-2-7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EMEX_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GenSvcs/Genco/Financing/Control/Wilton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5.99"/>
    <col collapsed="false" customWidth="true" hidden="false" outlineLevel="0" max="2" min="2" style="1" width="19.28"/>
    <col collapsed="false" customWidth="true" hidden="false" outlineLevel="0" max="3" min="3" style="1" width="20.7"/>
    <col collapsed="false" customWidth="true" hidden="false" outlineLevel="0" max="4" min="4" style="1" width="21.13"/>
    <col collapsed="false" customWidth="true" hidden="false" outlineLevel="0" max="5" min="5" style="1" width="24.7"/>
    <col collapsed="false" customWidth="true" hidden="false" outlineLevel="0" max="6" min="6" style="1" width="9.85"/>
    <col collapsed="false" customWidth="true" hidden="false" outlineLevel="0" max="7" min="7" style="1" width="14.14"/>
    <col collapsed="false" customWidth="true" hidden="false" outlineLevel="0" max="8" min="8" style="1" width="22.99"/>
    <col collapsed="false" customWidth="true" hidden="false" outlineLevel="0" max="9" min="9" style="1" width="14.41"/>
    <col collapsed="false" customWidth="true" hidden="false" outlineLevel="0" max="10" min="10" style="1" width="13.85"/>
    <col collapsed="false" customWidth="true" hidden="false" outlineLevel="0" max="11" min="11" style="1" width="5.13"/>
    <col collapsed="false" customWidth="true" hidden="false" outlineLevel="0" max="14" min="12" style="1" width="14.41"/>
    <col collapsed="false" customWidth="true" hidden="false" outlineLevel="0" max="15" min="15" style="1" width="5.71"/>
    <col collapsed="false" customWidth="true" hidden="false" outlineLevel="0" max="16" min="16" style="1" width="12.28"/>
    <col collapsed="false" customWidth="true" hidden="false" outlineLevel="0" max="17" min="17" style="1" width="8.99"/>
    <col collapsed="false" customWidth="true" hidden="false" outlineLevel="0" max="18" min="18" style="1" width="11.99"/>
    <col collapsed="false" customWidth="true" hidden="false" outlineLevel="0" max="19" min="19" style="1" width="12.85"/>
    <col collapsed="false" customWidth="true" hidden="false" outlineLevel="0" max="20" min="20" style="1" width="11.99"/>
    <col collapsed="false" customWidth="true" hidden="false" outlineLevel="0" max="21" min="21" style="1" width="22.99"/>
    <col collapsed="false" customWidth="true" hidden="false" outlineLevel="0" max="27" min="22" style="1" width="11.99"/>
    <col collapsed="false" customWidth="false" hidden="false" outlineLevel="0" max="28" min="28" style="1" width="9.14"/>
    <col collapsed="false" customWidth="true" hidden="false" outlineLevel="0" max="31" min="29" style="1" width="9.99"/>
    <col collapsed="false" customWidth="true" hidden="false" outlineLevel="0" max="32" min="32" style="1" width="11.99"/>
    <col collapsed="false" customWidth="true" hidden="false" outlineLevel="0" max="33" min="33" style="1" width="17.56"/>
    <col collapsed="false" customWidth="true" hidden="false" outlineLevel="0" max="34" min="34" style="1" width="22.42"/>
    <col collapsed="false" customWidth="true" hidden="false" outlineLevel="0" max="35" min="35" style="1" width="18.99"/>
    <col collapsed="false" customWidth="true" hidden="false" outlineLevel="0" max="36" min="36" style="1" width="10.28"/>
    <col collapsed="false" customWidth="true" hidden="false" outlineLevel="0" max="56" min="37" style="1" width="13.14"/>
    <col collapsed="false" customWidth="false" hidden="false" outlineLevel="0" max="57" min="57" style="1" width="9.14"/>
    <col collapsed="false" customWidth="true" hidden="false" outlineLevel="0" max="67" min="58" style="1" width="9.99"/>
    <col collapsed="false" customWidth="false" hidden="false" outlineLevel="0" max="68" min="68" style="1" width="9.14"/>
    <col collapsed="false" customWidth="true" hidden="false" outlineLevel="0" max="74" min="69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257" min="82" style="1" width="9.14"/>
  </cols>
  <sheetData>
    <row r="1" customFormat="false" ht="25.5" hidden="true" customHeight="false" outlineLevel="0" collapsed="false">
      <c r="A1" s="2" t="s">
        <v>0</v>
      </c>
      <c r="R1" s="3"/>
      <c r="AF1" s="3"/>
    </row>
    <row r="2" customFormat="false" ht="12.75" hidden="false" customHeight="true" outlineLevel="0" collapsed="false">
      <c r="A2" s="2"/>
      <c r="R2" s="3"/>
      <c r="AF2" s="3"/>
    </row>
    <row r="3" customFormat="false" ht="18.75" hidden="false" customHeight="false" outlineLevel="0" collapsed="false">
      <c r="A3" s="4" t="s">
        <v>1</v>
      </c>
      <c r="B3" s="5"/>
      <c r="C3" s="5"/>
      <c r="D3" s="5"/>
    </row>
    <row r="5" customFormat="false" ht="16.5" hidden="false" customHeight="false" outlineLevel="0" collapsed="false">
      <c r="A5" s="6"/>
      <c r="B5" s="7"/>
      <c r="C5" s="8"/>
      <c r="D5" s="9"/>
      <c r="E5" s="9"/>
      <c r="F5" s="5"/>
      <c r="R5" s="10"/>
    </row>
    <row r="6" customFormat="false" ht="15.75" hidden="false" customHeight="false" outlineLevel="0" collapsed="false">
      <c r="A6" s="11" t="s">
        <v>2</v>
      </c>
      <c r="B6" s="12"/>
      <c r="C6" s="12"/>
      <c r="D6" s="13"/>
      <c r="E6" s="14"/>
      <c r="F6" s="5"/>
      <c r="R6" s="10"/>
    </row>
    <row r="7" customFormat="false" ht="15.75" hidden="false" customHeight="false" outlineLevel="0" collapsed="false">
      <c r="A7" s="15"/>
      <c r="B7" s="16" t="s">
        <v>3</v>
      </c>
      <c r="C7" s="16" t="s">
        <v>4</v>
      </c>
      <c r="D7" s="16" t="s">
        <v>5</v>
      </c>
      <c r="E7" s="17" t="s">
        <v>6</v>
      </c>
      <c r="F7" s="5"/>
      <c r="R7" s="10"/>
    </row>
    <row r="8" customFormat="false" ht="15.75" hidden="false" customHeight="false" outlineLevel="0" collapsed="false">
      <c r="A8" s="18" t="s">
        <v>7</v>
      </c>
      <c r="B8" s="19"/>
      <c r="C8" s="19"/>
      <c r="D8" s="19"/>
      <c r="E8" s="20"/>
      <c r="F8" s="5"/>
      <c r="R8" s="10"/>
    </row>
    <row r="9" customFormat="false" ht="15.75" hidden="false" customHeight="false" outlineLevel="0" collapsed="false">
      <c r="A9" s="21"/>
      <c r="B9" s="22"/>
      <c r="C9" s="23"/>
      <c r="D9" s="23"/>
      <c r="E9" s="20"/>
      <c r="F9" s="5"/>
      <c r="R9" s="10"/>
    </row>
    <row r="10" customFormat="false" ht="15.75" hidden="false" customHeight="false" outlineLevel="0" collapsed="false">
      <c r="A10" s="24" t="s">
        <v>8</v>
      </c>
      <c r="B10" s="25" t="n">
        <v>0</v>
      </c>
      <c r="C10" s="25" t="n">
        <v>0</v>
      </c>
      <c r="D10" s="25" t="n">
        <v>0</v>
      </c>
      <c r="E10" s="26" t="n">
        <f aca="false">SUM(B10:D10)</f>
        <v>0</v>
      </c>
      <c r="F10" s="5"/>
      <c r="R10" s="10"/>
    </row>
    <row r="11" customFormat="false" ht="15.75" hidden="false" customHeight="false" outlineLevel="0" collapsed="false">
      <c r="A11" s="24" t="s">
        <v>9</v>
      </c>
      <c r="B11" s="25" t="n">
        <v>0</v>
      </c>
      <c r="C11" s="25" t="n">
        <v>0</v>
      </c>
      <c r="D11" s="25" t="n">
        <v>0</v>
      </c>
      <c r="E11" s="27"/>
      <c r="F11" s="28"/>
      <c r="R11" s="10"/>
    </row>
    <row r="12" customFormat="false" ht="15.75" hidden="false" customHeight="false" outlineLevel="0" collapsed="false">
      <c r="A12" s="24" t="s">
        <v>10</v>
      </c>
      <c r="B12" s="29"/>
      <c r="C12" s="29"/>
      <c r="D12" s="29"/>
      <c r="E12" s="26"/>
      <c r="F12" s="28"/>
      <c r="R12" s="10"/>
    </row>
    <row r="13" customFormat="false" ht="15.75" hidden="false" customHeight="false" outlineLevel="0" collapsed="false">
      <c r="A13" s="24" t="s">
        <v>11</v>
      </c>
      <c r="B13" s="25" t="n">
        <v>0</v>
      </c>
      <c r="C13" s="25" t="n">
        <v>0</v>
      </c>
      <c r="D13" s="25" t="n">
        <v>0</v>
      </c>
      <c r="E13" s="30"/>
      <c r="F13" s="5"/>
      <c r="R13" s="10"/>
    </row>
    <row r="14" customFormat="false" ht="15.75" hidden="false" customHeight="false" outlineLevel="0" collapsed="false">
      <c r="A14" s="24"/>
      <c r="B14" s="23"/>
      <c r="C14" s="23"/>
      <c r="D14" s="23"/>
      <c r="E14" s="26"/>
      <c r="R14" s="10"/>
    </row>
    <row r="15" customFormat="false" ht="15.75" hidden="false" customHeight="false" outlineLevel="0" collapsed="false">
      <c r="A15" s="31" t="s">
        <v>12</v>
      </c>
      <c r="B15" s="32" t="n">
        <v>0</v>
      </c>
      <c r="C15" s="32" t="n">
        <v>0</v>
      </c>
      <c r="D15" s="32" t="n">
        <v>0</v>
      </c>
      <c r="E15" s="33" t="e">
        <f aca="false">SUMPRODUCT(B15:D15,$B$10:$D$10)/E10</f>
        <v>#DIV/0!</v>
      </c>
      <c r="R15" s="10"/>
    </row>
    <row r="16" customFormat="false" ht="15.75" hidden="false" customHeight="false" outlineLevel="0" collapsed="false">
      <c r="A16" s="34" t="s">
        <v>13</v>
      </c>
      <c r="B16" s="35" t="n">
        <v>0</v>
      </c>
      <c r="C16" s="35" t="n">
        <v>0</v>
      </c>
      <c r="D16" s="35" t="n">
        <v>0</v>
      </c>
      <c r="E16" s="36" t="e">
        <f aca="false">SUMPRODUCT(B16:D16,$B$10:$D$10)/E10</f>
        <v>#DIV/0!</v>
      </c>
      <c r="R16" s="10"/>
    </row>
    <row r="17" customFormat="false" ht="15.75" hidden="false" customHeight="false" outlineLevel="0" collapsed="false">
      <c r="A17" s="24" t="s">
        <v>14</v>
      </c>
      <c r="B17" s="37" t="n">
        <f aca="false">SUM(B15:B16)</f>
        <v>0</v>
      </c>
      <c r="C17" s="37" t="n">
        <f aca="false">SUM(C15:C16)</f>
        <v>0</v>
      </c>
      <c r="D17" s="37" t="n">
        <f aca="false">SUM(D15:D16)</f>
        <v>0</v>
      </c>
      <c r="E17" s="33" t="e">
        <f aca="false">SUMPRODUCT(B17:D17,$B$10:$D$10)/E10</f>
        <v>#DIV/0!</v>
      </c>
      <c r="R17" s="10"/>
    </row>
    <row r="18" customFormat="false" ht="15.75" hidden="false" customHeight="false" outlineLevel="0" collapsed="false">
      <c r="A18" s="31"/>
      <c r="B18" s="9"/>
      <c r="C18" s="9"/>
      <c r="D18" s="9"/>
      <c r="E18" s="38"/>
      <c r="R18" s="10"/>
    </row>
    <row r="19" customFormat="false" ht="15.75" hidden="false" customHeight="false" outlineLevel="0" collapsed="false">
      <c r="A19" s="31" t="s">
        <v>15</v>
      </c>
      <c r="B19" s="39" t="n">
        <v>0</v>
      </c>
      <c r="C19" s="23"/>
      <c r="D19" s="23"/>
      <c r="E19" s="40"/>
      <c r="R19" s="10"/>
    </row>
    <row r="20" customFormat="false" ht="15.75" hidden="false" customHeight="false" outlineLevel="0" collapsed="false">
      <c r="A20" s="15"/>
      <c r="B20" s="23"/>
      <c r="C20" s="23"/>
      <c r="D20" s="23"/>
      <c r="E20" s="20"/>
      <c r="R20" s="10"/>
    </row>
    <row r="21" customFormat="false" ht="16.5" hidden="false" customHeight="false" outlineLevel="0" collapsed="false">
      <c r="A21" s="41" t="s">
        <v>16</v>
      </c>
      <c r="B21" s="42" t="n">
        <v>0</v>
      </c>
      <c r="C21" s="43"/>
      <c r="D21" s="43"/>
      <c r="E21" s="44"/>
      <c r="R21" s="10"/>
    </row>
    <row r="22" customFormat="false" ht="16.5" hidden="false" customHeight="false" outlineLevel="0" collapsed="false">
      <c r="A22" s="23"/>
      <c r="B22" s="23"/>
      <c r="C22" s="23"/>
      <c r="D22" s="23"/>
      <c r="E22" s="23"/>
      <c r="R22" s="10"/>
    </row>
    <row r="23" customFormat="false" ht="15.75" hidden="false" customHeight="false" outlineLevel="0" collapsed="false">
      <c r="A23" s="45" t="s">
        <v>17</v>
      </c>
      <c r="B23" s="46"/>
      <c r="C23" s="47"/>
      <c r="D23" s="47"/>
      <c r="E23" s="14"/>
      <c r="R23" s="10"/>
    </row>
    <row r="24" customFormat="false" ht="15.75" hidden="false" customHeight="false" outlineLevel="0" collapsed="false">
      <c r="A24" s="15"/>
      <c r="B24" s="23"/>
      <c r="C24" s="23"/>
      <c r="D24" s="9"/>
      <c r="E24" s="20"/>
      <c r="R24" s="10"/>
    </row>
    <row r="25" customFormat="false" ht="15.75" hidden="false" customHeight="false" outlineLevel="0" collapsed="false">
      <c r="A25" s="31"/>
      <c r="B25" s="48" t="s">
        <v>18</v>
      </c>
      <c r="C25" s="48" t="s">
        <v>19</v>
      </c>
      <c r="D25" s="49" t="s">
        <v>20</v>
      </c>
      <c r="E25" s="20"/>
      <c r="R25" s="10"/>
    </row>
    <row r="26" customFormat="false" ht="15.75" hidden="false" customHeight="false" outlineLevel="0" collapsed="false">
      <c r="A26" s="15"/>
      <c r="B26" s="50"/>
      <c r="C26" s="50"/>
      <c r="D26" s="9"/>
      <c r="E26" s="20"/>
      <c r="R26" s="10"/>
    </row>
    <row r="27" customFormat="false" ht="15.75" hidden="false" customHeight="false" outlineLevel="0" collapsed="false">
      <c r="A27" s="51" t="s">
        <v>21</v>
      </c>
      <c r="B27" s="52" t="n">
        <v>0</v>
      </c>
      <c r="C27" s="53"/>
      <c r="D27" s="54" t="n">
        <v>0</v>
      </c>
      <c r="E27" s="20"/>
      <c r="R27" s="10"/>
    </row>
    <row r="28" customFormat="false" ht="15.75" hidden="false" customHeight="false" outlineLevel="0" collapsed="false">
      <c r="A28" s="51"/>
      <c r="B28" s="55"/>
      <c r="C28" s="56"/>
      <c r="D28" s="57"/>
      <c r="E28" s="20"/>
      <c r="R28" s="10"/>
    </row>
    <row r="29" customFormat="false" ht="16.5" hidden="false" customHeight="false" outlineLevel="0" collapsed="false">
      <c r="A29" s="58" t="s">
        <v>22</v>
      </c>
      <c r="B29" s="59" t="n">
        <v>0</v>
      </c>
      <c r="C29" s="60"/>
      <c r="D29" s="61" t="n">
        <v>0</v>
      </c>
      <c r="E29" s="44"/>
      <c r="R29" s="10"/>
    </row>
    <row r="30" customFormat="false" ht="15.75" hidden="false" customHeight="false" outlineLevel="0" collapsed="false">
      <c r="R30" s="10"/>
    </row>
    <row r="31" customFormat="false" ht="12.75" hidden="false" customHeight="false" outlineLevel="0" collapsed="false"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customFormat="false" ht="12.75" hidden="false" customHeight="false" outlineLevel="0" collapsed="false"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customFormat="false" ht="12.75" hidden="false" customHeight="false" outlineLevel="0" collapsed="false"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  <row r="34" customFormat="false" ht="12.75" hidden="false" customHeight="false" outlineLevel="0" collapsed="false"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customFormat="false" ht="12.75" hidden="false" customHeight="false" outlineLevel="0" collapsed="false"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  <row r="36" customFormat="false" ht="12.75" hidden="false" customHeight="false" outlineLevel="0" collapsed="false">
      <c r="Q36" s="62"/>
      <c r="R36" s="62"/>
      <c r="S36" s="62"/>
      <c r="T36" s="62"/>
      <c r="U36" s="62"/>
      <c r="V36" s="62"/>
    </row>
    <row r="37" customFormat="false" ht="12.75" hidden="false" customHeight="false" outlineLevel="0" collapsed="false">
      <c r="Q37" s="62"/>
      <c r="R37" s="62"/>
      <c r="S37" s="62"/>
      <c r="T37" s="62"/>
      <c r="U37" s="62"/>
      <c r="V37" s="62"/>
    </row>
    <row r="38" customFormat="false" ht="12.75" hidden="false" customHeight="false" outlineLevel="0" collapsed="false">
      <c r="Q38" s="62"/>
      <c r="R38" s="62"/>
      <c r="S38" s="62"/>
      <c r="T38" s="62"/>
      <c r="U38" s="62"/>
      <c r="V38" s="62"/>
    </row>
    <row r="39" customFormat="false" ht="12.75" hidden="false" customHeight="false" outlineLevel="0" collapsed="false">
      <c r="Q39" s="62"/>
      <c r="R39" s="62"/>
      <c r="S39" s="62"/>
      <c r="T39" s="62"/>
      <c r="U39" s="62"/>
      <c r="V39" s="62"/>
    </row>
    <row r="40" customFormat="false" ht="12.75" hidden="false" customHeight="false" outlineLevel="0" collapsed="false">
      <c r="Q40" s="62"/>
      <c r="R40" s="62"/>
      <c r="S40" s="62"/>
      <c r="T40" s="62"/>
      <c r="U40" s="62"/>
      <c r="V40" s="62"/>
    </row>
    <row r="41" customFormat="false" ht="12.75" hidden="false" customHeight="false" outlineLevel="0" collapsed="false">
      <c r="Q41" s="62"/>
      <c r="R41" s="62"/>
      <c r="S41" s="62"/>
      <c r="T41" s="62"/>
      <c r="U41" s="62"/>
      <c r="V41" s="62"/>
    </row>
    <row r="42" customFormat="false" ht="12.75" hidden="false" customHeight="false" outlineLevel="0" collapsed="false">
      <c r="Q42" s="62"/>
      <c r="R42" s="62"/>
      <c r="S42" s="62"/>
      <c r="T42" s="62"/>
      <c r="U42" s="62"/>
      <c r="V42" s="62"/>
    </row>
    <row r="43" customFormat="false" ht="12.75" hidden="false" customHeight="false" outlineLevel="0" collapsed="false">
      <c r="Q43" s="62"/>
      <c r="R43" s="62"/>
      <c r="S43" s="62"/>
      <c r="T43" s="62"/>
      <c r="U43" s="62"/>
      <c r="V43" s="62"/>
    </row>
    <row r="44" customFormat="false" ht="12.75" hidden="false" customHeight="false" outlineLevel="0" collapsed="false">
      <c r="Q44" s="62"/>
      <c r="R44" s="62"/>
      <c r="S44" s="62"/>
      <c r="T44" s="62"/>
      <c r="U44" s="62"/>
      <c r="V44" s="62"/>
    </row>
    <row r="45" customFormat="false" ht="12.75" hidden="false" customHeight="false" outlineLevel="0" collapsed="false">
      <c r="Q45" s="62"/>
      <c r="R45" s="62"/>
      <c r="S45" s="62"/>
      <c r="T45" s="62"/>
      <c r="U45" s="62"/>
      <c r="V45" s="62"/>
    </row>
    <row r="46" customFormat="false" ht="12.75" hidden="false" customHeight="false" outlineLevel="0" collapsed="false">
      <c r="Q46" s="62"/>
      <c r="R46" s="62"/>
      <c r="S46" s="62"/>
      <c r="T46" s="62"/>
      <c r="U46" s="62"/>
      <c r="V46" s="62"/>
    </row>
    <row r="47" customFormat="false" ht="12.75" hidden="false" customHeight="false" outlineLevel="0" collapsed="false">
      <c r="Q47" s="62"/>
      <c r="R47" s="62"/>
      <c r="S47" s="62"/>
      <c r="T47" s="62"/>
      <c r="U47" s="62"/>
      <c r="V47" s="62"/>
    </row>
    <row r="48" customFormat="false" ht="12.75" hidden="false" customHeight="false" outlineLevel="0" collapsed="false">
      <c r="Q48" s="62"/>
      <c r="R48" s="62"/>
      <c r="S48" s="62"/>
      <c r="T48" s="62"/>
      <c r="U48" s="62"/>
      <c r="V48" s="62"/>
    </row>
    <row r="49" customFormat="false" ht="12.75" hidden="false" customHeight="false" outlineLevel="0" collapsed="false"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</row>
    <row r="50" customFormat="false" ht="12.75" hidden="false" customHeight="false" outlineLevel="0" collapsed="false"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</row>
    <row r="55" customFormat="false" ht="12.75" hidden="false" customHeight="false" outlineLevel="0" collapsed="false">
      <c r="O5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6.28"/>
    <col collapsed="false" customWidth="true" hidden="false" outlineLevel="0" max="3" min="3" style="0" width="13.7"/>
    <col collapsed="false" customWidth="true" hidden="false" outlineLevel="0" max="4" min="4" style="0" width="4.7"/>
    <col collapsed="false" customWidth="true" hidden="false" outlineLevel="0" max="8" min="8" style="0" width="22.99"/>
  </cols>
  <sheetData>
    <row r="2" customFormat="false" ht="18.75" hidden="false" customHeight="false" outlineLevel="0" collapsed="false">
      <c r="A2" s="4" t="s">
        <v>23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45" t="s">
        <v>24</v>
      </c>
      <c r="B5" s="63"/>
      <c r="C5" s="64"/>
      <c r="D5" s="6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customFormat="false" ht="15.75" hidden="false" customHeight="false" outlineLevel="0" collapsed="false">
      <c r="A6" s="31"/>
      <c r="B6" s="9"/>
      <c r="C6" s="66"/>
      <c r="D6" s="6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customFormat="false" ht="15.75" hidden="false" customHeight="false" outlineLevel="0" collapsed="false">
      <c r="A7" s="31"/>
      <c r="B7" s="9"/>
      <c r="C7" s="67" t="s">
        <v>25</v>
      </c>
      <c r="D7" s="65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Format="false" ht="15.75" hidden="false" customHeight="false" outlineLevel="0" collapsed="false">
      <c r="A8" s="31" t="s">
        <v>26</v>
      </c>
      <c r="B8" s="9"/>
      <c r="C8" s="68" t="n">
        <v>0</v>
      </c>
      <c r="D8" s="65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Format="false" ht="15.75" hidden="false" customHeight="false" outlineLevel="0" collapsed="false">
      <c r="A9" s="31" t="s">
        <v>27</v>
      </c>
      <c r="B9" s="9"/>
      <c r="C9" s="68" t="n">
        <v>0</v>
      </c>
      <c r="D9" s="65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customFormat="false" ht="15.75" hidden="false" customHeight="false" outlineLevel="0" collapsed="false">
      <c r="A10" s="31" t="s">
        <v>28</v>
      </c>
      <c r="B10" s="9"/>
      <c r="C10" s="68" t="n">
        <v>0</v>
      </c>
      <c r="D10" s="65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customFormat="false" ht="15.75" hidden="false" customHeight="false" outlineLevel="0" collapsed="false">
      <c r="A11" s="31" t="s">
        <v>29</v>
      </c>
      <c r="B11" s="9"/>
      <c r="C11" s="68" t="n">
        <v>0</v>
      </c>
      <c r="D11" s="65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customFormat="false" ht="15.75" hidden="false" customHeight="false" outlineLevel="0" collapsed="false">
      <c r="A12" s="31" t="s">
        <v>30</v>
      </c>
      <c r="B12" s="9"/>
      <c r="C12" s="68" t="n">
        <v>0</v>
      </c>
      <c r="D12" s="65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customFormat="false" ht="16.5" hidden="false" customHeight="false" outlineLevel="0" collapsed="false">
      <c r="A13" s="69" t="s">
        <v>31</v>
      </c>
      <c r="B13" s="70"/>
      <c r="C13" s="71" t="n">
        <v>0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customFormat="false" ht="12.75" hidden="false" customHeight="false" outlineLevel="0" collapsed="false">
      <c r="D14" s="65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customFormat="false" ht="13.5" hidden="false" customHeight="false" outlineLevel="0" collapsed="false">
      <c r="A15" s="23"/>
      <c r="B15" s="23"/>
      <c r="C15" s="23"/>
      <c r="D15" s="65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customFormat="false" ht="15.75" hidden="false" customHeight="false" outlineLevel="0" collapsed="false">
      <c r="A16" s="45" t="s">
        <v>32</v>
      </c>
      <c r="B16" s="63"/>
      <c r="C16" s="72"/>
      <c r="D16" s="65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customFormat="false" ht="12.75" hidden="false" customHeight="false" outlineLevel="0" collapsed="false">
      <c r="A17" s="15"/>
      <c r="B17" s="23"/>
      <c r="C17" s="20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customFormat="false" ht="15.75" hidden="false" customHeight="false" outlineLevel="0" collapsed="false">
      <c r="A18" s="31" t="s">
        <v>33</v>
      </c>
      <c r="B18" s="9"/>
      <c r="C18" s="73" t="n">
        <v>0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customFormat="false" ht="15.75" hidden="false" customHeight="false" outlineLevel="0" collapsed="false">
      <c r="A19" s="31" t="s">
        <v>34</v>
      </c>
      <c r="B19" s="23"/>
      <c r="C19" s="74" t="n">
        <v>0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customFormat="false" ht="15.75" hidden="false" customHeight="false" outlineLevel="0" collapsed="false">
      <c r="A20" s="31" t="s">
        <v>35</v>
      </c>
      <c r="B20" s="22"/>
      <c r="C20" s="68" t="n">
        <v>0</v>
      </c>
      <c r="D20" s="75"/>
      <c r="E20" s="22"/>
      <c r="F20" s="22"/>
      <c r="G20" s="22"/>
      <c r="H20" s="7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customFormat="false" ht="16.5" hidden="false" customHeight="false" outlineLevel="0" collapsed="false">
      <c r="A21" s="69" t="s">
        <v>36</v>
      </c>
      <c r="B21" s="70"/>
      <c r="C21" s="77" t="n">
        <v>0</v>
      </c>
      <c r="D21" s="65"/>
      <c r="E21" s="22"/>
      <c r="F21" s="22"/>
      <c r="G21" s="22"/>
      <c r="H21" s="78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customFormat="false" ht="15.75" hidden="false" customHeight="false" outlineLevel="0" collapsed="false">
      <c r="A22" s="22"/>
      <c r="B22" s="22"/>
      <c r="C22" s="22"/>
      <c r="D22" s="79"/>
      <c r="E22" s="22"/>
      <c r="F22" s="22"/>
      <c r="G22" s="22"/>
      <c r="H22" s="7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customFormat="false" ht="16.5" hidden="false" customHeight="false" outlineLevel="0" collapsed="false">
      <c r="D23" s="79"/>
      <c r="E23" s="22"/>
      <c r="F23" s="22"/>
      <c r="G23" s="22"/>
      <c r="H23" s="78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customFormat="false" ht="15.75" hidden="false" customHeight="false" outlineLevel="0" collapsed="false">
      <c r="A24" s="11" t="s">
        <v>37</v>
      </c>
      <c r="B24" s="47"/>
      <c r="C24" s="80"/>
      <c r="D24" s="79"/>
      <c r="E24" s="22"/>
      <c r="F24" s="22"/>
      <c r="G24" s="22"/>
      <c r="H24" s="78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customFormat="false" ht="15.75" hidden="false" customHeight="false" outlineLevel="0" collapsed="false">
      <c r="A25" s="81" t="s">
        <v>38</v>
      </c>
      <c r="B25" s="9"/>
      <c r="C25" s="74" t="n">
        <v>0</v>
      </c>
      <c r="D25" s="79"/>
      <c r="E25" s="22"/>
      <c r="F25" s="22"/>
      <c r="G25" s="22"/>
      <c r="H25" s="8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customFormat="false" ht="15.75" hidden="false" customHeight="false" outlineLevel="0" collapsed="false">
      <c r="A26" s="31" t="s">
        <v>39</v>
      </c>
      <c r="B26" s="22"/>
      <c r="C26" s="68" t="n">
        <v>0</v>
      </c>
      <c r="D26" s="7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customFormat="false" ht="15.75" hidden="false" customHeight="false" outlineLevel="0" collapsed="false">
      <c r="A27" s="31" t="s">
        <v>40</v>
      </c>
      <c r="B27" s="9"/>
      <c r="C27" s="83" t="n">
        <v>0</v>
      </c>
      <c r="D27" s="6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customFormat="false" ht="15.75" hidden="false" customHeight="false" outlineLevel="0" collapsed="false">
      <c r="A28" s="31"/>
      <c r="B28" s="9"/>
      <c r="C28" s="84"/>
      <c r="D28" s="7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customFormat="false" ht="15.75" hidden="false" customHeight="false" outlineLevel="0" collapsed="false">
      <c r="A29" s="18" t="s">
        <v>41</v>
      </c>
      <c r="B29" s="9"/>
      <c r="C29" s="85"/>
      <c r="D29" s="7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customFormat="false" ht="15.75" hidden="false" customHeight="false" outlineLevel="0" collapsed="false">
      <c r="A30" s="31" t="s">
        <v>42</v>
      </c>
      <c r="B30" s="23"/>
      <c r="C30" s="86" t="n">
        <v>0</v>
      </c>
      <c r="D30" s="7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customFormat="false" ht="15.75" hidden="false" customHeight="false" outlineLevel="0" collapsed="false">
      <c r="A31" s="31" t="s">
        <v>43</v>
      </c>
      <c r="B31" s="23"/>
      <c r="C31" s="86" t="n">
        <v>0</v>
      </c>
      <c r="D31" s="7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customFormat="false" ht="15.75" hidden="false" customHeight="false" outlineLevel="0" collapsed="false">
      <c r="A32" s="31" t="s">
        <v>44</v>
      </c>
      <c r="B32" s="22"/>
      <c r="C32" s="86" t="n">
        <v>0</v>
      </c>
      <c r="D32" s="23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customFormat="false" ht="15.75" hidden="false" customHeight="false" outlineLevel="0" collapsed="false">
      <c r="A33" s="31" t="s">
        <v>45</v>
      </c>
      <c r="B33" s="23"/>
      <c r="C33" s="86" t="n">
        <v>0</v>
      </c>
      <c r="D33" s="7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customFormat="false" ht="16.5" hidden="false" customHeight="false" outlineLevel="0" collapsed="false">
      <c r="A34" s="69" t="s">
        <v>46</v>
      </c>
      <c r="B34" s="43"/>
      <c r="C34" s="87" t="n">
        <v>0</v>
      </c>
      <c r="D34" s="79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customFormat="false" ht="12.75" hidden="false" customHeight="false" outlineLevel="0" collapsed="false">
      <c r="D35" s="7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customFormat="false" ht="13.5" hidden="false" customHeight="false" outlineLevel="0" collapsed="false">
      <c r="A36" s="23"/>
      <c r="B36" s="23"/>
      <c r="C36" s="23"/>
      <c r="D36" s="7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customFormat="false" ht="15.75" hidden="false" customHeight="false" outlineLevel="0" collapsed="false">
      <c r="A37" s="45" t="s">
        <v>47</v>
      </c>
      <c r="B37" s="63"/>
      <c r="C37" s="88"/>
      <c r="D37" s="79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customFormat="false" ht="15.75" hidden="false" customHeight="false" outlineLevel="0" collapsed="false">
      <c r="A38" s="31"/>
      <c r="B38" s="9"/>
      <c r="C38" s="89"/>
      <c r="D38" s="79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customFormat="false" ht="15.75" hidden="false" customHeight="false" outlineLevel="0" collapsed="false">
      <c r="A39" s="31" t="s">
        <v>48</v>
      </c>
      <c r="B39" s="9"/>
      <c r="C39" s="83" t="n">
        <v>0.35</v>
      </c>
      <c r="D39" s="7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customFormat="false" ht="15.75" hidden="false" customHeight="false" outlineLevel="0" collapsed="false">
      <c r="A40" s="31" t="s">
        <v>49</v>
      </c>
      <c r="B40" s="9"/>
      <c r="C40" s="90" t="n">
        <v>0</v>
      </c>
      <c r="D40" s="79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customFormat="false" ht="15.75" hidden="false" customHeight="false" outlineLevel="0" collapsed="false">
      <c r="A41" s="31" t="s">
        <v>50</v>
      </c>
      <c r="B41" s="22"/>
      <c r="C41" s="90" t="n">
        <v>0</v>
      </c>
      <c r="D41" s="7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customFormat="false" ht="15.75" hidden="false" customHeight="false" outlineLevel="0" collapsed="false">
      <c r="A42" s="31" t="s">
        <v>51</v>
      </c>
      <c r="B42" s="9"/>
      <c r="C42" s="90" t="n">
        <v>0</v>
      </c>
      <c r="D42" s="79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customFormat="false" ht="16.5" hidden="false" customHeight="false" outlineLevel="0" collapsed="false">
      <c r="A43" s="69" t="s">
        <v>52</v>
      </c>
      <c r="B43" s="91"/>
      <c r="C43" s="92" t="n">
        <v>0</v>
      </c>
      <c r="D43" s="23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customFormat="false" ht="15.75" hidden="false" customHeight="false" outlineLevel="0" collapsed="false">
      <c r="A44" s="9"/>
      <c r="B44" s="23"/>
      <c r="C44" s="93"/>
      <c r="D44" s="79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customFormat="false" ht="15.75" hidden="false" customHeight="false" outlineLevel="0" collapsed="false">
      <c r="A45" s="9"/>
      <c r="B45" s="23"/>
      <c r="C45" s="93"/>
      <c r="D45" s="79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customFormat="false" ht="12.75" hidden="false" customHeight="false" outlineLevel="0" collapsed="false"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customFormat="false" ht="12.75" hidden="false" customHeight="false" outlineLevel="0" collapsed="false"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customFormat="false" ht="12.75" hidden="false" customHeight="false" outlineLevel="0" collapsed="false"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customFormat="false" ht="12.75" hidden="false" customHeight="false" outlineLevel="0" collapsed="false">
      <c r="D49" s="79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customFormat="false" ht="12.75" hidden="false" customHeight="false" outlineLevel="0" collapsed="false">
      <c r="A50" s="23"/>
      <c r="B50" s="23"/>
      <c r="C50" s="94"/>
      <c r="D50" s="79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customFormat="false" ht="12.75" hidden="false" customHeight="false" outlineLevel="0" collapsed="false">
      <c r="D51" s="79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customFormat="false" ht="12.75" hidden="false" customHeight="false" outlineLevel="0" collapsed="false">
      <c r="D52" s="79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customFormat="false" ht="12.75" hidden="false" customHeight="false" outlineLevel="0" collapsed="false">
      <c r="D53" s="6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customFormat="false" ht="12.75" hidden="false" customHeight="false" outlineLevel="0" collapsed="false">
      <c r="D54" s="9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customFormat="false" ht="12.75" hidden="false" customHeight="false" outlineLevel="0" collapsed="false">
      <c r="A55" s="96"/>
      <c r="B55" s="23"/>
      <c r="C55" s="94"/>
      <c r="D55" s="95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customFormat="false" ht="12.75" hidden="false" customHeight="false" outlineLevel="0" collapsed="false">
      <c r="A56" s="22"/>
      <c r="B56" s="22"/>
      <c r="C56" s="22"/>
      <c r="D56" s="95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customFormat="false" ht="12.75" hidden="false" customHeight="false" outlineLevel="0" collapsed="false">
      <c r="A57" s="22"/>
      <c r="B57" s="22"/>
      <c r="C57" s="22"/>
      <c r="D57" s="95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customFormat="false" ht="12.75" hidden="false" customHeight="false" outlineLevel="0" collapsed="false">
      <c r="A58" s="22"/>
      <c r="B58" s="22"/>
      <c r="C58" s="22"/>
      <c r="D58" s="95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customFormat="false" ht="12.75" hidden="false" customHeight="false" outlineLevel="0" collapsed="false">
      <c r="A59" s="22"/>
      <c r="B59" s="22"/>
      <c r="C59" s="22"/>
      <c r="D59" s="95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customFormat="false" ht="12.75" hidden="false" customHeight="false" outlineLevel="0" collapsed="false">
      <c r="A60" s="22"/>
      <c r="B60" s="22"/>
      <c r="C60" s="22"/>
      <c r="D60" s="95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customFormat="false" ht="12.75" hidden="false" customHeight="false" outlineLevel="0" collapsed="false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customFormat="false" ht="12.75" hidden="false" customHeight="false" outlineLevel="0" collapsed="false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customFormat="false" ht="12.75" hidden="false" customHeight="false" outlineLevel="0" collapsed="false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customFormat="false" ht="12.75" hidden="false" customHeight="false" outlineLevel="0" collapsed="false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customFormat="false" ht="12.75" hidden="false" customHeight="false" outlineLevel="0" collapsed="false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customFormat="false" ht="12.75" hidden="false" customHeight="false" outlineLevel="0" collapsed="false"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customFormat="false" ht="12.75" hidden="false" customHeight="false" outlineLevel="0" collapsed="false"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customFormat="false" ht="12.75" hidden="false" customHeight="false" outlineLevel="0" collapsed="false"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customFormat="false" ht="12.75" hidden="false" customHeight="false" outlineLevel="0" collapsed="false"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customFormat="false" ht="12.75" hidden="false" customHeight="false" outlineLevel="0" collapsed="false"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false" outlineLevel="0" max="1" min="1" style="5" width="47.56"/>
    <col collapsed="false" customWidth="true" hidden="false" outlineLevel="1" max="3" min="2" style="5" width="10.71"/>
    <col collapsed="false" customWidth="true" hidden="false" outlineLevel="0" max="21" min="4" style="5" width="10.71"/>
    <col collapsed="false" customWidth="false" hidden="false" outlineLevel="0" max="22" min="22" style="79" width="9.14"/>
    <col collapsed="false" customWidth="true" hidden="false" outlineLevel="0" max="23" min="23" style="79" width="12.28"/>
    <col collapsed="false" customWidth="false" hidden="false" outlineLevel="0" max="257" min="24" style="79" width="9.14"/>
  </cols>
  <sheetData>
    <row r="1" customFormat="false" ht="12.75" hidden="false" customHeight="false" outlineLevel="0" collapsed="false"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</row>
    <row r="2" customFormat="false" ht="18.75" hidden="false" customHeight="false" outlineLevel="0" collapsed="false">
      <c r="A2" s="98" t="s">
        <v>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</row>
    <row r="3" customFormat="false" ht="12.75" hidden="false" customHeight="false" outlineLevel="0" collapsed="false"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</row>
    <row r="4" customFormat="false" ht="12.75" hidden="false" customHeight="false" outlineLevel="0" collapsed="false"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</row>
    <row r="5" customFormat="false" ht="13.5" hidden="false" customHeight="false" outlineLevel="0" collapsed="false">
      <c r="A5" s="99" t="s">
        <v>54</v>
      </c>
      <c r="B5" s="100" t="n">
        <v>2001</v>
      </c>
      <c r="C5" s="100" t="n">
        <f aca="false">B5+1</f>
        <v>2002</v>
      </c>
      <c r="D5" s="100" t="n">
        <f aca="false">C5+1</f>
        <v>2003</v>
      </c>
      <c r="E5" s="100" t="n">
        <f aca="false">D5+1</f>
        <v>2004</v>
      </c>
      <c r="F5" s="100" t="n">
        <f aca="false">E5+1</f>
        <v>2005</v>
      </c>
      <c r="G5" s="100" t="n">
        <f aca="false">F5+1</f>
        <v>2006</v>
      </c>
      <c r="H5" s="100" t="n">
        <f aca="false">G5+1</f>
        <v>2007</v>
      </c>
      <c r="I5" s="100" t="n">
        <f aca="false">H5+1</f>
        <v>2008</v>
      </c>
      <c r="J5" s="100" t="n">
        <f aca="false">I5+1</f>
        <v>2009</v>
      </c>
      <c r="K5" s="100" t="n">
        <f aca="false">J5+1</f>
        <v>2010</v>
      </c>
      <c r="L5" s="100" t="n">
        <f aca="false">K5+1</f>
        <v>2011</v>
      </c>
      <c r="M5" s="100" t="n">
        <f aca="false">L5+1</f>
        <v>2012</v>
      </c>
      <c r="N5" s="100" t="n">
        <f aca="false">M5+1</f>
        <v>2013</v>
      </c>
      <c r="O5" s="100" t="n">
        <f aca="false">N5+1</f>
        <v>2014</v>
      </c>
      <c r="P5" s="100" t="n">
        <f aca="false">O5+1</f>
        <v>2015</v>
      </c>
      <c r="Q5" s="100" t="n">
        <f aca="false">P5+1</f>
        <v>2016</v>
      </c>
      <c r="R5" s="100" t="n">
        <f aca="false">Q5+1</f>
        <v>2017</v>
      </c>
      <c r="S5" s="100" t="n">
        <f aca="false">R5+1</f>
        <v>2018</v>
      </c>
      <c r="T5" s="100" t="n">
        <f aca="false">S5+1</f>
        <v>2019</v>
      </c>
      <c r="U5" s="100" t="n">
        <f aca="false">T5+1</f>
        <v>2020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</row>
    <row r="6" customFormat="false" ht="12.75" hidden="false" customHeight="false" outlineLevel="0" collapsed="false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</row>
    <row r="7" customFormat="false" ht="12.75" hidden="false" customHeight="false" outlineLevel="0" collapsed="false">
      <c r="A7" s="103" t="s">
        <v>55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5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</row>
    <row r="8" customFormat="false" ht="12.75" hidden="false" customHeight="false" outlineLevel="0" collapsed="false">
      <c r="A8" s="10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105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U8" s="1"/>
      <c r="AV8" s="1"/>
      <c r="AW8" s="1"/>
      <c r="AX8" s="1"/>
      <c r="AY8" s="1"/>
      <c r="AZ8" s="1"/>
      <c r="BA8" s="1"/>
      <c r="BB8" s="1"/>
      <c r="BC8" s="1"/>
    </row>
    <row r="9" customFormat="false" ht="12.75" hidden="false" customHeight="false" outlineLevel="0" collapsed="false">
      <c r="A9" s="107" t="s">
        <v>56</v>
      </c>
      <c r="B9" s="108" t="n">
        <v>0</v>
      </c>
      <c r="C9" s="108" t="n">
        <v>0</v>
      </c>
      <c r="D9" s="108" t="n">
        <v>0</v>
      </c>
      <c r="E9" s="108" t="n">
        <v>0</v>
      </c>
      <c r="F9" s="108" t="n">
        <v>0</v>
      </c>
      <c r="G9" s="108" t="n">
        <v>0</v>
      </c>
      <c r="H9" s="108" t="n">
        <v>0</v>
      </c>
      <c r="I9" s="108" t="n">
        <v>0</v>
      </c>
      <c r="J9" s="108" t="n">
        <v>0</v>
      </c>
      <c r="K9" s="108" t="n">
        <v>0</v>
      </c>
      <c r="L9" s="108" t="n">
        <v>0</v>
      </c>
      <c r="M9" s="108" t="n">
        <v>0</v>
      </c>
      <c r="N9" s="108" t="n">
        <v>0</v>
      </c>
      <c r="O9" s="108" t="n">
        <v>0</v>
      </c>
      <c r="P9" s="108" t="n">
        <v>0</v>
      </c>
      <c r="Q9" s="108" t="n">
        <v>0</v>
      </c>
      <c r="R9" s="108" t="n">
        <v>0</v>
      </c>
      <c r="S9" s="108" t="n">
        <v>0</v>
      </c>
      <c r="T9" s="108" t="n">
        <v>0</v>
      </c>
      <c r="U9" s="108" t="n">
        <v>0</v>
      </c>
      <c r="V9" s="105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U9" s="1"/>
      <c r="AV9" s="1"/>
      <c r="AW9" s="1"/>
      <c r="AX9" s="1"/>
      <c r="AY9" s="1"/>
      <c r="AZ9" s="1"/>
      <c r="BA9" s="1"/>
      <c r="BB9" s="1"/>
      <c r="BC9" s="1"/>
    </row>
    <row r="10" customFormat="false" ht="12.75" hidden="false" customHeight="false" outlineLevel="0" collapsed="false">
      <c r="A10" s="107" t="s">
        <v>57</v>
      </c>
      <c r="B10" s="108" t="n">
        <v>0</v>
      </c>
      <c r="C10" s="108" t="n">
        <v>0</v>
      </c>
      <c r="D10" s="108" t="n">
        <v>0</v>
      </c>
      <c r="E10" s="108" t="n">
        <v>0</v>
      </c>
      <c r="F10" s="108" t="n">
        <v>0</v>
      </c>
      <c r="G10" s="108" t="n">
        <v>0</v>
      </c>
      <c r="H10" s="108" t="n">
        <v>0</v>
      </c>
      <c r="I10" s="108" t="n">
        <v>0</v>
      </c>
      <c r="J10" s="108" t="n">
        <v>0</v>
      </c>
      <c r="K10" s="108" t="n">
        <v>0</v>
      </c>
      <c r="L10" s="108" t="n">
        <v>0</v>
      </c>
      <c r="M10" s="108" t="n">
        <v>0</v>
      </c>
      <c r="N10" s="108" t="n">
        <v>0</v>
      </c>
      <c r="O10" s="108" t="n">
        <v>0</v>
      </c>
      <c r="P10" s="108" t="n">
        <v>0</v>
      </c>
      <c r="Q10" s="108" t="n">
        <v>0</v>
      </c>
      <c r="R10" s="108" t="n">
        <v>0</v>
      </c>
      <c r="S10" s="108" t="n">
        <v>0</v>
      </c>
      <c r="T10" s="108" t="n">
        <v>0</v>
      </c>
      <c r="U10" s="108" t="n">
        <v>0</v>
      </c>
      <c r="V10" s="105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U10" s="1"/>
      <c r="AV10" s="1"/>
      <c r="AW10" s="1"/>
      <c r="AX10" s="1"/>
      <c r="AY10" s="1"/>
      <c r="AZ10" s="1"/>
      <c r="BA10" s="1"/>
      <c r="BB10" s="1"/>
      <c r="BC10" s="1"/>
    </row>
    <row r="11" customFormat="false" ht="12" hidden="false" customHeight="true" outlineLevel="0" collapsed="false">
      <c r="A11" s="107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</row>
    <row r="12" customFormat="false" ht="12" hidden="false" customHeight="true" outlineLevel="0" collapsed="false">
      <c r="A12" s="107" t="s">
        <v>58</v>
      </c>
      <c r="B12" s="110" t="n">
        <v>0</v>
      </c>
      <c r="C12" s="110" t="n">
        <v>0</v>
      </c>
      <c r="D12" s="110" t="n">
        <v>0</v>
      </c>
      <c r="E12" s="110" t="n">
        <v>0</v>
      </c>
      <c r="F12" s="110" t="n">
        <v>0</v>
      </c>
      <c r="G12" s="110" t="n">
        <v>0</v>
      </c>
      <c r="H12" s="110" t="n">
        <v>0</v>
      </c>
      <c r="I12" s="110" t="n">
        <v>0</v>
      </c>
      <c r="J12" s="110" t="n">
        <v>0</v>
      </c>
      <c r="K12" s="110" t="n">
        <v>0</v>
      </c>
      <c r="L12" s="110" t="n">
        <v>0</v>
      </c>
      <c r="M12" s="110" t="n">
        <v>0</v>
      </c>
      <c r="N12" s="110" t="n">
        <v>0</v>
      </c>
      <c r="O12" s="110" t="n">
        <v>0</v>
      </c>
      <c r="P12" s="110" t="n">
        <v>0</v>
      </c>
      <c r="Q12" s="110" t="n">
        <v>0</v>
      </c>
      <c r="R12" s="110" t="n">
        <v>0</v>
      </c>
      <c r="S12" s="110" t="n">
        <v>0</v>
      </c>
      <c r="T12" s="110" t="n">
        <v>0</v>
      </c>
      <c r="U12" s="110" t="n">
        <v>0</v>
      </c>
      <c r="V12" s="109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</row>
    <row r="13" customFormat="false" ht="12" hidden="false" customHeight="true" outlineLevel="0" collapsed="false">
      <c r="A13" s="107" t="s">
        <v>59</v>
      </c>
      <c r="B13" s="111" t="n">
        <f aca="false">SUM(B9:B12)</f>
        <v>0</v>
      </c>
      <c r="C13" s="111" t="n">
        <f aca="false">SUM(C9:C12)</f>
        <v>0</v>
      </c>
      <c r="D13" s="111" t="n">
        <f aca="false">SUM(D9:D12)</f>
        <v>0</v>
      </c>
      <c r="E13" s="111" t="n">
        <f aca="false">SUM(E9:E12)</f>
        <v>0</v>
      </c>
      <c r="F13" s="111" t="n">
        <f aca="false">SUM(F9:F12)</f>
        <v>0</v>
      </c>
      <c r="G13" s="111" t="n">
        <f aca="false">SUM(G9:G12)</f>
        <v>0</v>
      </c>
      <c r="H13" s="111" t="n">
        <f aca="false">SUM(H9:H12)</f>
        <v>0</v>
      </c>
      <c r="I13" s="111" t="n">
        <f aca="false">SUM(I9:I12)</f>
        <v>0</v>
      </c>
      <c r="J13" s="111" t="n">
        <f aca="false">SUM(J9:J12)</f>
        <v>0</v>
      </c>
      <c r="K13" s="111" t="n">
        <f aca="false">SUM(K9:K12)</f>
        <v>0</v>
      </c>
      <c r="L13" s="111" t="n">
        <f aca="false">SUM(L9:L12)</f>
        <v>0</v>
      </c>
      <c r="M13" s="111" t="n">
        <f aca="false">SUM(M9:M12)</f>
        <v>0</v>
      </c>
      <c r="N13" s="111" t="n">
        <f aca="false">SUM(N9:N12)</f>
        <v>0</v>
      </c>
      <c r="O13" s="111" t="n">
        <f aca="false">SUM(O9:O12)</f>
        <v>0</v>
      </c>
      <c r="P13" s="111" t="n">
        <f aca="false">SUM(P9:P12)</f>
        <v>0</v>
      </c>
      <c r="Q13" s="111" t="n">
        <f aca="false">SUM(Q9:Q12)</f>
        <v>0</v>
      </c>
      <c r="R13" s="111" t="n">
        <f aca="false">SUM(R9:R12)</f>
        <v>0</v>
      </c>
      <c r="S13" s="111" t="n">
        <f aca="false">SUM(S9:S12)</f>
        <v>0</v>
      </c>
      <c r="T13" s="111" t="n">
        <f aca="false">SUM(T9:T12)</f>
        <v>0</v>
      </c>
      <c r="U13" s="111" t="n">
        <f aca="false">SUM(U9:U12)</f>
        <v>0</v>
      </c>
      <c r="V13" s="109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12" hidden="false" customHeight="true" outlineLevel="0" collapsed="false">
      <c r="A14" s="1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9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</row>
    <row r="15" customFormat="false" ht="12.75" hidden="false" customHeight="false" outlineLevel="0" collapsed="false">
      <c r="A15" s="103" t="s">
        <v>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customFormat="false" ht="12.75" hidden="false" customHeight="false" outlineLevel="0" collapsed="false">
      <c r="A16" s="5" t="s">
        <v>61</v>
      </c>
      <c r="B16" s="28" t="n">
        <f aca="false">Assumptions!C29*(1+Assumptions!$C$27)</f>
        <v>0</v>
      </c>
      <c r="C16" s="113" t="n">
        <f aca="false">B16*(1+Assumptions!$C$27)</f>
        <v>0</v>
      </c>
      <c r="D16" s="113" t="n">
        <f aca="false">C16*(1+Assumptions!$C$27)</f>
        <v>0</v>
      </c>
      <c r="E16" s="113" t="n">
        <f aca="false">D16*(1+Assumptions!$C$27)</f>
        <v>0</v>
      </c>
      <c r="F16" s="113" t="n">
        <f aca="false">E16*(1+Assumptions!$C$27)</f>
        <v>0</v>
      </c>
      <c r="G16" s="113" t="n">
        <f aca="false">F16*(1+Assumptions!$C$27)</f>
        <v>0</v>
      </c>
      <c r="H16" s="113" t="n">
        <f aca="false">G16*(1+Assumptions!$C$27)</f>
        <v>0</v>
      </c>
      <c r="I16" s="113" t="n">
        <f aca="false">H16*(1+Assumptions!$C$27)</f>
        <v>0</v>
      </c>
      <c r="J16" s="113" t="n">
        <f aca="false">I16*(1+Assumptions!$C$27)</f>
        <v>0</v>
      </c>
      <c r="K16" s="113" t="n">
        <f aca="false">J16*(1+Assumptions!$C$27)</f>
        <v>0</v>
      </c>
      <c r="L16" s="113" t="n">
        <f aca="false">K16*(1+Assumptions!$C$27)</f>
        <v>0</v>
      </c>
      <c r="M16" s="113" t="n">
        <f aca="false">L16*(1+Assumptions!$C$27)</f>
        <v>0</v>
      </c>
      <c r="N16" s="113" t="n">
        <f aca="false">M16*(1+Assumptions!$C$27)</f>
        <v>0</v>
      </c>
      <c r="O16" s="113" t="n">
        <f aca="false">N16*(1+Assumptions!$C$27)</f>
        <v>0</v>
      </c>
      <c r="P16" s="113" t="n">
        <f aca="false">O16*(1+Assumptions!$C$27)</f>
        <v>0</v>
      </c>
      <c r="Q16" s="113" t="n">
        <f aca="false">P16*(1+Assumptions!$C$27)</f>
        <v>0</v>
      </c>
      <c r="R16" s="113" t="n">
        <f aca="false">Q16*(1+Assumptions!$C$27)</f>
        <v>0</v>
      </c>
      <c r="S16" s="113" t="n">
        <f aca="false">R16*(1+Assumptions!$C$27)</f>
        <v>0</v>
      </c>
      <c r="T16" s="113" t="n">
        <f aca="false">S16*(1+Assumptions!$C$27)</f>
        <v>0</v>
      </c>
      <c r="U16" s="113" t="n">
        <f aca="false">T16*(1+Assumptions!$C$27)</f>
        <v>0</v>
      </c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customFormat="false" ht="12.75" hidden="false" customHeight="false" outlineLevel="0" collapsed="false">
      <c r="A17" s="107" t="s">
        <v>42</v>
      </c>
      <c r="B17" s="28" t="n">
        <f aca="false">Assumptions!C30*(1+Assumptions!$C$27)</f>
        <v>0</v>
      </c>
      <c r="C17" s="113" t="n">
        <f aca="false">B17*(1+Assumptions!$C$27)</f>
        <v>0</v>
      </c>
      <c r="D17" s="113" t="n">
        <f aca="false">C17*(1+Assumptions!$C$27)</f>
        <v>0</v>
      </c>
      <c r="E17" s="113" t="n">
        <f aca="false">D17*(1+Assumptions!$C$27)</f>
        <v>0</v>
      </c>
      <c r="F17" s="113" t="n">
        <f aca="false">E17*(1+Assumptions!$C$27)</f>
        <v>0</v>
      </c>
      <c r="G17" s="113" t="n">
        <f aca="false">F17*(1+Assumptions!$C$27)</f>
        <v>0</v>
      </c>
      <c r="H17" s="113" t="n">
        <f aca="false">G17*(1+Assumptions!$C$27)</f>
        <v>0</v>
      </c>
      <c r="I17" s="113" t="n">
        <f aca="false">H17*(1+Assumptions!$C$27)</f>
        <v>0</v>
      </c>
      <c r="J17" s="113" t="n">
        <f aca="false">I17*(1+Assumptions!$C$27)</f>
        <v>0</v>
      </c>
      <c r="K17" s="113" t="n">
        <f aca="false">J17*(1+Assumptions!$C$27)</f>
        <v>0</v>
      </c>
      <c r="L17" s="113" t="n">
        <f aca="false">K17*(1+Assumptions!$C$27)</f>
        <v>0</v>
      </c>
      <c r="M17" s="113" t="n">
        <f aca="false">L17*(1+Assumptions!$C$27)</f>
        <v>0</v>
      </c>
      <c r="N17" s="113" t="n">
        <f aca="false">M17*(1+Assumptions!$C$27)</f>
        <v>0</v>
      </c>
      <c r="O17" s="113" t="n">
        <f aca="false">N17*(1+Assumptions!$C$27)</f>
        <v>0</v>
      </c>
      <c r="P17" s="113" t="n">
        <f aca="false">O17*(1+Assumptions!$C$27)</f>
        <v>0</v>
      </c>
      <c r="Q17" s="113" t="n">
        <f aca="false">P17*(1+Assumptions!$C$27)</f>
        <v>0</v>
      </c>
      <c r="R17" s="113" t="n">
        <f aca="false">Q17*(1+Assumptions!$C$27)</f>
        <v>0</v>
      </c>
      <c r="S17" s="113" t="n">
        <f aca="false">R17*(1+Assumptions!$C$27)</f>
        <v>0</v>
      </c>
      <c r="T17" s="113" t="n">
        <f aca="false">S17*(1+Assumptions!$C$27)</f>
        <v>0</v>
      </c>
      <c r="U17" s="113" t="n">
        <f aca="false">T17*(1+Assumptions!$C$27)</f>
        <v>0</v>
      </c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customFormat="false" ht="12.75" hidden="false" customHeight="false" outlineLevel="0" collapsed="false">
      <c r="A18" s="107" t="s">
        <v>43</v>
      </c>
      <c r="B18" s="28" t="n">
        <f aca="false">Assumptions!$C$31*(1+Assumptions!$C$27)</f>
        <v>0</v>
      </c>
      <c r="C18" s="28" t="n">
        <f aca="false">B18*(1+Assumptions!$C$27)</f>
        <v>0</v>
      </c>
      <c r="D18" s="28" t="n">
        <f aca="false">C18*(1+Assumptions!$C$27)</f>
        <v>0</v>
      </c>
      <c r="E18" s="28" t="n">
        <f aca="false">Assumptions!$C$21*Assumptions!$C$25*(1+Assumptions!$C$27)^(E5-2000)/1000</f>
        <v>0</v>
      </c>
      <c r="F18" s="28" t="n">
        <f aca="false">Assumptions!$C$21*Assumptions!$C$25*(1+Assumptions!$C$27)^(F5-2000)/1000</f>
        <v>0</v>
      </c>
      <c r="G18" s="28" t="n">
        <f aca="false">Assumptions!$C$21*Assumptions!$C$25*(1+Assumptions!$C$27)^(G5-2000)/1000</f>
        <v>0</v>
      </c>
      <c r="H18" s="28" t="n">
        <f aca="false">Assumptions!$C$21*Assumptions!$C$25*(1+Assumptions!$C$27)^(H5-2000)/1000</f>
        <v>0</v>
      </c>
      <c r="I18" s="28" t="n">
        <f aca="false">Assumptions!$C$21*Assumptions!$C$25*(1+Assumptions!$C$27)^(I5-2000)/1000</f>
        <v>0</v>
      </c>
      <c r="J18" s="28" t="n">
        <f aca="false">Assumptions!$C$21*Assumptions!$C$25*(1+Assumptions!$C$27)^(J5-2000)/1000</f>
        <v>0</v>
      </c>
      <c r="K18" s="28" t="n">
        <f aca="false">Assumptions!$C$21*Assumptions!$C$25*(1+Assumptions!$C$27)^(K5-2000)/1000</f>
        <v>0</v>
      </c>
      <c r="L18" s="28" t="n">
        <f aca="false">Assumptions!$C$21*Assumptions!$C$25*(1+Assumptions!$C$27)^(L5-2000)/1000</f>
        <v>0</v>
      </c>
      <c r="M18" s="28" t="n">
        <f aca="false">Assumptions!$C$21*Assumptions!$C$25*(1+Assumptions!$C$27)^(M5-2000)/1000</f>
        <v>0</v>
      </c>
      <c r="N18" s="28" t="n">
        <f aca="false">Assumptions!$C$21*Assumptions!$C$25*(1+Assumptions!$C$27)^(N5-2000)/1000</f>
        <v>0</v>
      </c>
      <c r="O18" s="28" t="n">
        <f aca="false">Assumptions!$C$21*Assumptions!$C$25*(1+Assumptions!$C$27)^(O5-2000)/1000</f>
        <v>0</v>
      </c>
      <c r="P18" s="28" t="n">
        <f aca="false">Assumptions!$C$21*Assumptions!$C$25*(1+Assumptions!$C$27)^(P5-2000)/1000</f>
        <v>0</v>
      </c>
      <c r="Q18" s="28" t="n">
        <f aca="false">Assumptions!$C$21*Assumptions!$C$25*(1+Assumptions!$C$27)^(Q5-2000)/1000</f>
        <v>0</v>
      </c>
      <c r="R18" s="28" t="n">
        <f aca="false">Assumptions!$C$21*Assumptions!$C$25*(1+Assumptions!$C$27)^(R5-2000)/1000</f>
        <v>0</v>
      </c>
      <c r="S18" s="28" t="n">
        <f aca="false">Assumptions!$C$21*Assumptions!$C$25*(1+Assumptions!$C$27)^(S5-2000)/1000</f>
        <v>0</v>
      </c>
      <c r="T18" s="28" t="n">
        <f aca="false">Assumptions!$C$21*Assumptions!$C$25*(1+Assumptions!$C$27)^(T5-2000)/1000</f>
        <v>0</v>
      </c>
      <c r="U18" s="28" t="n">
        <f aca="false">Assumptions!$C$21*Assumptions!$C$25*(1+Assumptions!$C$27)^(U5-2000)/1000</f>
        <v>0</v>
      </c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customFormat="false" ht="12.75" hidden="false" customHeight="false" outlineLevel="0" collapsed="false">
      <c r="A19" s="107" t="s">
        <v>62</v>
      </c>
      <c r="B19" s="28" t="n">
        <f aca="false">Assumptions!$C$26*Assumptions!$C$13*Assumptions!$C$8/1000*(1+Assumptions!$C$27)</f>
        <v>0</v>
      </c>
      <c r="C19" s="113" t="n">
        <f aca="false">B19*(1+Assumptions!$C$27)</f>
        <v>0</v>
      </c>
      <c r="D19" s="113" t="n">
        <f aca="false">C19*(1+Assumptions!$C$27)</f>
        <v>0</v>
      </c>
      <c r="E19" s="113" t="n">
        <f aca="false">D19*(1+Assumptions!$C$27)</f>
        <v>0</v>
      </c>
      <c r="F19" s="113" t="n">
        <f aca="false">E19*(1+Assumptions!$C$27)</f>
        <v>0</v>
      </c>
      <c r="G19" s="113" t="n">
        <f aca="false">F19*(1+Assumptions!$C$27)</f>
        <v>0</v>
      </c>
      <c r="H19" s="113" t="n">
        <f aca="false">G19*(1+Assumptions!$C$27)</f>
        <v>0</v>
      </c>
      <c r="I19" s="113" t="n">
        <f aca="false">H19*(1+Assumptions!$C$27)</f>
        <v>0</v>
      </c>
      <c r="J19" s="113" t="n">
        <f aca="false">I19*(1+Assumptions!$C$27)</f>
        <v>0</v>
      </c>
      <c r="K19" s="113" t="n">
        <f aca="false">J19*(1+Assumptions!$C$27)</f>
        <v>0</v>
      </c>
      <c r="L19" s="113" t="n">
        <f aca="false">K19*(1+Assumptions!$C$27)</f>
        <v>0</v>
      </c>
      <c r="M19" s="113" t="n">
        <f aca="false">L19*(1+Assumptions!$C$27)</f>
        <v>0</v>
      </c>
      <c r="N19" s="113" t="n">
        <f aca="false">M19*(1+Assumptions!$C$27)</f>
        <v>0</v>
      </c>
      <c r="O19" s="113" t="n">
        <f aca="false">N19*(1+Assumptions!$C$27)</f>
        <v>0</v>
      </c>
      <c r="P19" s="113" t="n">
        <f aca="false">O19*(1+Assumptions!$C$27)</f>
        <v>0</v>
      </c>
      <c r="Q19" s="113" t="n">
        <f aca="false">P19*(1+Assumptions!$C$27)</f>
        <v>0</v>
      </c>
      <c r="R19" s="113" t="n">
        <f aca="false">Q19*(1+Assumptions!$C$27)</f>
        <v>0</v>
      </c>
      <c r="S19" s="113" t="n">
        <f aca="false">R19*(1+Assumptions!$C$27)</f>
        <v>0</v>
      </c>
      <c r="T19" s="113" t="n">
        <f aca="false">S19*(1+Assumptions!$C$27)</f>
        <v>0</v>
      </c>
      <c r="U19" s="113" t="n">
        <f aca="false">T19*(1+Assumptions!$C$27)</f>
        <v>0</v>
      </c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customFormat="false" ht="12.75" hidden="false" customHeight="false" outlineLevel="0" collapsed="false">
      <c r="A20" s="107" t="s">
        <v>45</v>
      </c>
      <c r="B20" s="28" t="n">
        <f aca="false">Assumptions!C33*(1+Assumptions!$C$27)</f>
        <v>0</v>
      </c>
      <c r="C20" s="113" t="n">
        <f aca="false">B20*(1+Assumptions!$C$27)</f>
        <v>0</v>
      </c>
      <c r="D20" s="113" t="n">
        <f aca="false">C20*(1+Assumptions!$C$27)</f>
        <v>0</v>
      </c>
      <c r="E20" s="113" t="n">
        <f aca="false">D20*(1+Assumptions!$C$27)</f>
        <v>0</v>
      </c>
      <c r="F20" s="113" t="n">
        <f aca="false">E20*(1+Assumptions!$C$27)</f>
        <v>0</v>
      </c>
      <c r="G20" s="113" t="n">
        <f aca="false">F20*(1+Assumptions!$C$27)</f>
        <v>0</v>
      </c>
      <c r="H20" s="113" t="n">
        <f aca="false">G20*(1+Assumptions!$C$27)</f>
        <v>0</v>
      </c>
      <c r="I20" s="113" t="n">
        <f aca="false">H20*(1+Assumptions!$C$27)</f>
        <v>0</v>
      </c>
      <c r="J20" s="113" t="n">
        <f aca="false">I20*(1+Assumptions!$C$27)</f>
        <v>0</v>
      </c>
      <c r="K20" s="113" t="n">
        <f aca="false">J20*(1+Assumptions!$C$27)</f>
        <v>0</v>
      </c>
      <c r="L20" s="113" t="n">
        <f aca="false">K20*(1+Assumptions!$C$27)</f>
        <v>0</v>
      </c>
      <c r="M20" s="113" t="n">
        <f aca="false">L20*(1+Assumptions!$C$27)</f>
        <v>0</v>
      </c>
      <c r="N20" s="113" t="n">
        <f aca="false">M20*(1+Assumptions!$C$27)</f>
        <v>0</v>
      </c>
      <c r="O20" s="113" t="n">
        <f aca="false">N20*(1+Assumptions!$C$27)</f>
        <v>0</v>
      </c>
      <c r="P20" s="113" t="n">
        <f aca="false">O20*(1+Assumptions!$C$27)</f>
        <v>0</v>
      </c>
      <c r="Q20" s="113" t="n">
        <f aca="false">P20*(1+Assumptions!$C$27)</f>
        <v>0</v>
      </c>
      <c r="R20" s="113" t="n">
        <f aca="false">Q20*(1+Assumptions!$C$27)</f>
        <v>0</v>
      </c>
      <c r="S20" s="113" t="n">
        <f aca="false">R20*(1+Assumptions!$C$27)</f>
        <v>0</v>
      </c>
      <c r="T20" s="113" t="n">
        <f aca="false">S20*(1+Assumptions!$C$27)</f>
        <v>0</v>
      </c>
      <c r="U20" s="113" t="n">
        <f aca="false">T20*(1+Assumptions!$C$27)</f>
        <v>0</v>
      </c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customFormat="false" ht="12.75" hidden="false" customHeight="false" outlineLevel="0" collapsed="false">
      <c r="A21" s="107" t="s">
        <v>63</v>
      </c>
      <c r="B21" s="114" t="n">
        <v>0</v>
      </c>
      <c r="C21" s="114" t="n">
        <v>0</v>
      </c>
      <c r="D21" s="114" t="n">
        <v>0</v>
      </c>
      <c r="E21" s="114" t="n">
        <v>0</v>
      </c>
      <c r="F21" s="114" t="n">
        <v>0</v>
      </c>
      <c r="G21" s="114" t="n">
        <v>0</v>
      </c>
      <c r="H21" s="114" t="n">
        <v>0</v>
      </c>
      <c r="I21" s="114" t="n">
        <v>0</v>
      </c>
      <c r="J21" s="114" t="n">
        <v>0</v>
      </c>
      <c r="K21" s="114" t="n">
        <v>0</v>
      </c>
      <c r="L21" s="114" t="n">
        <v>0</v>
      </c>
      <c r="M21" s="114" t="n">
        <v>0</v>
      </c>
      <c r="N21" s="114" t="n">
        <v>0</v>
      </c>
      <c r="O21" s="114" t="n">
        <v>0</v>
      </c>
      <c r="P21" s="114" t="n">
        <v>0</v>
      </c>
      <c r="Q21" s="114" t="n">
        <v>0</v>
      </c>
      <c r="R21" s="114" t="n">
        <v>0</v>
      </c>
      <c r="S21" s="114" t="n">
        <v>0</v>
      </c>
      <c r="T21" s="114" t="n">
        <v>0</v>
      </c>
      <c r="U21" s="114" t="n">
        <v>0</v>
      </c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customFormat="false" ht="12.75" hidden="false" customHeight="false" outlineLevel="0" collapsed="false">
      <c r="A22" s="107" t="s">
        <v>64</v>
      </c>
      <c r="B22" s="115" t="n">
        <v>0</v>
      </c>
      <c r="C22" s="115" t="n">
        <v>0</v>
      </c>
      <c r="D22" s="115" t="n">
        <v>0</v>
      </c>
      <c r="E22" s="115" t="n">
        <v>0</v>
      </c>
      <c r="F22" s="115" t="n">
        <v>0</v>
      </c>
      <c r="G22" s="115" t="n">
        <v>0</v>
      </c>
      <c r="H22" s="115" t="n">
        <v>0</v>
      </c>
      <c r="I22" s="115" t="n">
        <v>0</v>
      </c>
      <c r="J22" s="115" t="n">
        <v>0</v>
      </c>
      <c r="K22" s="115" t="n">
        <v>0</v>
      </c>
      <c r="L22" s="115" t="n">
        <v>0</v>
      </c>
      <c r="M22" s="115" t="n">
        <v>0</v>
      </c>
      <c r="N22" s="115" t="n">
        <v>0</v>
      </c>
      <c r="O22" s="115" t="n">
        <v>0</v>
      </c>
      <c r="P22" s="115" t="n">
        <v>0</v>
      </c>
      <c r="Q22" s="115" t="n">
        <v>0</v>
      </c>
      <c r="R22" s="115" t="n">
        <v>0</v>
      </c>
      <c r="S22" s="115" t="n">
        <v>0</v>
      </c>
      <c r="T22" s="115" t="n">
        <v>0</v>
      </c>
      <c r="U22" s="115" t="n">
        <v>0</v>
      </c>
      <c r="V22" s="113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07" t="s">
        <v>65</v>
      </c>
      <c r="B23" s="28" t="n">
        <f aca="false">SUM(B17:B22)</f>
        <v>0</v>
      </c>
      <c r="C23" s="28" t="n">
        <f aca="false">SUM(C17:C22)</f>
        <v>0</v>
      </c>
      <c r="D23" s="28" t="n">
        <f aca="false">SUM(D17:D22)</f>
        <v>0</v>
      </c>
      <c r="E23" s="28" t="n">
        <f aca="false">SUM(E17:E22)</f>
        <v>0</v>
      </c>
      <c r="F23" s="28" t="n">
        <f aca="false">SUM(F17:F22)</f>
        <v>0</v>
      </c>
      <c r="G23" s="28" t="n">
        <f aca="false">SUM(G17:G22)</f>
        <v>0</v>
      </c>
      <c r="H23" s="28" t="n">
        <f aca="false">SUM(H17:H22)</f>
        <v>0</v>
      </c>
      <c r="I23" s="28" t="n">
        <f aca="false">SUM(I17:I22)</f>
        <v>0</v>
      </c>
      <c r="J23" s="28" t="n">
        <f aca="false">SUM(J17:J22)</f>
        <v>0</v>
      </c>
      <c r="K23" s="28" t="n">
        <f aca="false">SUM(K17:K22)</f>
        <v>0</v>
      </c>
      <c r="L23" s="28" t="n">
        <f aca="false">SUM(L17:L22)</f>
        <v>0</v>
      </c>
      <c r="M23" s="28" t="n">
        <f aca="false">SUM(M17:M22)</f>
        <v>0</v>
      </c>
      <c r="N23" s="28" t="n">
        <f aca="false">SUM(N17:N22)</f>
        <v>0</v>
      </c>
      <c r="O23" s="28" t="n">
        <f aca="false">SUM(O17:O22)</f>
        <v>0</v>
      </c>
      <c r="P23" s="28" t="n">
        <f aca="false">SUM(P17:P22)</f>
        <v>0</v>
      </c>
      <c r="Q23" s="28" t="n">
        <f aca="false">SUM(Q17:Q22)</f>
        <v>0</v>
      </c>
      <c r="R23" s="28" t="n">
        <f aca="false">SUM(R17:R22)</f>
        <v>0</v>
      </c>
      <c r="S23" s="28" t="n">
        <f aca="false">SUM(S17:S22)</f>
        <v>0</v>
      </c>
      <c r="T23" s="28" t="n">
        <f aca="false">SUM(T17:T22)</f>
        <v>0</v>
      </c>
      <c r="U23" s="28" t="n">
        <f aca="false">SUM(U17:U22)</f>
        <v>0</v>
      </c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customFormat="false" ht="12.75" hidden="false" customHeight="false" outlineLevel="0" collapsed="false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09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</row>
    <row r="25" customFormat="false" ht="6.75" hidden="false" customHeight="true" outlineLevel="0" collapsed="false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09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  <c r="IW25" s="109"/>
    </row>
    <row r="26" customFormat="false" ht="12.75" hidden="false" customHeight="false" outlineLevel="0" collapsed="false">
      <c r="A26" s="103" t="s">
        <v>66</v>
      </c>
      <c r="B26" s="118" t="n">
        <f aca="false">B13-B23</f>
        <v>0</v>
      </c>
      <c r="C26" s="119" t="n">
        <f aca="false">C13-C23</f>
        <v>0</v>
      </c>
      <c r="D26" s="118" t="n">
        <f aca="false">D13-D23</f>
        <v>0</v>
      </c>
      <c r="E26" s="118" t="n">
        <f aca="false">E13-E23</f>
        <v>0</v>
      </c>
      <c r="F26" s="118" t="n">
        <f aca="false">F13-F23</f>
        <v>0</v>
      </c>
      <c r="G26" s="118" t="n">
        <f aca="false">G13-G23</f>
        <v>0</v>
      </c>
      <c r="H26" s="118" t="n">
        <f aca="false">H13-H23</f>
        <v>0</v>
      </c>
      <c r="I26" s="118" t="n">
        <f aca="false">I13-I23</f>
        <v>0</v>
      </c>
      <c r="J26" s="118" t="n">
        <f aca="false">J13-J23</f>
        <v>0</v>
      </c>
      <c r="K26" s="118" t="n">
        <f aca="false">K13-K23</f>
        <v>0</v>
      </c>
      <c r="L26" s="118" t="n">
        <f aca="false">L13-L23</f>
        <v>0</v>
      </c>
      <c r="M26" s="118" t="n">
        <f aca="false">M13-M23</f>
        <v>0</v>
      </c>
      <c r="N26" s="118" t="n">
        <f aca="false">N13-N23</f>
        <v>0</v>
      </c>
      <c r="O26" s="118" t="n">
        <f aca="false">O13-O23</f>
        <v>0</v>
      </c>
      <c r="P26" s="118" t="n">
        <f aca="false">P13-P23</f>
        <v>0</v>
      </c>
      <c r="Q26" s="118" t="n">
        <f aca="false">Q13-Q23</f>
        <v>0</v>
      </c>
      <c r="R26" s="118" t="n">
        <f aca="false">R13-R23</f>
        <v>0</v>
      </c>
      <c r="S26" s="118" t="n">
        <f aca="false">S13-S23</f>
        <v>0</v>
      </c>
      <c r="T26" s="118" t="n">
        <f aca="false">T13-T23</f>
        <v>0</v>
      </c>
      <c r="U26" s="118" t="n">
        <f aca="false">U13-U23</f>
        <v>0</v>
      </c>
      <c r="V26" s="12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  <c r="IW26" s="120"/>
    </row>
    <row r="27" customFormat="false" ht="12.75" hidden="false" customHeight="false" outlineLevel="0" collapsed="false">
      <c r="A27" s="103"/>
      <c r="B27" s="118"/>
      <c r="C27" s="119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2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  <c r="IW27" s="120"/>
    </row>
    <row r="28" customFormat="false" ht="12.75" hidden="false" customHeight="false" outlineLevel="0" collapsed="false">
      <c r="A28" s="107" t="s">
        <v>67</v>
      </c>
      <c r="B28" s="114" t="n">
        <v>0</v>
      </c>
      <c r="C28" s="114" t="n">
        <v>0</v>
      </c>
      <c r="D28" s="114" t="n">
        <v>0</v>
      </c>
      <c r="E28" s="114" t="n">
        <v>0</v>
      </c>
      <c r="F28" s="114" t="n">
        <v>0</v>
      </c>
      <c r="G28" s="114" t="n">
        <v>0</v>
      </c>
      <c r="H28" s="114" t="n">
        <v>0</v>
      </c>
      <c r="I28" s="114" t="n">
        <v>0</v>
      </c>
      <c r="J28" s="114" t="n">
        <v>0</v>
      </c>
      <c r="K28" s="114" t="n">
        <v>0</v>
      </c>
      <c r="L28" s="114" t="n">
        <v>0</v>
      </c>
      <c r="M28" s="114" t="n">
        <v>0</v>
      </c>
      <c r="N28" s="114" t="n">
        <v>0</v>
      </c>
      <c r="O28" s="114" t="n">
        <v>0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customFormat="false" ht="7.5" hidden="false" customHeight="true" outlineLevel="0" collapsed="false">
      <c r="A29" s="10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customFormat="false" ht="12.75" hidden="false" customHeight="false" outlineLevel="0" collapsed="false">
      <c r="A30" s="103" t="s">
        <v>68</v>
      </c>
      <c r="B30" s="118" t="n">
        <f aca="false">B26-B28</f>
        <v>0</v>
      </c>
      <c r="C30" s="118" t="n">
        <f aca="false">C26-C28</f>
        <v>0</v>
      </c>
      <c r="D30" s="118" t="n">
        <f aca="false">D26-D28</f>
        <v>0</v>
      </c>
      <c r="E30" s="118" t="n">
        <f aca="false">E26-E28</f>
        <v>0</v>
      </c>
      <c r="F30" s="118" t="n">
        <f aca="false">F26-F28</f>
        <v>0</v>
      </c>
      <c r="G30" s="118" t="n">
        <f aca="false">G26-G28</f>
        <v>0</v>
      </c>
      <c r="H30" s="118" t="n">
        <f aca="false">H26-H28</f>
        <v>0</v>
      </c>
      <c r="I30" s="118" t="n">
        <f aca="false">I26-I28</f>
        <v>0</v>
      </c>
      <c r="J30" s="118" t="n">
        <f aca="false">J26-J28</f>
        <v>0</v>
      </c>
      <c r="K30" s="118" t="n">
        <f aca="false">K26-K28</f>
        <v>0</v>
      </c>
      <c r="L30" s="118" t="n">
        <f aca="false">L26-L28</f>
        <v>0</v>
      </c>
      <c r="M30" s="118" t="n">
        <f aca="false">M26-M28</f>
        <v>0</v>
      </c>
      <c r="N30" s="118" t="n">
        <f aca="false">N26-N28</f>
        <v>0</v>
      </c>
      <c r="O30" s="118" t="n">
        <f aca="false">O26-O28</f>
        <v>0</v>
      </c>
      <c r="P30" s="118" t="n">
        <f aca="false">P26-P28</f>
        <v>0</v>
      </c>
      <c r="Q30" s="118" t="n">
        <f aca="false">Q26-Q28</f>
        <v>0</v>
      </c>
      <c r="R30" s="118" t="n">
        <f aca="false">R26-R28</f>
        <v>0</v>
      </c>
      <c r="S30" s="118" t="n">
        <f aca="false">S26-S28</f>
        <v>0</v>
      </c>
      <c r="T30" s="118" t="n">
        <f aca="false">T26-T28</f>
        <v>0</v>
      </c>
      <c r="U30" s="118" t="n">
        <f aca="false">U26-U28</f>
        <v>0</v>
      </c>
      <c r="V30" s="12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  <c r="IQ30" s="120"/>
      <c r="IR30" s="120"/>
      <c r="IS30" s="120"/>
      <c r="IT30" s="120"/>
      <c r="IU30" s="120"/>
      <c r="IV30" s="120"/>
      <c r="IW30" s="120"/>
    </row>
    <row r="31" customFormat="false" ht="12.75" hidden="false" customHeight="false" outlineLevel="0" collapsed="false">
      <c r="A31" s="103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2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</row>
    <row r="32" customFormat="false" ht="12.75" hidden="false" customHeight="false" outlineLevel="0" collapsed="false">
      <c r="A32" s="5" t="s">
        <v>69</v>
      </c>
      <c r="B32" s="114" t="n">
        <v>0</v>
      </c>
      <c r="C32" s="114" t="n">
        <v>0</v>
      </c>
      <c r="D32" s="114" t="n">
        <v>0</v>
      </c>
      <c r="E32" s="114" t="n">
        <v>0</v>
      </c>
      <c r="F32" s="114" t="n">
        <v>0</v>
      </c>
      <c r="G32" s="114" t="n">
        <v>0</v>
      </c>
      <c r="H32" s="114" t="n">
        <v>0</v>
      </c>
      <c r="I32" s="114" t="n">
        <v>0</v>
      </c>
      <c r="J32" s="114" t="n">
        <v>0</v>
      </c>
      <c r="K32" s="114" t="n">
        <v>0</v>
      </c>
      <c r="L32" s="114" t="n">
        <v>0</v>
      </c>
      <c r="M32" s="114" t="n">
        <v>0</v>
      </c>
      <c r="N32" s="114" t="n">
        <v>0</v>
      </c>
      <c r="O32" s="114" t="n">
        <v>0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customFormat="false" ht="6" hidden="false" customHeight="true" outlineLevel="0" collapsed="false"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customFormat="false" ht="12.75" hidden="false" customHeight="false" outlineLevel="0" collapsed="false">
      <c r="A34" s="103" t="s">
        <v>70</v>
      </c>
      <c r="B34" s="118" t="n">
        <f aca="false">B30-B32</f>
        <v>0</v>
      </c>
      <c r="C34" s="118" t="n">
        <f aca="false">C30-C32</f>
        <v>0</v>
      </c>
      <c r="D34" s="118" t="n">
        <f aca="false">D30-D32</f>
        <v>0</v>
      </c>
      <c r="E34" s="118" t="n">
        <f aca="false">E30-E32</f>
        <v>0</v>
      </c>
      <c r="F34" s="118" t="n">
        <f aca="false">F30-F32</f>
        <v>0</v>
      </c>
      <c r="G34" s="118" t="n">
        <f aca="false">G30-G32</f>
        <v>0</v>
      </c>
      <c r="H34" s="118" t="n">
        <f aca="false">H30-H32</f>
        <v>0</v>
      </c>
      <c r="I34" s="118" t="n">
        <f aca="false">I30-I32</f>
        <v>0</v>
      </c>
      <c r="J34" s="118" t="n">
        <f aca="false">J30-J32</f>
        <v>0</v>
      </c>
      <c r="K34" s="118" t="n">
        <f aca="false">K30-K32</f>
        <v>0</v>
      </c>
      <c r="L34" s="118" t="n">
        <f aca="false">L30-L32</f>
        <v>0</v>
      </c>
      <c r="M34" s="118" t="n">
        <f aca="false">M30-M32</f>
        <v>0</v>
      </c>
      <c r="N34" s="118" t="n">
        <f aca="false">N30-N32</f>
        <v>0</v>
      </c>
      <c r="O34" s="118" t="n">
        <f aca="false">O30-O32</f>
        <v>0</v>
      </c>
      <c r="P34" s="118" t="n">
        <f aca="false">P30-P32</f>
        <v>0</v>
      </c>
      <c r="Q34" s="118" t="n">
        <f aca="false">Q30-Q32</f>
        <v>0</v>
      </c>
      <c r="R34" s="118" t="n">
        <f aca="false">R30-R32</f>
        <v>0</v>
      </c>
      <c r="S34" s="118" t="n">
        <f aca="false">S30-S32</f>
        <v>0</v>
      </c>
      <c r="T34" s="118" t="n">
        <f aca="false">T30-T32</f>
        <v>0</v>
      </c>
      <c r="U34" s="118" t="n">
        <f aca="false">U30-U32</f>
        <v>0</v>
      </c>
      <c r="V34" s="12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  <c r="HI34" s="120"/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120"/>
      <c r="HV34" s="120"/>
      <c r="HW34" s="120"/>
      <c r="HX34" s="120"/>
      <c r="HY34" s="120"/>
      <c r="HZ34" s="120"/>
      <c r="IA34" s="120"/>
      <c r="IB34" s="120"/>
      <c r="IC34" s="120"/>
      <c r="ID34" s="120"/>
      <c r="IE34" s="120"/>
      <c r="IF34" s="120"/>
      <c r="IG34" s="120"/>
      <c r="IH34" s="120"/>
      <c r="II34" s="120"/>
      <c r="IJ34" s="120"/>
      <c r="IK34" s="120"/>
      <c r="IL34" s="120"/>
      <c r="IM34" s="120"/>
      <c r="IN34" s="120"/>
      <c r="IO34" s="120"/>
      <c r="IP34" s="120"/>
      <c r="IQ34" s="120"/>
      <c r="IR34" s="120"/>
      <c r="IS34" s="120"/>
      <c r="IT34" s="120"/>
      <c r="IU34" s="120"/>
      <c r="IV34" s="120"/>
      <c r="IW34" s="120"/>
    </row>
    <row r="35" customFormat="false" ht="12.75" hidden="false" customHeight="false" outlineLevel="0" collapsed="false">
      <c r="A35" s="103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2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K35" s="120"/>
      <c r="GL35" s="120"/>
      <c r="GM35" s="120"/>
      <c r="GN35" s="120"/>
      <c r="GO35" s="120"/>
      <c r="GP35" s="120"/>
      <c r="GQ35" s="120"/>
      <c r="GR35" s="120"/>
      <c r="GS35" s="120"/>
      <c r="GT35" s="120"/>
      <c r="GU35" s="120"/>
      <c r="GV35" s="120"/>
      <c r="GW35" s="120"/>
      <c r="GX35" s="120"/>
      <c r="GY35" s="120"/>
      <c r="GZ35" s="120"/>
      <c r="HA35" s="120"/>
      <c r="HB35" s="120"/>
      <c r="HC35" s="120"/>
      <c r="HD35" s="120"/>
      <c r="HE35" s="120"/>
      <c r="HF35" s="120"/>
      <c r="HG35" s="120"/>
      <c r="HH35" s="120"/>
      <c r="HI35" s="120"/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120"/>
      <c r="HV35" s="120"/>
      <c r="HW35" s="120"/>
      <c r="HX35" s="120"/>
      <c r="HY35" s="120"/>
      <c r="HZ35" s="120"/>
      <c r="IA35" s="120"/>
      <c r="IB35" s="120"/>
      <c r="IC35" s="120"/>
      <c r="ID35" s="120"/>
      <c r="IE35" s="120"/>
      <c r="IF35" s="120"/>
      <c r="IG35" s="120"/>
      <c r="IH35" s="120"/>
      <c r="II35" s="120"/>
      <c r="IJ35" s="120"/>
      <c r="IK35" s="120"/>
      <c r="IL35" s="120"/>
      <c r="IM35" s="120"/>
      <c r="IN35" s="120"/>
      <c r="IO35" s="120"/>
      <c r="IP35" s="120"/>
      <c r="IQ35" s="120"/>
      <c r="IR35" s="120"/>
      <c r="IS35" s="120"/>
      <c r="IT35" s="120"/>
      <c r="IU35" s="120"/>
      <c r="IV35" s="120"/>
      <c r="IW35" s="120"/>
    </row>
    <row r="36" customFormat="false" ht="12.75" hidden="false" customHeight="false" outlineLevel="0" collapsed="false">
      <c r="A36" s="107" t="s">
        <v>71</v>
      </c>
      <c r="B36" s="28" t="n">
        <f aca="false">B34*-Assumptions!$C$40</f>
        <v>-0</v>
      </c>
      <c r="C36" s="28" t="n">
        <f aca="false">C34*-Assumptions!$C$40</f>
        <v>-0</v>
      </c>
      <c r="D36" s="28" t="n">
        <f aca="false">D34*-Assumptions!$C$40</f>
        <v>-0</v>
      </c>
      <c r="E36" s="28" t="n">
        <f aca="false">E34*-Assumptions!$C$40</f>
        <v>-0</v>
      </c>
      <c r="F36" s="28" t="n">
        <f aca="false">F34*-Assumptions!$C$40</f>
        <v>-0</v>
      </c>
      <c r="G36" s="28" t="n">
        <f aca="false">G34*-Assumptions!$C$40</f>
        <v>-0</v>
      </c>
      <c r="H36" s="28" t="n">
        <f aca="false">H34*-Assumptions!$C$40</f>
        <v>-0</v>
      </c>
      <c r="I36" s="28" t="n">
        <f aca="false">I34*-Assumptions!$C$40</f>
        <v>-0</v>
      </c>
      <c r="J36" s="28" t="n">
        <f aca="false">J34*-Assumptions!$C$40</f>
        <v>-0</v>
      </c>
      <c r="K36" s="28" t="n">
        <f aca="false">K34*-Assumptions!$C$40</f>
        <v>-0</v>
      </c>
      <c r="L36" s="28" t="n">
        <f aca="false">L34*-Assumptions!$C$40</f>
        <v>-0</v>
      </c>
      <c r="M36" s="28" t="n">
        <f aca="false">M34*-Assumptions!$C$40</f>
        <v>-0</v>
      </c>
      <c r="N36" s="28" t="n">
        <f aca="false">N34*-Assumptions!$C$40</f>
        <v>-0</v>
      </c>
      <c r="O36" s="28" t="n">
        <f aca="false">O34*-Assumptions!$C$40</f>
        <v>-0</v>
      </c>
      <c r="P36" s="28" t="n">
        <f aca="false">P34*-Assumptions!$C$40</f>
        <v>-0</v>
      </c>
      <c r="Q36" s="28" t="n">
        <f aca="false">Q34*-Assumptions!$C$40</f>
        <v>-0</v>
      </c>
      <c r="R36" s="28" t="n">
        <f aca="false">R34*-Assumptions!$C$40</f>
        <v>-0</v>
      </c>
      <c r="S36" s="28" t="n">
        <f aca="false">S34*-Assumptions!$C$40</f>
        <v>-0</v>
      </c>
      <c r="T36" s="28" t="n">
        <f aca="false">T34*-Assumptions!$C$40</f>
        <v>-0</v>
      </c>
      <c r="U36" s="28" t="n">
        <f aca="false">U34*-Assumptions!$C$40</f>
        <v>-0</v>
      </c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customFormat="false" ht="12.75" hidden="false" customHeight="false" outlineLevel="0" collapsed="false">
      <c r="A37" s="107" t="s">
        <v>72</v>
      </c>
      <c r="B37" s="122" t="n">
        <f aca="false">(B34+B36)*-Assumptions!$C$39</f>
        <v>-0</v>
      </c>
      <c r="C37" s="122" t="n">
        <f aca="false">(C34+C36)*-Assumptions!$C$39</f>
        <v>-0</v>
      </c>
      <c r="D37" s="122" t="n">
        <f aca="false">(D34+D36)*-Assumptions!$C$39</f>
        <v>-0</v>
      </c>
      <c r="E37" s="122" t="n">
        <f aca="false">(E34+E36)*-Assumptions!$C$39</f>
        <v>-0</v>
      </c>
      <c r="F37" s="122" t="n">
        <f aca="false">(F34+F36)*-Assumptions!$C$39</f>
        <v>-0</v>
      </c>
      <c r="G37" s="122" t="n">
        <f aca="false">(G34+G36)*-Assumptions!$C$39</f>
        <v>-0</v>
      </c>
      <c r="H37" s="122" t="n">
        <f aca="false">(H34+H36)*-Assumptions!$C$39</f>
        <v>-0</v>
      </c>
      <c r="I37" s="122" t="n">
        <f aca="false">(I34+I36)*-Assumptions!$C$39</f>
        <v>-0</v>
      </c>
      <c r="J37" s="122" t="n">
        <f aca="false">(J34+J36)*-Assumptions!$C$39</f>
        <v>-0</v>
      </c>
      <c r="K37" s="122" t="n">
        <f aca="false">(K34+K36)*-Assumptions!$C$39</f>
        <v>-0</v>
      </c>
      <c r="L37" s="122" t="n">
        <f aca="false">(L34+L36)*-Assumptions!$C$39</f>
        <v>-0</v>
      </c>
      <c r="M37" s="122" t="n">
        <f aca="false">(M34+M36)*-Assumptions!$C$39</f>
        <v>-0</v>
      </c>
      <c r="N37" s="122" t="n">
        <f aca="false">(N34+N36)*-Assumptions!$C$39</f>
        <v>-0</v>
      </c>
      <c r="O37" s="122" t="n">
        <f aca="false">(O34+O36)*-Assumptions!$C$39</f>
        <v>-0</v>
      </c>
      <c r="P37" s="122" t="n">
        <f aca="false">(P34+P36)*-Assumptions!$C$39</f>
        <v>-0</v>
      </c>
      <c r="Q37" s="122" t="n">
        <f aca="false">(Q34+Q36)*-Assumptions!$C$39</f>
        <v>-0</v>
      </c>
      <c r="R37" s="122" t="n">
        <f aca="false">(R34+R36)*-Assumptions!$C$39</f>
        <v>-0</v>
      </c>
      <c r="S37" s="122" t="n">
        <f aca="false">(S34+S36)*-Assumptions!$C$39</f>
        <v>-0</v>
      </c>
      <c r="T37" s="122" t="n">
        <f aca="false">(T34+T36)*-Assumptions!$C$39</f>
        <v>-0</v>
      </c>
      <c r="U37" s="122" t="n">
        <f aca="false">(U34+U36)*-Assumptions!$C$39</f>
        <v>-0</v>
      </c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customFormat="false" ht="6" hidden="false" customHeight="true" outlineLevel="0" collapsed="false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customFormat="false" ht="15.75" hidden="false" customHeight="false" outlineLevel="0" collapsed="false">
      <c r="A39" s="123" t="s">
        <v>73</v>
      </c>
      <c r="B39" s="124" t="n">
        <f aca="false">SUM(B34:B37)</f>
        <v>0</v>
      </c>
      <c r="C39" s="124" t="n">
        <f aca="false">SUM(C34:C37)</f>
        <v>0</v>
      </c>
      <c r="D39" s="124" t="n">
        <f aca="false">SUM(D34:D37)</f>
        <v>0</v>
      </c>
      <c r="E39" s="124" t="n">
        <f aca="false">SUM(E34:E37)</f>
        <v>0</v>
      </c>
      <c r="F39" s="124" t="n">
        <f aca="false">SUM(F34:F37)</f>
        <v>0</v>
      </c>
      <c r="G39" s="124" t="n">
        <f aca="false">SUM(G34:G37)</f>
        <v>0</v>
      </c>
      <c r="H39" s="124" t="n">
        <f aca="false">SUM(H34:H37)</f>
        <v>0</v>
      </c>
      <c r="I39" s="124" t="n">
        <f aca="false">SUM(I34:I37)</f>
        <v>0</v>
      </c>
      <c r="J39" s="124" t="n">
        <f aca="false">SUM(J34:J37)</f>
        <v>0</v>
      </c>
      <c r="K39" s="124" t="n">
        <f aca="false">SUM(K34:K37)</f>
        <v>0</v>
      </c>
      <c r="L39" s="124" t="n">
        <f aca="false">SUM(L34:L37)</f>
        <v>0</v>
      </c>
      <c r="M39" s="124" t="n">
        <f aca="false">SUM(M34:M37)</f>
        <v>0</v>
      </c>
      <c r="N39" s="124" t="n">
        <f aca="false">SUM(N34:N37)</f>
        <v>0</v>
      </c>
      <c r="O39" s="124" t="n">
        <f aca="false">SUM(O34:O37)</f>
        <v>0</v>
      </c>
      <c r="P39" s="124" t="n">
        <f aca="false">SUM(P34:P37)</f>
        <v>0</v>
      </c>
      <c r="Q39" s="124" t="n">
        <f aca="false">SUM(Q34:Q37)</f>
        <v>0</v>
      </c>
      <c r="R39" s="124" t="n">
        <f aca="false">SUM(R34:R37)</f>
        <v>0</v>
      </c>
      <c r="S39" s="124" t="n">
        <f aca="false">SUM(S34:S37)</f>
        <v>0</v>
      </c>
      <c r="T39" s="124" t="n">
        <f aca="false">SUM(T34:T37)</f>
        <v>0</v>
      </c>
      <c r="U39" s="124" t="n">
        <f aca="false">SUM(U34:U37)</f>
        <v>0</v>
      </c>
      <c r="V39" s="125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  <c r="IW39" s="125"/>
    </row>
    <row r="40" customFormat="false" ht="12.75" hidden="false" customHeight="false" outlineLevel="0" collapsed="false">
      <c r="A40" s="112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09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  <c r="IW40" s="109"/>
    </row>
    <row r="41" customFormat="false" ht="12.75" hidden="false" customHeight="false" outlineLevel="0" collapsed="false">
      <c r="A41" s="103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customFormat="false" ht="12.75" hidden="false" customHeight="false" outlineLevel="0" collapsed="false">
      <c r="A42" s="12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customFormat="false" ht="18.75" hidden="false" customHeight="false" outlineLevel="0" collapsed="false">
      <c r="A43" s="98" t="s">
        <v>74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customFormat="false" ht="12.75" hidden="false" customHeight="false" outlineLevel="0" collapsed="false">
      <c r="A44" s="103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customFormat="false" ht="12.75" hidden="false" customHeight="true" outlineLevel="0" collapsed="false">
      <c r="A45" s="103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customFormat="false" ht="12.75" hidden="false" customHeight="true" outlineLevel="0" collapsed="false">
      <c r="A46" s="103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customFormat="false" ht="13.5" hidden="false" customHeight="false" outlineLevel="0" collapsed="false">
      <c r="A47" s="99" t="s">
        <v>54</v>
      </c>
      <c r="B47" s="100" t="n">
        <v>2001</v>
      </c>
      <c r="C47" s="100" t="n">
        <f aca="false">B47+1</f>
        <v>2002</v>
      </c>
      <c r="D47" s="100" t="n">
        <f aca="false">C47+1</f>
        <v>2003</v>
      </c>
      <c r="E47" s="100" t="n">
        <f aca="false">D47+1</f>
        <v>2004</v>
      </c>
      <c r="F47" s="100" t="n">
        <f aca="false">E47+1</f>
        <v>2005</v>
      </c>
      <c r="G47" s="100" t="n">
        <f aca="false">F47+1</f>
        <v>2006</v>
      </c>
      <c r="H47" s="100" t="n">
        <f aca="false">G47+1</f>
        <v>2007</v>
      </c>
      <c r="I47" s="100" t="n">
        <f aca="false">H47+1</f>
        <v>2008</v>
      </c>
      <c r="J47" s="100" t="n">
        <f aca="false">I47+1</f>
        <v>2009</v>
      </c>
      <c r="K47" s="100" t="n">
        <f aca="false">J47+1</f>
        <v>2010</v>
      </c>
      <c r="L47" s="100" t="n">
        <f aca="false">K47+1</f>
        <v>2011</v>
      </c>
      <c r="M47" s="100" t="n">
        <f aca="false">L47+1</f>
        <v>2012</v>
      </c>
      <c r="N47" s="100" t="n">
        <f aca="false">M47+1</f>
        <v>2013</v>
      </c>
      <c r="O47" s="100" t="n">
        <f aca="false">N47+1</f>
        <v>2014</v>
      </c>
      <c r="P47" s="100" t="n">
        <f aca="false">O47+1</f>
        <v>2015</v>
      </c>
      <c r="Q47" s="100" t="n">
        <f aca="false">P47+1</f>
        <v>2016</v>
      </c>
      <c r="R47" s="100" t="n">
        <f aca="false">Q47+1</f>
        <v>2017</v>
      </c>
      <c r="S47" s="100" t="n">
        <f aca="false">R47+1</f>
        <v>2018</v>
      </c>
      <c r="T47" s="100" t="n">
        <f aca="false">S47+1</f>
        <v>2019</v>
      </c>
      <c r="U47" s="100" t="n">
        <f aca="false">T47+1</f>
        <v>2020</v>
      </c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customFormat="false" ht="12.75" hidden="false" customHeight="false" outlineLevel="0" collapsed="false">
      <c r="A48" s="128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customFormat="false" ht="12.75" hidden="false" customHeight="false" outlineLevel="0" collapsed="false">
      <c r="A49" s="127" t="s">
        <v>75</v>
      </c>
      <c r="B49" s="121" t="n">
        <f aca="false">B26</f>
        <v>0</v>
      </c>
      <c r="C49" s="121" t="n">
        <f aca="false">C26</f>
        <v>0</v>
      </c>
      <c r="D49" s="121" t="n">
        <f aca="false">D26</f>
        <v>0</v>
      </c>
      <c r="E49" s="121" t="n">
        <f aca="false">E26</f>
        <v>0</v>
      </c>
      <c r="F49" s="121" t="n">
        <f aca="false">F26</f>
        <v>0</v>
      </c>
      <c r="G49" s="121" t="n">
        <f aca="false">G26</f>
        <v>0</v>
      </c>
      <c r="H49" s="121" t="n">
        <f aca="false">H26</f>
        <v>0</v>
      </c>
      <c r="I49" s="121" t="n">
        <f aca="false">I26</f>
        <v>0</v>
      </c>
      <c r="J49" s="121" t="n">
        <f aca="false">J26</f>
        <v>0</v>
      </c>
      <c r="K49" s="121" t="n">
        <f aca="false">K26</f>
        <v>0</v>
      </c>
      <c r="L49" s="121" t="n">
        <f aca="false">L26</f>
        <v>0</v>
      </c>
      <c r="M49" s="121" t="n">
        <f aca="false">M26</f>
        <v>0</v>
      </c>
      <c r="N49" s="121" t="n">
        <f aca="false">N26</f>
        <v>0</v>
      </c>
      <c r="O49" s="121" t="n">
        <f aca="false">O26</f>
        <v>0</v>
      </c>
      <c r="P49" s="121" t="n">
        <f aca="false">P26</f>
        <v>0</v>
      </c>
      <c r="Q49" s="121" t="n">
        <f aca="false">Q26</f>
        <v>0</v>
      </c>
      <c r="R49" s="121" t="n">
        <f aca="false">R26</f>
        <v>0</v>
      </c>
      <c r="S49" s="121" t="n">
        <f aca="false">S26</f>
        <v>0</v>
      </c>
      <c r="T49" s="121" t="n">
        <f aca="false">T26</f>
        <v>0</v>
      </c>
      <c r="U49" s="121" t="n">
        <f aca="false">U26</f>
        <v>0</v>
      </c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customFormat="false" ht="12.75" hidden="false" customHeight="false" outlineLevel="0" collapsed="false">
      <c r="A50" s="127" t="s">
        <v>76</v>
      </c>
      <c r="B50" s="129" t="n">
        <v>0</v>
      </c>
      <c r="C50" s="129" t="n">
        <v>0</v>
      </c>
      <c r="D50" s="129" t="n">
        <v>0</v>
      </c>
      <c r="E50" s="129" t="n">
        <v>0</v>
      </c>
      <c r="F50" s="129" t="n">
        <v>0</v>
      </c>
      <c r="G50" s="129" t="n">
        <v>0</v>
      </c>
      <c r="H50" s="129" t="n">
        <v>0</v>
      </c>
      <c r="I50" s="129" t="n">
        <v>0</v>
      </c>
      <c r="J50" s="129" t="n">
        <v>0</v>
      </c>
      <c r="K50" s="129" t="n">
        <v>0</v>
      </c>
      <c r="L50" s="129" t="n">
        <v>0</v>
      </c>
      <c r="M50" s="129" t="n">
        <v>0</v>
      </c>
      <c r="N50" s="129" t="n">
        <v>0</v>
      </c>
      <c r="O50" s="129" t="n">
        <v>0</v>
      </c>
      <c r="P50" s="129" t="n">
        <v>0</v>
      </c>
      <c r="Q50" s="129" t="n">
        <v>0</v>
      </c>
      <c r="R50" s="129" t="n">
        <v>0</v>
      </c>
      <c r="S50" s="129" t="n">
        <v>0</v>
      </c>
      <c r="T50" s="129" t="n">
        <v>0</v>
      </c>
      <c r="U50" s="129" t="n">
        <v>0</v>
      </c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</row>
    <row r="51" customFormat="false" ht="12.75" hidden="false" customHeight="false" outlineLevel="0" collapsed="false">
      <c r="A51" s="127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</row>
    <row r="52" customFormat="false" ht="12.75" hidden="false" customHeight="false" outlineLevel="0" collapsed="false">
      <c r="A52" s="128" t="s">
        <v>77</v>
      </c>
      <c r="B52" s="130" t="n">
        <f aca="false">B49-B50</f>
        <v>0</v>
      </c>
      <c r="C52" s="130" t="n">
        <f aca="false">C49-C50</f>
        <v>0</v>
      </c>
      <c r="D52" s="130" t="n">
        <f aca="false">D49-D50</f>
        <v>0</v>
      </c>
      <c r="E52" s="130" t="n">
        <f aca="false">E49-E50</f>
        <v>0</v>
      </c>
      <c r="F52" s="130" t="n">
        <f aca="false">F49-F50</f>
        <v>0</v>
      </c>
      <c r="G52" s="130" t="n">
        <f aca="false">G49-G50</f>
        <v>0</v>
      </c>
      <c r="H52" s="130" t="n">
        <f aca="false">H49-H50</f>
        <v>0</v>
      </c>
      <c r="I52" s="130" t="n">
        <f aca="false">I49-I50</f>
        <v>0</v>
      </c>
      <c r="J52" s="130" t="n">
        <f aca="false">J49-J50</f>
        <v>0</v>
      </c>
      <c r="K52" s="130" t="n">
        <f aca="false">K49-K50</f>
        <v>0</v>
      </c>
      <c r="L52" s="130" t="n">
        <f aca="false">L49-L50</f>
        <v>0</v>
      </c>
      <c r="M52" s="130" t="n">
        <f aca="false">M49-M50</f>
        <v>0</v>
      </c>
      <c r="N52" s="130" t="n">
        <f aca="false">N49-N50</f>
        <v>0</v>
      </c>
      <c r="O52" s="130" t="n">
        <f aca="false">O49-O50</f>
        <v>0</v>
      </c>
      <c r="P52" s="130" t="n">
        <f aca="false">P49-P50</f>
        <v>0</v>
      </c>
      <c r="Q52" s="130" t="n">
        <f aca="false">Q49-Q50</f>
        <v>0</v>
      </c>
      <c r="R52" s="130" t="n">
        <f aca="false">R49-R50</f>
        <v>0</v>
      </c>
      <c r="S52" s="130" t="n">
        <f aca="false">S49-S50</f>
        <v>0</v>
      </c>
      <c r="T52" s="130" t="n">
        <f aca="false">T49-T50</f>
        <v>0</v>
      </c>
      <c r="U52" s="130" t="n">
        <f aca="false">U49-U50</f>
        <v>0</v>
      </c>
      <c r="V52" s="12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  <c r="IU52" s="120"/>
      <c r="IV52" s="120"/>
      <c r="IW52" s="120"/>
    </row>
    <row r="53" customFormat="false" ht="12.75" hidden="false" customHeight="false" outlineLevel="0" collapsed="false">
      <c r="A53" s="128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</row>
    <row r="54" customFormat="false" ht="12.75" hidden="false" customHeight="false" outlineLevel="0" collapsed="false">
      <c r="A54" s="127" t="s">
        <v>78</v>
      </c>
      <c r="B54" s="121" t="n">
        <f aca="false">-'Project Tax'!B24</f>
        <v>-0</v>
      </c>
      <c r="C54" s="121" t="n">
        <f aca="false">-'Project Tax'!C24</f>
        <v>-0</v>
      </c>
      <c r="D54" s="121" t="n">
        <f aca="false">-'Project Tax'!D24</f>
        <v>-0</v>
      </c>
      <c r="E54" s="121" t="n">
        <f aca="false">-'Project Tax'!E24</f>
        <v>-0</v>
      </c>
      <c r="F54" s="121" t="n">
        <f aca="false">-'Project Tax'!F24</f>
        <v>-0</v>
      </c>
      <c r="G54" s="121" t="n">
        <f aca="false">-'Project Tax'!G24</f>
        <v>-0</v>
      </c>
      <c r="H54" s="121" t="n">
        <f aca="false">-'Project Tax'!H24</f>
        <v>-0</v>
      </c>
      <c r="I54" s="121" t="n">
        <f aca="false">-'Project Tax'!I24</f>
        <v>-0</v>
      </c>
      <c r="J54" s="121" t="n">
        <f aca="false">-'Project Tax'!J24</f>
        <v>-0</v>
      </c>
      <c r="K54" s="121" t="n">
        <f aca="false">-'Project Tax'!K24</f>
        <v>-0</v>
      </c>
      <c r="L54" s="121" t="n">
        <f aca="false">-'Project Tax'!L24</f>
        <v>-0</v>
      </c>
      <c r="M54" s="121" t="n">
        <f aca="false">-'Project Tax'!M24</f>
        <v>-0</v>
      </c>
      <c r="N54" s="121" t="n">
        <f aca="false">-'Project Tax'!N24</f>
        <v>-0</v>
      </c>
      <c r="O54" s="121" t="n">
        <f aca="false">-'Project Tax'!O24</f>
        <v>-0</v>
      </c>
      <c r="P54" s="121" t="n">
        <f aca="false">-'Project Tax'!P24</f>
        <v>-0</v>
      </c>
      <c r="Q54" s="121" t="n">
        <f aca="false">-'Project Tax'!Q24</f>
        <v>-0</v>
      </c>
      <c r="R54" s="121" t="n">
        <f aca="false">-'Project Tax'!R24</f>
        <v>-0</v>
      </c>
      <c r="S54" s="121" t="n">
        <f aca="false">-'Project Tax'!S24</f>
        <v>-0</v>
      </c>
      <c r="T54" s="121" t="n">
        <f aca="false">-'Project Tax'!T24</f>
        <v>-0</v>
      </c>
      <c r="U54" s="121" t="n">
        <f aca="false">-'Project Tax'!U24</f>
        <v>-0</v>
      </c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</row>
    <row r="55" customFormat="false" ht="12.75" hidden="false" customHeight="false" outlineLevel="0" collapsed="false">
      <c r="A55" s="127" t="s">
        <v>79</v>
      </c>
      <c r="B55" s="131" t="n">
        <f aca="false">-'Project Tax'!B47</f>
        <v>-0</v>
      </c>
      <c r="C55" s="131" t="n">
        <f aca="false">-'Project Tax'!C47</f>
        <v>-0</v>
      </c>
      <c r="D55" s="131" t="n">
        <f aca="false">-'Project Tax'!D47</f>
        <v>-0</v>
      </c>
      <c r="E55" s="131" t="n">
        <f aca="false">-'Project Tax'!E47</f>
        <v>-0</v>
      </c>
      <c r="F55" s="131" t="n">
        <f aca="false">-'Project Tax'!F47</f>
        <v>-0</v>
      </c>
      <c r="G55" s="131" t="n">
        <f aca="false">-'Project Tax'!G47</f>
        <v>-0</v>
      </c>
      <c r="H55" s="131" t="n">
        <f aca="false">-'Project Tax'!H47</f>
        <v>-0</v>
      </c>
      <c r="I55" s="131" t="n">
        <f aca="false">-'Project Tax'!I47</f>
        <v>-0</v>
      </c>
      <c r="J55" s="131" t="n">
        <f aca="false">-'Project Tax'!J47</f>
        <v>-0</v>
      </c>
      <c r="K55" s="131" t="n">
        <f aca="false">-'Project Tax'!K47</f>
        <v>-0</v>
      </c>
      <c r="L55" s="131" t="n">
        <f aca="false">-'Project Tax'!L47</f>
        <v>-0</v>
      </c>
      <c r="M55" s="131" t="n">
        <f aca="false">-'Project Tax'!M47</f>
        <v>-0</v>
      </c>
      <c r="N55" s="131" t="n">
        <f aca="false">-'Project Tax'!N47</f>
        <v>-0</v>
      </c>
      <c r="O55" s="131" t="n">
        <f aca="false">-'Project Tax'!O47</f>
        <v>-0</v>
      </c>
      <c r="P55" s="131" t="n">
        <f aca="false">-'Project Tax'!P47</f>
        <v>-0</v>
      </c>
      <c r="Q55" s="131" t="n">
        <f aca="false">-'Project Tax'!Q47</f>
        <v>-0</v>
      </c>
      <c r="R55" s="131" t="n">
        <f aca="false">-'Project Tax'!R47</f>
        <v>-0</v>
      </c>
      <c r="S55" s="131" t="n">
        <f aca="false">-'Project Tax'!S47</f>
        <v>-0</v>
      </c>
      <c r="T55" s="131" t="n">
        <f aca="false">-'Project Tax'!T47</f>
        <v>-0</v>
      </c>
      <c r="U55" s="131" t="n">
        <f aca="false">-'Project Tax'!U47</f>
        <v>-0</v>
      </c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</row>
    <row r="56" customFormat="false" ht="12.75" hidden="false" customHeight="false" outlineLevel="0" collapsed="false">
      <c r="A56" s="127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</row>
    <row r="57" customFormat="false" ht="15.75" hidden="false" customHeight="false" outlineLevel="0" collapsed="false">
      <c r="A57" s="133" t="s">
        <v>80</v>
      </c>
      <c r="B57" s="134" t="n">
        <f aca="false">B52+B55+B54</f>
        <v>0</v>
      </c>
      <c r="C57" s="134" t="n">
        <f aca="false">C52+C55+C54</f>
        <v>0</v>
      </c>
      <c r="D57" s="134" t="n">
        <f aca="false">D52+D55+D54</f>
        <v>0</v>
      </c>
      <c r="E57" s="134" t="n">
        <f aca="false">E52+E55+E54</f>
        <v>0</v>
      </c>
      <c r="F57" s="134" t="n">
        <f aca="false">F52+F55+F54</f>
        <v>0</v>
      </c>
      <c r="G57" s="134" t="n">
        <f aca="false">G52+G55+G54</f>
        <v>0</v>
      </c>
      <c r="H57" s="134" t="n">
        <f aca="false">H52+H55+H54</f>
        <v>0</v>
      </c>
      <c r="I57" s="134" t="n">
        <f aca="false">I52+I55+I54</f>
        <v>0</v>
      </c>
      <c r="J57" s="134" t="n">
        <f aca="false">J52+J55+J54</f>
        <v>0</v>
      </c>
      <c r="K57" s="134" t="n">
        <f aca="false">K52+K55+K54</f>
        <v>0</v>
      </c>
      <c r="L57" s="134" t="n">
        <f aca="false">L52+L55+L54</f>
        <v>0</v>
      </c>
      <c r="M57" s="134" t="n">
        <f aca="false">M52+M55+M54</f>
        <v>0</v>
      </c>
      <c r="N57" s="134" t="n">
        <f aca="false">N52+N55+N54</f>
        <v>0</v>
      </c>
      <c r="O57" s="134" t="n">
        <f aca="false">O52+O55+O54</f>
        <v>0</v>
      </c>
      <c r="P57" s="134" t="n">
        <f aca="false">P52+P55+P54</f>
        <v>0</v>
      </c>
      <c r="Q57" s="134" t="n">
        <f aca="false">Q52+Q55+Q54</f>
        <v>0</v>
      </c>
      <c r="R57" s="134" t="n">
        <f aca="false">R52+R55+R54</f>
        <v>0</v>
      </c>
      <c r="S57" s="134" t="n">
        <f aca="false">S52+S55+S54</f>
        <v>0</v>
      </c>
      <c r="T57" s="134" t="n">
        <f aca="false">T52+T55+T54</f>
        <v>0</v>
      </c>
      <c r="U57" s="134" t="n">
        <f aca="false">U52+U55+U54</f>
        <v>0</v>
      </c>
      <c r="V57" s="125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  <c r="HH57" s="125"/>
      <c r="HI57" s="125"/>
      <c r="HJ57" s="125"/>
      <c r="HK57" s="125"/>
      <c r="HL57" s="125"/>
      <c r="HM57" s="1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  <c r="IG57" s="125"/>
      <c r="IH57" s="125"/>
      <c r="II57" s="125"/>
      <c r="IJ57" s="125"/>
      <c r="IK57" s="125"/>
      <c r="IL57" s="125"/>
      <c r="IM57" s="125"/>
      <c r="IN57" s="125"/>
      <c r="IO57" s="125"/>
      <c r="IP57" s="125"/>
      <c r="IQ57" s="125"/>
      <c r="IR57" s="125"/>
      <c r="IS57" s="125"/>
      <c r="IT57" s="125"/>
      <c r="IU57" s="125"/>
      <c r="IV57" s="125"/>
      <c r="IW57" s="125"/>
    </row>
    <row r="58" customFormat="false" ht="12.75" hidden="false" customHeight="false" outlineLevel="0" collapsed="false"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</row>
    <row r="59" customFormat="false" ht="12.75" hidden="false" customHeight="false" outlineLevel="0" collapsed="false">
      <c r="A59" s="135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</row>
    <row r="60" customFormat="false" ht="12.75" hidden="false" customHeight="false" outlineLevel="0" collapsed="false">
      <c r="A60" s="135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</row>
    <row r="61" customFormat="false" ht="12.75" hidden="false" customHeight="false" outlineLevel="0" collapsed="false">
      <c r="AM61" s="0"/>
      <c r="AN61" s="0"/>
      <c r="AO61" s="0"/>
      <c r="AP61" s="0"/>
      <c r="AQ61" s="0"/>
      <c r="AR61" s="0"/>
      <c r="AS61" s="0"/>
    </row>
    <row r="62" customFormat="false" ht="12.75" hidden="false" customHeight="false" outlineLevel="0" collapsed="false">
      <c r="AM62" s="0"/>
      <c r="AN62" s="0"/>
      <c r="AO62" s="0"/>
      <c r="AP62" s="0"/>
      <c r="AQ62" s="0"/>
      <c r="AR62" s="0"/>
      <c r="AS62" s="0"/>
    </row>
    <row r="63" customFormat="false" ht="12.75" hidden="false" customHeight="false" outlineLevel="0" collapsed="false">
      <c r="AM63" s="0"/>
      <c r="AN63" s="0"/>
      <c r="AO63" s="0"/>
      <c r="AP63" s="0"/>
      <c r="AQ63" s="0"/>
      <c r="AR63" s="0"/>
      <c r="AS63" s="0"/>
    </row>
    <row r="64" customFormat="false" ht="12.75" hidden="false" customHeight="false" outlineLevel="0" collapsed="false">
      <c r="AM64" s="0"/>
      <c r="AN64" s="0"/>
      <c r="AO64" s="0"/>
      <c r="AP64" s="0"/>
      <c r="AQ64" s="0"/>
      <c r="AR64" s="0"/>
      <c r="AS64" s="0"/>
    </row>
    <row r="65" customFormat="false" ht="12.75" hidden="false" customHeight="false" outlineLevel="0" collapsed="false">
      <c r="AM65" s="0"/>
      <c r="AN65" s="0"/>
      <c r="AO65" s="0"/>
      <c r="AP65" s="0"/>
      <c r="AQ65" s="0"/>
      <c r="AR65" s="0"/>
      <c r="AS65" s="0"/>
    </row>
    <row r="66" customFormat="false" ht="12.75" hidden="false" customHeight="false" outlineLevel="0" collapsed="false">
      <c r="AM66" s="0"/>
      <c r="AN66" s="0"/>
      <c r="AO66" s="0"/>
      <c r="AP66" s="0"/>
      <c r="AQ66" s="0"/>
      <c r="AR66" s="0"/>
      <c r="AS66" s="0"/>
    </row>
    <row r="67" customFormat="false" ht="12.75" hidden="false" customHeight="false" outlineLevel="0" collapsed="false">
      <c r="AM67" s="0"/>
      <c r="AN67" s="0"/>
      <c r="AO67" s="0"/>
      <c r="AP67" s="0"/>
      <c r="AQ67" s="0"/>
      <c r="AR67" s="0"/>
      <c r="AS67" s="0"/>
    </row>
    <row r="68" customFormat="false" ht="12.75" hidden="false" customHeight="false" outlineLevel="0" collapsed="false">
      <c r="AM68" s="0"/>
      <c r="AN68" s="0"/>
      <c r="AO68" s="0"/>
      <c r="AP68" s="0"/>
      <c r="AQ68" s="0"/>
      <c r="AR68" s="0"/>
      <c r="AS68" s="0"/>
    </row>
    <row r="69" customFormat="false" ht="12.75" hidden="false" customHeight="false" outlineLevel="0" collapsed="false">
      <c r="AM69" s="0"/>
      <c r="AN69" s="0"/>
      <c r="AO69" s="0"/>
      <c r="AP69" s="0"/>
      <c r="AQ69" s="0"/>
      <c r="AR69" s="0"/>
      <c r="AS69" s="0"/>
    </row>
    <row r="70" customFormat="false" ht="12.75" hidden="false" customHeight="false" outlineLevel="0" collapsed="false">
      <c r="AM70" s="0"/>
      <c r="AN70" s="0"/>
      <c r="AO70" s="0"/>
      <c r="AP70" s="0"/>
      <c r="AQ70" s="0"/>
      <c r="AR70" s="0"/>
      <c r="AS70" s="0"/>
    </row>
    <row r="71" customFormat="false" ht="12.75" hidden="false" customHeight="false" outlineLevel="0" collapsed="false">
      <c r="AM71" s="0"/>
      <c r="AN71" s="0"/>
      <c r="AO71" s="0"/>
      <c r="AP71" s="0"/>
      <c r="AQ71" s="0"/>
      <c r="AR71" s="0"/>
      <c r="AS71" s="0"/>
    </row>
    <row r="72" customFormat="false" ht="12.75" hidden="false" customHeight="false" outlineLevel="0" collapsed="false">
      <c r="AM72" s="0"/>
      <c r="AN72" s="0"/>
      <c r="AO72" s="0"/>
      <c r="AP72" s="0"/>
      <c r="AQ72" s="0"/>
      <c r="AR72" s="0"/>
      <c r="AS72" s="0"/>
    </row>
    <row r="73" customFormat="false" ht="12.75" hidden="false" customHeight="false" outlineLevel="0" collapsed="false">
      <c r="AM73" s="0"/>
      <c r="AN73" s="0"/>
      <c r="AO73" s="0"/>
      <c r="AP73" s="0"/>
      <c r="AQ73" s="0"/>
      <c r="AR73" s="0"/>
      <c r="AS73" s="0"/>
    </row>
    <row r="74" customFormat="false" ht="12.75" hidden="false" customHeight="false" outlineLevel="0" collapsed="false">
      <c r="AM74" s="0"/>
      <c r="AN74" s="0"/>
      <c r="AO74" s="0"/>
      <c r="AP74" s="0"/>
      <c r="AQ74" s="0"/>
      <c r="AR74" s="0"/>
      <c r="AS74" s="0"/>
    </row>
    <row r="75" customFormat="false" ht="12.75" hidden="false" customHeight="false" outlineLevel="0" collapsed="false">
      <c r="AM75" s="0"/>
      <c r="AN75" s="0"/>
      <c r="AO75" s="0"/>
      <c r="AP75" s="0"/>
      <c r="AQ75" s="0"/>
      <c r="AR75" s="0"/>
      <c r="AS75" s="0"/>
    </row>
    <row r="76" customFormat="false" ht="12.75" hidden="false" customHeight="false" outlineLevel="0" collapsed="false">
      <c r="AM76" s="0"/>
      <c r="AN76" s="0"/>
      <c r="AO76" s="0"/>
      <c r="AP76" s="0"/>
      <c r="AQ76" s="0"/>
      <c r="AR76" s="0"/>
      <c r="AS76" s="0"/>
    </row>
    <row r="77" customFormat="false" ht="12.75" hidden="false" customHeight="false" outlineLevel="0" collapsed="false">
      <c r="AM77" s="0"/>
      <c r="AN77" s="0"/>
      <c r="AO77" s="0"/>
      <c r="AP77" s="0"/>
      <c r="AQ77" s="0"/>
      <c r="AR77" s="0"/>
      <c r="AS77" s="0"/>
    </row>
    <row r="78" customFormat="false" ht="12.75" hidden="false" customHeight="false" outlineLevel="0" collapsed="false">
      <c r="AM78" s="0"/>
      <c r="AN78" s="0"/>
      <c r="AO78" s="0"/>
      <c r="AP78" s="0"/>
      <c r="AQ78" s="0"/>
      <c r="AR78" s="0"/>
      <c r="AS78" s="0"/>
    </row>
    <row r="79" customFormat="false" ht="12.75" hidden="false" customHeight="false" outlineLevel="0" collapsed="false">
      <c r="AM79" s="0"/>
      <c r="AN79" s="0"/>
      <c r="AO79" s="0"/>
      <c r="AP79" s="0"/>
      <c r="AQ79" s="0"/>
      <c r="AR79" s="0"/>
      <c r="AS79" s="0"/>
    </row>
    <row r="80" customFormat="false" ht="12.75" hidden="false" customHeight="false" outlineLevel="0" collapsed="false">
      <c r="AM80" s="0"/>
      <c r="AN80" s="0"/>
      <c r="AO80" s="0"/>
      <c r="AP80" s="0"/>
      <c r="AQ80" s="0"/>
      <c r="AR80" s="0"/>
      <c r="AS80" s="0"/>
    </row>
    <row r="81" customFormat="false" ht="12.75" hidden="false" customHeight="false" outlineLevel="0" collapsed="false">
      <c r="AM81" s="0"/>
      <c r="AN81" s="0"/>
      <c r="AO81" s="0"/>
      <c r="AP81" s="0"/>
      <c r="AQ81" s="0"/>
      <c r="AR81" s="0"/>
      <c r="AS81" s="0"/>
    </row>
    <row r="82" customFormat="false" ht="12.75" hidden="false" customHeight="false" outlineLevel="0" collapsed="false">
      <c r="AM82" s="0"/>
      <c r="AN82" s="0"/>
      <c r="AO82" s="0"/>
      <c r="AP82" s="0"/>
      <c r="AQ82" s="0"/>
      <c r="AR82" s="0"/>
      <c r="AS82" s="0"/>
    </row>
    <row r="83" customFormat="false" ht="12.75" hidden="false" customHeight="false" outlineLevel="0" collapsed="false">
      <c r="AM83" s="0"/>
      <c r="AN83" s="0"/>
      <c r="AO83" s="0"/>
      <c r="AP83" s="0"/>
      <c r="AQ83" s="0"/>
      <c r="AR83" s="0"/>
      <c r="AS83" s="0"/>
    </row>
    <row r="84" customFormat="false" ht="12.75" hidden="false" customHeight="false" outlineLevel="0" collapsed="false">
      <c r="AM84" s="0"/>
      <c r="AN84" s="0"/>
      <c r="AO84" s="0"/>
      <c r="AP84" s="0"/>
      <c r="AQ84" s="0"/>
      <c r="AR84" s="0"/>
      <c r="AS84" s="0"/>
    </row>
    <row r="85" customFormat="false" ht="12.75" hidden="false" customHeight="false" outlineLevel="0" collapsed="false">
      <c r="AM85" s="0"/>
      <c r="AN85" s="0"/>
      <c r="AO85" s="0"/>
      <c r="AP85" s="0"/>
      <c r="AQ85" s="0"/>
      <c r="AR85" s="0"/>
      <c r="AS85" s="0"/>
    </row>
    <row r="86" customFormat="false" ht="12.75" hidden="false" customHeight="false" outlineLevel="0" collapsed="false">
      <c r="AM86" s="0"/>
      <c r="AN86" s="0"/>
      <c r="AO86" s="0"/>
      <c r="AP86" s="0"/>
      <c r="AQ86" s="0"/>
      <c r="AR86" s="0"/>
      <c r="AS86" s="0"/>
    </row>
    <row r="87" customFormat="false" ht="12.75" hidden="false" customHeight="false" outlineLevel="0" collapsed="false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M87" s="0"/>
      <c r="AN87" s="0"/>
      <c r="AO87" s="0"/>
      <c r="AP87" s="0"/>
      <c r="AQ87" s="0"/>
      <c r="AR87" s="0"/>
      <c r="AS87" s="0"/>
    </row>
    <row r="88" customFormat="false" ht="12.75" hidden="false" customHeight="false" outlineLevel="0" collapsed="false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M88" s="0"/>
      <c r="AN88" s="0"/>
      <c r="AO88" s="0"/>
      <c r="AP88" s="0"/>
      <c r="AQ88" s="0"/>
      <c r="AR88" s="0"/>
      <c r="AS88" s="0"/>
    </row>
    <row r="89" customFormat="false" ht="12.75" hidden="false" customHeight="false" outlineLevel="0" collapsed="false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M89" s="0"/>
      <c r="AN89" s="0"/>
      <c r="AO89" s="0"/>
      <c r="AP89" s="0"/>
      <c r="AQ89" s="0"/>
      <c r="AR89" s="0"/>
      <c r="AS89" s="0"/>
    </row>
    <row r="90" customFormat="false" ht="12.75" hidden="false" customHeight="false" outlineLevel="0" collapsed="false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M90" s="0"/>
      <c r="AN90" s="0"/>
      <c r="AO90" s="0"/>
      <c r="AP90" s="0"/>
      <c r="AQ90" s="0"/>
      <c r="AR90" s="0"/>
      <c r="AS90" s="0"/>
    </row>
    <row r="91" customFormat="false" ht="12.75" hidden="false" customHeight="false" outlineLevel="0" collapsed="false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M91" s="0"/>
      <c r="AN91" s="0"/>
      <c r="AO91" s="0"/>
      <c r="AP91" s="0"/>
      <c r="AQ91" s="0"/>
      <c r="AR91" s="0"/>
      <c r="AS91" s="0"/>
    </row>
    <row r="92" customFormat="false" ht="12.75" hidden="false" customHeight="false" outlineLevel="0" collapsed="false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AM92" s="0"/>
      <c r="AN92" s="0"/>
      <c r="AO92" s="0"/>
      <c r="AP92" s="0"/>
      <c r="AQ92" s="0"/>
      <c r="AR92" s="0"/>
      <c r="AS92" s="0"/>
    </row>
    <row r="93" customFormat="false" ht="12.75" hidden="false" customHeight="false" outlineLevel="0" collapsed="false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AM93" s="0"/>
      <c r="AN93" s="0"/>
      <c r="AO93" s="0"/>
      <c r="AP93" s="0"/>
      <c r="AQ93" s="0"/>
      <c r="AR93" s="0"/>
      <c r="AS93" s="0"/>
    </row>
    <row r="94" customFormat="false" ht="12.75" hidden="false" customHeight="false" outlineLevel="0" collapsed="false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AM94" s="0"/>
      <c r="AN94" s="0"/>
      <c r="AO94" s="0"/>
      <c r="AP94" s="0"/>
      <c r="AQ94" s="0"/>
      <c r="AR94" s="0"/>
      <c r="AS94" s="0"/>
    </row>
    <row r="95" customFormat="false" ht="12.75" hidden="false" customHeight="false" outlineLevel="0" collapsed="false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AM95" s="0"/>
      <c r="AN95" s="0"/>
      <c r="AO95" s="0"/>
      <c r="AP95" s="0"/>
      <c r="AQ95" s="0"/>
      <c r="AR95" s="0"/>
      <c r="AS95" s="0"/>
    </row>
    <row r="96" customFormat="false" ht="12.75" hidden="false" customHeight="false" outlineLevel="0" collapsed="false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AM96" s="0"/>
      <c r="AN96" s="0"/>
      <c r="AO96" s="0"/>
      <c r="AP96" s="0"/>
      <c r="AQ96" s="0"/>
      <c r="AR96" s="0"/>
      <c r="AS96" s="0"/>
    </row>
    <row r="97" customFormat="false" ht="12.75" hidden="false" customHeight="false" outlineLevel="0" collapsed="false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AM97" s="0"/>
      <c r="AN97" s="0"/>
      <c r="AO97" s="0"/>
      <c r="AP97" s="0"/>
      <c r="AQ97" s="0"/>
      <c r="AR97" s="0"/>
      <c r="AS97" s="0"/>
    </row>
    <row r="98" customFormat="false" ht="12.75" hidden="false" customHeight="false" outlineLevel="0" collapsed="false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AM98" s="0"/>
      <c r="AN98" s="0"/>
      <c r="AO98" s="0"/>
      <c r="AP98" s="0"/>
      <c r="AQ98" s="0"/>
      <c r="AR98" s="0"/>
      <c r="AS98" s="0"/>
    </row>
    <row r="99" customFormat="false" ht="12.75" hidden="false" customHeight="false" outlineLevel="0" collapsed="false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AM99" s="0"/>
      <c r="AN99" s="0"/>
      <c r="AO99" s="0"/>
      <c r="AP99" s="0"/>
      <c r="AQ99" s="0"/>
      <c r="AR99" s="0"/>
      <c r="AS99" s="0"/>
    </row>
    <row r="100" customFormat="false" ht="12.75" hidden="false" customHeight="false" outlineLevel="0" collapsed="false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AM100" s="0"/>
      <c r="AN100" s="0"/>
      <c r="AO100" s="0"/>
      <c r="AP100" s="0"/>
      <c r="AQ100" s="0"/>
      <c r="AR100" s="0"/>
      <c r="AS100" s="0"/>
    </row>
    <row r="101" customFormat="false" ht="12.75" hidden="false" customHeight="false" outlineLevel="0" collapsed="false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AM101" s="0"/>
      <c r="AN101" s="0"/>
      <c r="AO101" s="0"/>
      <c r="AP101" s="0"/>
      <c r="AQ101" s="0"/>
      <c r="AR101" s="0"/>
      <c r="AS101" s="0"/>
    </row>
    <row r="102" customFormat="false" ht="12.75" hidden="false" customHeight="false" outlineLevel="0" collapsed="false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AM102" s="0"/>
      <c r="AN102" s="0"/>
      <c r="AO102" s="0"/>
      <c r="AP102" s="0"/>
      <c r="AQ102" s="0"/>
      <c r="AR102" s="0"/>
      <c r="AS102" s="0"/>
    </row>
    <row r="103" customFormat="false" ht="12.75" hidden="false" customHeight="false" outlineLevel="0" collapsed="false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AM103" s="0"/>
      <c r="AN103" s="0"/>
      <c r="AO103" s="0"/>
      <c r="AP103" s="0"/>
      <c r="AQ103" s="0"/>
      <c r="AR103" s="0"/>
      <c r="AS103" s="0"/>
    </row>
    <row r="104" customFormat="false" ht="12.75" hidden="false" customHeight="false" outlineLevel="0" collapsed="false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AM104" s="0"/>
      <c r="AN104" s="0"/>
      <c r="AO104" s="0"/>
      <c r="AP104" s="0"/>
      <c r="AQ104" s="0"/>
      <c r="AR104" s="0"/>
      <c r="AS104" s="0"/>
    </row>
    <row r="105" customFormat="false" ht="12.75" hidden="false" customHeight="false" outlineLevel="0" collapsed="false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</row>
    <row r="106" customFormat="false" ht="12.75" hidden="false" customHeight="false" outlineLevel="0" collapsed="false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</row>
    <row r="107" customFormat="false" ht="12.75" hidden="false" customHeight="false" outlineLevel="0" collapsed="false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</row>
    <row r="108" customFormat="false" ht="12.75" hidden="false" customHeight="false" outlineLevel="0" collapsed="false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</row>
    <row r="109" customFormat="false" ht="12.75" hidden="false" customHeight="false" outlineLevel="0" collapsed="false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</row>
    <row r="110" customFormat="false" ht="12.75" hidden="false" customHeight="false" outlineLevel="0" collapsed="false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</row>
    <row r="111" customFormat="false" ht="15" hidden="false" customHeight="true" outlineLevel="0" collapsed="false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</row>
    <row r="112" customFormat="false" ht="12.75" hidden="false" customHeight="false" outlineLevel="0" collapsed="false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</row>
    <row r="113" customFormat="false" ht="14.25" hidden="false" customHeight="true" outlineLevel="0" collapsed="false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</row>
    <row r="114" customFormat="false" ht="12.75" hidden="false" customHeight="false" outlineLevel="0" collapsed="false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</row>
    <row r="115" customFormat="false" ht="12.75" hidden="false" customHeight="false" outlineLevel="0" collapsed="false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</row>
    <row r="116" customFormat="false" ht="12.75" hidden="false" customHeight="false" outlineLevel="0" collapsed="false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</row>
    <row r="117" customFormat="false" ht="12.75" hidden="false" customHeight="false" outlineLevel="0" collapsed="false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</row>
    <row r="118" customFormat="false" ht="12.75" hidden="false" customHeight="false" outlineLevel="0" collapsed="false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</row>
    <row r="119" customFormat="false" ht="12.75" hidden="false" customHeight="false" outlineLevel="0" collapsed="false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</row>
    <row r="120" customFormat="false" ht="12.75" hidden="false" customHeight="false" outlineLevel="0" collapsed="false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</row>
    <row r="121" customFormat="false" ht="12.75" hidden="false" customHeight="false" outlineLevel="0" collapsed="false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</row>
    <row r="122" customFormat="false" ht="12.75" hidden="false" customHeight="false" outlineLevel="0" collapsed="false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</row>
    <row r="123" customFormat="false" ht="12.75" hidden="false" customHeight="false" outlineLevel="0" collapsed="false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</row>
    <row r="124" customFormat="false" ht="12.75" hidden="false" customHeight="false" outlineLevel="0" collapsed="false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</row>
    <row r="125" customFormat="false" ht="12.75" hidden="false" customHeight="false" outlineLevel="0" collapsed="false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</row>
    <row r="126" customFormat="false" ht="12.75" hidden="false" customHeight="false" outlineLevel="0" collapsed="false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</row>
    <row r="127" customFormat="false" ht="12.75" hidden="false" customHeight="false" outlineLevel="0" collapsed="false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</row>
    <row r="128" customFormat="false" ht="12.75" hidden="false" customHeight="false" outlineLevel="0" collapsed="false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</row>
    <row r="129" customFormat="false" ht="12.75" hidden="false" customHeight="false" outlineLevel="0" collapsed="false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</row>
    <row r="130" customFormat="false" ht="12.75" hidden="false" customHeight="false" outlineLevel="0" collapsed="false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</row>
    <row r="131" customFormat="false" ht="12.75" hidden="false" customHeight="false" outlineLevel="0" collapsed="false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</row>
    <row r="132" customFormat="false" ht="12.75" hidden="false" customHeight="false" outlineLevel="0" collapsed="false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</row>
    <row r="133" customFormat="false" ht="12.75" hidden="false" customHeight="false" outlineLevel="0" collapsed="false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</row>
    <row r="134" customFormat="false" ht="12.75" hidden="false" customHeight="false" outlineLevel="0" collapsed="false">
      <c r="A134" s="136"/>
      <c r="B134" s="137"/>
      <c r="C134" s="13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</row>
    <row r="135" customFormat="false" ht="12.75" hidden="false" customHeight="false" outlineLevel="0" collapsed="false">
      <c r="A135" s="127"/>
      <c r="B135" s="137"/>
      <c r="C135" s="13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</row>
    <row r="136" customFormat="false" ht="12.75" hidden="false" customHeight="false" outlineLevel="0" collapsed="false">
      <c r="A136" s="127"/>
      <c r="B136" s="137"/>
      <c r="C136" s="13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</row>
    <row r="137" customFormat="false" ht="12.75" hidden="false" customHeight="false" outlineLevel="0" collapsed="false">
      <c r="A137" s="127"/>
      <c r="B137" s="137"/>
      <c r="C137" s="13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</row>
    <row r="138" customFormat="false" ht="12.75" hidden="false" customHeight="false" outlineLevel="0" collapsed="false">
      <c r="A138" s="127"/>
      <c r="B138" s="137"/>
      <c r="C138" s="13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</row>
    <row r="139" customFormat="false" ht="12.75" hidden="false" customHeight="false" outlineLevel="0" collapsed="false">
      <c r="A139" s="137"/>
      <c r="B139" s="137"/>
      <c r="C139" s="13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</row>
    <row r="140" customFormat="false" ht="12.75" hidden="false" customHeight="false" outlineLevel="0" collapsed="false">
      <c r="A140" s="136"/>
      <c r="B140" s="137"/>
      <c r="C140" s="13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</row>
    <row r="141" customFormat="false" ht="12.75" hidden="false" customHeight="false" outlineLevel="0" collapsed="false">
      <c r="A141" s="137"/>
      <c r="B141" s="137"/>
      <c r="C141" s="13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</row>
    <row r="142" customFormat="false" ht="12.75" hidden="false" customHeight="false" outlineLevel="0" collapsed="false">
      <c r="A142" s="136"/>
      <c r="B142" s="137"/>
      <c r="C142" s="13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</row>
    <row r="143" customFormat="false" ht="12.75" hidden="false" customHeight="false" outlineLevel="0" collapsed="false">
      <c r="A143" s="127"/>
      <c r="B143" s="137"/>
      <c r="C143" s="13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</row>
    <row r="144" customFormat="false" ht="12.75" hidden="false" customHeight="false" outlineLevel="0" collapsed="false">
      <c r="A144" s="136"/>
      <c r="B144" s="137"/>
      <c r="C144" s="13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</row>
    <row r="145" customFormat="false" ht="12.75" hidden="false" customHeight="false" outlineLevel="0" collapsed="false">
      <c r="A145" s="138"/>
      <c r="B145" s="137"/>
      <c r="C145" s="13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</row>
    <row r="146" customFormat="false" ht="12.75" hidden="false" customHeight="false" outlineLevel="0" collapsed="false">
      <c r="A146" s="127"/>
      <c r="B146" s="137"/>
      <c r="C146" s="13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</row>
    <row r="147" customFormat="false" ht="12.75" hidden="false" customHeight="false" outlineLevel="0" collapsed="false">
      <c r="A147" s="128"/>
      <c r="B147" s="137"/>
      <c r="C147" s="13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</row>
    <row r="148" customFormat="false" ht="12.75" hidden="false" customHeight="false" outlineLevel="0" collapsed="false">
      <c r="A148" s="127"/>
      <c r="B148" s="137"/>
      <c r="C148" s="13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</row>
    <row r="149" customFormat="false" ht="12.75" hidden="false" customHeight="false" outlineLevel="0" collapsed="false">
      <c r="A149" s="128"/>
      <c r="B149" s="137"/>
      <c r="C149" s="13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</row>
    <row r="150" customFormat="false" ht="12.75" hidden="false" customHeight="false" outlineLevel="0" collapsed="false">
      <c r="A150" s="127"/>
      <c r="B150" s="137"/>
      <c r="C150" s="13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</row>
    <row r="151" customFormat="false" ht="12.75" hidden="false" customHeight="false" outlineLevel="0" collapsed="false">
      <c r="A151" s="127"/>
      <c r="B151" s="137"/>
      <c r="C151" s="13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</row>
    <row r="152" customFormat="false" ht="12.75" hidden="false" customHeight="false" outlineLevel="0" collapsed="false">
      <c r="A152" s="127"/>
      <c r="B152" s="137"/>
      <c r="C152" s="13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</row>
    <row r="153" customFormat="false" ht="12.75" hidden="false" customHeight="false" outlineLevel="0" collapsed="false">
      <c r="A153" s="127"/>
      <c r="B153" s="137"/>
      <c r="C153" s="13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</row>
    <row r="154" customFormat="false" ht="12.75" hidden="false" customHeight="false" outlineLevel="0" collapsed="false">
      <c r="A154" s="127"/>
      <c r="B154" s="137"/>
      <c r="C154" s="13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</row>
    <row r="155" customFormat="false" ht="12.75" hidden="false" customHeight="false" outlineLevel="0" collapsed="false">
      <c r="A155" s="127"/>
      <c r="B155" s="137"/>
      <c r="C155" s="13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</row>
    <row r="156" customFormat="false" ht="12.75" hidden="false" customHeight="false" outlineLevel="0" collapsed="false">
      <c r="A156" s="136"/>
      <c r="B156" s="137"/>
      <c r="C156" s="13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</row>
    <row r="157" customFormat="false" ht="12.75" hidden="false" customHeight="false" outlineLevel="0" collapsed="false">
      <c r="A157" s="139"/>
      <c r="B157" s="137"/>
      <c r="C157" s="13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</row>
    <row r="158" customFormat="false" ht="12.75" hidden="false" customHeight="false" outlineLevel="0" collapsed="false">
      <c r="A158" s="127"/>
      <c r="B158" s="137"/>
      <c r="C158" s="13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</row>
    <row r="159" customFormat="false" ht="12.75" hidden="false" customHeight="false" outlineLevel="0" collapsed="false">
      <c r="A159" s="138"/>
      <c r="B159" s="137"/>
      <c r="C159" s="13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</row>
    <row r="160" customFormat="false" ht="12.75" hidden="false" customHeight="false" outlineLevel="0" collapsed="false">
      <c r="A160" s="138"/>
      <c r="B160" s="137"/>
      <c r="C160" s="13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</row>
    <row r="161" customFormat="false" ht="12.75" hidden="false" customHeight="false" outlineLevel="0" collapsed="false">
      <c r="A161" s="127"/>
      <c r="B161" s="137"/>
      <c r="C161" s="13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</row>
    <row r="162" customFormat="false" ht="12.75" hidden="false" customHeight="false" outlineLevel="0" collapsed="false">
      <c r="A162" s="127"/>
      <c r="B162" s="137"/>
      <c r="C162" s="13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</row>
    <row r="163" customFormat="false" ht="12.75" hidden="false" customHeight="false" outlineLevel="0" collapsed="false">
      <c r="A163" s="128"/>
      <c r="B163" s="137"/>
      <c r="C163" s="13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</row>
    <row r="164" customFormat="false" ht="12.75" hidden="false" customHeight="false" outlineLevel="0" collapsed="false">
      <c r="A164" s="136"/>
      <c r="B164" s="137"/>
      <c r="C164" s="13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</row>
    <row r="165" customFormat="false" ht="12.75" hidden="false" customHeight="false" outlineLevel="0" collapsed="false">
      <c r="A165" s="136"/>
      <c r="B165" s="137"/>
      <c r="C165" s="13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</row>
    <row r="166" customFormat="false" ht="12.75" hidden="false" customHeight="false" outlineLevel="0" collapsed="false">
      <c r="A166" s="136"/>
      <c r="B166" s="137"/>
      <c r="C166" s="13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</row>
    <row r="167" customFormat="false" ht="12.75" hidden="false" customHeight="false" outlineLevel="0" collapsed="false">
      <c r="A167" s="136"/>
      <c r="B167" s="137"/>
      <c r="C167" s="13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</row>
    <row r="168" customFormat="false" ht="12.75" hidden="false" customHeight="false" outlineLevel="0" collapsed="false">
      <c r="A168" s="136"/>
      <c r="B168" s="137"/>
      <c r="C168" s="13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</row>
    <row r="169" customFormat="false" ht="12.75" hidden="false" customHeight="false" outlineLevel="0" collapsed="false">
      <c r="A169" s="136"/>
      <c r="B169" s="137"/>
      <c r="C169" s="13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</row>
    <row r="170" customFormat="false" ht="12.75" hidden="false" customHeight="false" outlineLevel="0" collapsed="false">
      <c r="A170" s="136"/>
      <c r="B170" s="137"/>
      <c r="C170" s="13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</row>
    <row r="171" customFormat="false" ht="12.75" hidden="false" customHeight="false" outlineLevel="0" collapsed="false">
      <c r="A171" s="79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</row>
    <row r="172" customFormat="false" ht="12.75" hidden="false" customHeight="false" outlineLevel="0" collapsed="false">
      <c r="A172" s="79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</row>
    <row r="173" customFormat="false" ht="12.75" hidden="false" customHeight="false" outlineLevel="0" collapsed="false">
      <c r="A173" s="79"/>
      <c r="B173" s="79"/>
      <c r="C173" s="79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</row>
    <row r="174" customFormat="false" ht="18.75" hidden="false" customHeight="false" outlineLevel="0" collapsed="false">
      <c r="A174" s="140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</row>
    <row r="175" customFormat="false" ht="12.75" hidden="false" customHeight="false" outlineLevel="0" collapsed="false">
      <c r="A175" s="120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</row>
    <row r="176" customFormat="false" ht="12.75" hidden="false" customHeight="false" outlineLevel="0" collapsed="false">
      <c r="A176" s="120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</row>
    <row r="177" customFormat="false" ht="12.75" hidden="false" customHeight="false" outlineLevel="0" collapsed="false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</row>
    <row r="178" customFormat="false" ht="12.75" hidden="false" customHeight="false" outlineLevel="0" collapsed="false">
      <c r="A178" s="101"/>
      <c r="B178" s="141"/>
      <c r="C178" s="141"/>
      <c r="D178" s="141"/>
      <c r="E178" s="141"/>
      <c r="F178" s="141"/>
      <c r="G178" s="141"/>
      <c r="H178" s="141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</row>
    <row r="179" customFormat="false" ht="12.75" hidden="false" customHeight="false" outlineLevel="0" collapsed="false">
      <c r="A179" s="120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</row>
    <row r="180" customFormat="false" ht="12.75" hidden="false" customHeight="false" outlineLevel="0" collapsed="false">
      <c r="A180" s="96"/>
      <c r="B180" s="142"/>
      <c r="C180" s="142"/>
      <c r="D180" s="142"/>
      <c r="E180" s="142"/>
      <c r="F180" s="142"/>
      <c r="G180" s="142"/>
      <c r="H180" s="142"/>
      <c r="I180" s="79"/>
      <c r="J180" s="142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</row>
    <row r="181" customFormat="false" ht="12.75" hidden="false" customHeight="false" outlineLevel="0" collapsed="false">
      <c r="A181" s="96"/>
      <c r="B181" s="142"/>
      <c r="C181" s="142"/>
      <c r="D181" s="142"/>
      <c r="E181" s="142"/>
      <c r="F181" s="142"/>
      <c r="G181" s="142"/>
      <c r="H181" s="142"/>
      <c r="I181" s="79"/>
      <c r="J181" s="142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</row>
    <row r="182" customFormat="false" ht="12.75" hidden="false" customHeight="false" outlineLevel="0" collapsed="false">
      <c r="A182" s="96"/>
      <c r="B182" s="142"/>
      <c r="C182" s="142"/>
      <c r="D182" s="142"/>
      <c r="E182" s="142"/>
      <c r="F182" s="142"/>
      <c r="G182" s="142"/>
      <c r="H182" s="142"/>
      <c r="I182" s="79"/>
      <c r="J182" s="142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</row>
    <row r="183" customFormat="false" ht="12.75" hidden="false" customHeight="false" outlineLevel="0" collapsed="false">
      <c r="A183" s="96"/>
      <c r="B183" s="142"/>
      <c r="C183" s="142"/>
      <c r="D183" s="142"/>
      <c r="E183" s="142"/>
      <c r="F183" s="142"/>
      <c r="G183" s="142"/>
      <c r="H183" s="142"/>
      <c r="I183" s="79"/>
      <c r="J183" s="142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</row>
    <row r="184" customFormat="false" ht="12.75" hidden="false" customHeight="false" outlineLevel="0" collapsed="false">
      <c r="A184" s="96"/>
      <c r="B184" s="142"/>
      <c r="C184" s="142"/>
      <c r="D184" s="142"/>
      <c r="E184" s="142"/>
      <c r="F184" s="142"/>
      <c r="G184" s="142"/>
      <c r="H184" s="142"/>
      <c r="I184" s="79"/>
      <c r="J184" s="142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</row>
    <row r="185" customFormat="false" ht="12.75" hidden="false" customHeight="false" outlineLevel="0" collapsed="false">
      <c r="A185" s="79"/>
      <c r="B185" s="142"/>
      <c r="C185" s="142"/>
      <c r="D185" s="142"/>
      <c r="E185" s="142"/>
      <c r="F185" s="142"/>
      <c r="G185" s="142"/>
      <c r="H185" s="142"/>
      <c r="I185" s="79"/>
      <c r="J185" s="142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</row>
    <row r="186" customFormat="false" ht="12.75" hidden="false" customHeight="false" outlineLevel="0" collapsed="false">
      <c r="A186" s="120"/>
      <c r="B186" s="142"/>
      <c r="C186" s="142"/>
      <c r="D186" s="142"/>
      <c r="E186" s="142"/>
      <c r="F186" s="142"/>
      <c r="G186" s="142"/>
      <c r="H186" s="142"/>
      <c r="I186" s="79"/>
      <c r="J186" s="142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</row>
    <row r="187" customFormat="false" ht="12.75" hidden="false" customHeight="false" outlineLevel="0" collapsed="false">
      <c r="A187" s="96"/>
      <c r="B187" s="142"/>
      <c r="C187" s="142"/>
      <c r="D187" s="142"/>
      <c r="E187" s="142"/>
      <c r="F187" s="142"/>
      <c r="G187" s="142"/>
      <c r="H187" s="142"/>
      <c r="I187" s="79"/>
      <c r="J187" s="142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</row>
    <row r="188" customFormat="false" ht="12.75" hidden="false" customHeight="false" outlineLevel="0" collapsed="false">
      <c r="A188" s="96"/>
      <c r="B188" s="142"/>
      <c r="C188" s="142"/>
      <c r="D188" s="142"/>
      <c r="E188" s="142"/>
      <c r="F188" s="142"/>
      <c r="G188" s="142"/>
      <c r="H188" s="142"/>
      <c r="I188" s="79"/>
      <c r="J188" s="142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</row>
    <row r="189" customFormat="false" ht="12.75" hidden="false" customHeight="false" outlineLevel="0" collapsed="false">
      <c r="A189" s="96"/>
      <c r="B189" s="142"/>
      <c r="C189" s="142"/>
      <c r="D189" s="142"/>
      <c r="E189" s="142"/>
      <c r="F189" s="142"/>
      <c r="G189" s="142"/>
      <c r="H189" s="142"/>
      <c r="I189" s="79"/>
      <c r="J189" s="142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</row>
    <row r="190" customFormat="false" ht="12.75" hidden="false" customHeight="false" outlineLevel="0" collapsed="false">
      <c r="A190" s="96"/>
      <c r="B190" s="142"/>
      <c r="C190" s="142"/>
      <c r="D190" s="142"/>
      <c r="E190" s="142"/>
      <c r="F190" s="142"/>
      <c r="G190" s="142"/>
      <c r="H190" s="142"/>
      <c r="I190" s="79"/>
      <c r="J190" s="142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</row>
    <row r="191" customFormat="false" ht="12.75" hidden="false" customHeight="false" outlineLevel="0" collapsed="false">
      <c r="A191" s="96"/>
      <c r="B191" s="142"/>
      <c r="C191" s="142"/>
      <c r="D191" s="142"/>
      <c r="E191" s="142"/>
      <c r="F191" s="142"/>
      <c r="G191" s="142"/>
      <c r="H191" s="142"/>
      <c r="I191" s="79"/>
      <c r="J191" s="142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</row>
    <row r="192" customFormat="false" ht="12.75" hidden="false" customHeight="false" outlineLevel="0" collapsed="false">
      <c r="A192" s="96"/>
      <c r="B192" s="142"/>
      <c r="C192" s="142"/>
      <c r="D192" s="142"/>
      <c r="E192" s="142"/>
      <c r="F192" s="142"/>
      <c r="G192" s="142"/>
      <c r="H192" s="142"/>
      <c r="I192" s="79"/>
      <c r="J192" s="142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</row>
    <row r="193" customFormat="false" ht="12.75" hidden="false" customHeight="false" outlineLevel="0" collapsed="false">
      <c r="A193" s="96"/>
      <c r="B193" s="142"/>
      <c r="C193" s="142"/>
      <c r="D193" s="142"/>
      <c r="E193" s="142"/>
      <c r="F193" s="142"/>
      <c r="G193" s="142"/>
      <c r="H193" s="142"/>
      <c r="I193" s="79"/>
      <c r="J193" s="142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</row>
    <row r="194" customFormat="false" ht="12.75" hidden="false" customHeight="false" outlineLevel="0" collapsed="false">
      <c r="A194" s="96"/>
      <c r="B194" s="142"/>
      <c r="C194" s="142"/>
      <c r="D194" s="142"/>
      <c r="E194" s="142"/>
      <c r="F194" s="142"/>
      <c r="G194" s="142"/>
      <c r="H194" s="142"/>
      <c r="I194" s="79"/>
      <c r="J194" s="142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</row>
    <row r="195" customFormat="false" ht="12.75" hidden="false" customHeight="false" outlineLevel="0" collapsed="false">
      <c r="A195" s="96"/>
      <c r="B195" s="142"/>
      <c r="C195" s="142"/>
      <c r="D195" s="142"/>
      <c r="E195" s="142"/>
      <c r="F195" s="142"/>
      <c r="G195" s="142"/>
      <c r="H195" s="142"/>
      <c r="I195" s="79"/>
      <c r="J195" s="142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</row>
    <row r="196" customFormat="false" ht="12.75" hidden="false" customHeight="false" outlineLevel="0" collapsed="false">
      <c r="A196" s="96"/>
      <c r="B196" s="142"/>
      <c r="C196" s="142"/>
      <c r="D196" s="142"/>
      <c r="E196" s="142"/>
      <c r="F196" s="142"/>
      <c r="G196" s="142"/>
      <c r="H196" s="142"/>
      <c r="I196" s="79"/>
      <c r="J196" s="142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</row>
    <row r="197" customFormat="false" ht="12.75" hidden="false" customHeight="false" outlineLevel="0" collapsed="false">
      <c r="A197" s="96"/>
      <c r="B197" s="142"/>
      <c r="C197" s="142"/>
      <c r="D197" s="142"/>
      <c r="E197" s="142"/>
      <c r="F197" s="142"/>
      <c r="G197" s="142"/>
      <c r="H197" s="142"/>
      <c r="I197" s="79"/>
      <c r="J197" s="142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</row>
    <row r="198" customFormat="false" ht="12.75" hidden="false" customHeight="false" outlineLevel="0" collapsed="false">
      <c r="A198" s="120"/>
      <c r="B198" s="142"/>
      <c r="C198" s="142"/>
      <c r="D198" s="142"/>
      <c r="E198" s="142"/>
      <c r="F198" s="142"/>
      <c r="G198" s="142"/>
      <c r="H198" s="142"/>
      <c r="I198" s="79"/>
      <c r="J198" s="142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</row>
    <row r="199" customFormat="false" ht="12.75" hidden="false" customHeight="false" outlineLevel="0" collapsed="false">
      <c r="A199" s="96"/>
      <c r="B199" s="142"/>
      <c r="C199" s="142"/>
      <c r="D199" s="142"/>
      <c r="E199" s="142"/>
      <c r="F199" s="142"/>
      <c r="G199" s="142"/>
      <c r="H199" s="142"/>
      <c r="I199" s="79"/>
      <c r="J199" s="142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</row>
    <row r="200" customFormat="false" ht="12.75" hidden="false" customHeight="false" outlineLevel="0" collapsed="false">
      <c r="A200" s="96"/>
      <c r="B200" s="142"/>
      <c r="C200" s="142"/>
      <c r="D200" s="142"/>
      <c r="E200" s="142"/>
      <c r="F200" s="142"/>
      <c r="G200" s="142"/>
      <c r="H200" s="142"/>
      <c r="I200" s="79"/>
      <c r="J200" s="142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</row>
    <row r="201" customFormat="false" ht="12.75" hidden="false" customHeight="false" outlineLevel="0" collapsed="false">
      <c r="A201" s="120"/>
      <c r="B201" s="142"/>
      <c r="C201" s="142"/>
      <c r="D201" s="142"/>
      <c r="E201" s="142"/>
      <c r="F201" s="142"/>
      <c r="G201" s="142"/>
      <c r="H201" s="142"/>
      <c r="I201" s="79"/>
      <c r="J201" s="142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</row>
    <row r="202" customFormat="false" ht="12.75" hidden="false" customHeight="false" outlineLevel="0" collapsed="false">
      <c r="A202" s="120"/>
      <c r="B202" s="142"/>
      <c r="C202" s="142"/>
      <c r="D202" s="142"/>
      <c r="E202" s="142"/>
      <c r="F202" s="142"/>
      <c r="G202" s="142"/>
      <c r="H202" s="142"/>
      <c r="I202" s="79"/>
      <c r="J202" s="142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</row>
    <row r="203" customFormat="false" ht="12.75" hidden="false" customHeight="false" outlineLevel="0" collapsed="false">
      <c r="A203" s="79"/>
      <c r="B203" s="142"/>
      <c r="C203" s="142"/>
      <c r="D203" s="142"/>
      <c r="E203" s="142"/>
      <c r="F203" s="142"/>
      <c r="G203" s="142"/>
      <c r="H203" s="142"/>
      <c r="I203" s="79"/>
      <c r="J203" s="142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</row>
    <row r="204" customFormat="false" ht="12.75" hidden="false" customHeight="false" outlineLevel="0" collapsed="false">
      <c r="A204" s="79"/>
      <c r="B204" s="142"/>
      <c r="C204" s="142"/>
      <c r="D204" s="142"/>
      <c r="E204" s="142"/>
      <c r="F204" s="142"/>
      <c r="G204" s="142"/>
      <c r="H204" s="142"/>
      <c r="I204" s="79"/>
      <c r="J204" s="142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</row>
    <row r="205" customFormat="false" ht="12.75" hidden="false" customHeight="false" outlineLevel="0" collapsed="false">
      <c r="A205" s="120"/>
      <c r="B205" s="142"/>
      <c r="C205" s="142"/>
      <c r="D205" s="142"/>
      <c r="E205" s="142"/>
      <c r="F205" s="142"/>
      <c r="G205" s="142"/>
      <c r="H205" s="142"/>
      <c r="I205" s="79"/>
      <c r="J205" s="142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</row>
    <row r="206" customFormat="false" ht="12.75" hidden="false" customHeight="false" outlineLevel="0" collapsed="false">
      <c r="A206" s="96"/>
      <c r="B206" s="142"/>
      <c r="C206" s="142"/>
      <c r="D206" s="142"/>
      <c r="E206" s="142"/>
      <c r="F206" s="142"/>
      <c r="G206" s="142"/>
      <c r="H206" s="142"/>
      <c r="I206" s="79"/>
      <c r="J206" s="142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</row>
    <row r="207" customFormat="false" ht="12.75" hidden="false" customHeight="false" outlineLevel="0" collapsed="false">
      <c r="A207" s="120"/>
      <c r="B207" s="142"/>
      <c r="C207" s="142"/>
      <c r="D207" s="142"/>
      <c r="E207" s="142"/>
      <c r="F207" s="142"/>
      <c r="G207" s="142"/>
      <c r="H207" s="142"/>
      <c r="I207" s="79"/>
      <c r="J207" s="142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</row>
    <row r="208" customFormat="false" ht="12.75" hidden="false" customHeight="false" outlineLevel="0" collapsed="false">
      <c r="A208" s="79"/>
      <c r="B208" s="142"/>
      <c r="C208" s="142"/>
      <c r="D208" s="142"/>
      <c r="E208" s="142"/>
      <c r="F208" s="142"/>
      <c r="G208" s="142"/>
      <c r="H208" s="142"/>
      <c r="I208" s="79"/>
      <c r="J208" s="142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</row>
    <row r="209" customFormat="false" ht="12.75" hidden="false" customHeight="false" outlineLevel="0" collapsed="false">
      <c r="A209" s="120"/>
      <c r="B209" s="142"/>
      <c r="C209" s="142"/>
      <c r="D209" s="142"/>
      <c r="E209" s="142"/>
      <c r="F209" s="142"/>
      <c r="G209" s="142"/>
      <c r="H209" s="142"/>
      <c r="I209" s="79"/>
      <c r="J209" s="142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</row>
    <row r="210" customFormat="false" ht="12.75" hidden="false" customHeight="false" outlineLevel="0" collapsed="false">
      <c r="A210" s="96"/>
      <c r="B210" s="142"/>
      <c r="C210" s="142"/>
      <c r="D210" s="142"/>
      <c r="E210" s="142"/>
      <c r="F210" s="142"/>
      <c r="G210" s="142"/>
      <c r="H210" s="142"/>
      <c r="I210" s="79"/>
      <c r="J210" s="142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</row>
    <row r="211" customFormat="false" ht="12.75" hidden="false" customHeight="false" outlineLevel="0" collapsed="false">
      <c r="A211" s="96"/>
      <c r="B211" s="142"/>
      <c r="C211" s="142"/>
      <c r="D211" s="142"/>
      <c r="E211" s="142"/>
      <c r="F211" s="142"/>
      <c r="G211" s="142"/>
      <c r="H211" s="142"/>
      <c r="I211" s="79"/>
      <c r="J211" s="142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</row>
    <row r="212" customFormat="false" ht="12.75" hidden="false" customHeight="false" outlineLevel="0" collapsed="false">
      <c r="A212" s="96"/>
      <c r="B212" s="142"/>
      <c r="C212" s="142"/>
      <c r="D212" s="142"/>
      <c r="E212" s="142"/>
      <c r="F212" s="142"/>
      <c r="G212" s="142"/>
      <c r="H212" s="142"/>
      <c r="I212" s="79"/>
      <c r="J212" s="142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</row>
    <row r="213" customFormat="false" ht="12.75" hidden="false" customHeight="false" outlineLevel="0" collapsed="false">
      <c r="A213" s="96"/>
      <c r="B213" s="142"/>
      <c r="C213" s="142"/>
      <c r="D213" s="142"/>
      <c r="E213" s="142"/>
      <c r="F213" s="142"/>
      <c r="G213" s="142"/>
      <c r="H213" s="142"/>
      <c r="I213" s="79"/>
      <c r="J213" s="142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</row>
    <row r="214" customFormat="false" ht="12.75" hidden="false" customHeight="false" outlineLevel="0" collapsed="false">
      <c r="A214" s="96"/>
      <c r="B214" s="142"/>
      <c r="C214" s="142"/>
      <c r="D214" s="142"/>
      <c r="E214" s="142"/>
      <c r="F214" s="142"/>
      <c r="G214" s="142"/>
      <c r="H214" s="142"/>
      <c r="I214" s="79"/>
      <c r="J214" s="142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</row>
    <row r="215" customFormat="false" ht="12.75" hidden="false" customHeight="false" outlineLevel="0" collapsed="false">
      <c r="A215" s="96"/>
      <c r="B215" s="142"/>
      <c r="C215" s="142"/>
      <c r="D215" s="142"/>
      <c r="E215" s="142"/>
      <c r="F215" s="142"/>
      <c r="G215" s="142"/>
      <c r="H215" s="142"/>
      <c r="I215" s="79"/>
      <c r="J215" s="142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</row>
    <row r="216" customFormat="false" ht="12.75" hidden="false" customHeight="false" outlineLevel="0" collapsed="false">
      <c r="A216" s="120"/>
      <c r="B216" s="142"/>
      <c r="C216" s="142"/>
      <c r="D216" s="142"/>
      <c r="E216" s="142"/>
      <c r="F216" s="142"/>
      <c r="G216" s="142"/>
      <c r="H216" s="142"/>
      <c r="I216" s="79"/>
      <c r="J216" s="142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</row>
    <row r="217" customFormat="false" ht="12.75" hidden="false" customHeight="false" outlineLevel="0" collapsed="false">
      <c r="A217" s="120"/>
      <c r="B217" s="142"/>
      <c r="C217" s="142"/>
      <c r="D217" s="142"/>
      <c r="E217" s="142"/>
      <c r="F217" s="142"/>
      <c r="G217" s="142"/>
      <c r="H217" s="142"/>
      <c r="I217" s="79"/>
      <c r="J217" s="142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</row>
    <row r="218" customFormat="false" ht="12.75" hidden="false" customHeight="false" outlineLevel="0" collapsed="false">
      <c r="A218" s="79"/>
      <c r="B218" s="142"/>
      <c r="C218" s="142"/>
      <c r="D218" s="142"/>
      <c r="E218" s="142"/>
      <c r="F218" s="142"/>
      <c r="G218" s="142"/>
      <c r="H218" s="142"/>
      <c r="I218" s="79"/>
      <c r="J218" s="142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</row>
    <row r="219" customFormat="false" ht="12.75" hidden="false" customHeight="false" outlineLevel="0" collapsed="false">
      <c r="A219" s="120"/>
      <c r="B219" s="142"/>
      <c r="C219" s="142"/>
      <c r="D219" s="142"/>
      <c r="E219" s="142"/>
      <c r="F219" s="142"/>
      <c r="G219" s="142"/>
      <c r="H219" s="142"/>
      <c r="I219" s="79"/>
      <c r="J219" s="142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</row>
    <row r="220" customFormat="false" ht="12.75" hidden="false" customHeight="false" outlineLevel="0" collapsed="false">
      <c r="A220" s="120"/>
      <c r="B220" s="142"/>
      <c r="C220" s="142"/>
      <c r="D220" s="142"/>
      <c r="E220" s="142"/>
      <c r="F220" s="142"/>
      <c r="G220" s="142"/>
      <c r="H220" s="142"/>
      <c r="I220" s="79"/>
      <c r="J220" s="142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</row>
    <row r="221" customFormat="false" ht="12.75" hidden="false" customHeight="false" outlineLevel="0" collapsed="false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</row>
    <row r="222" customFormat="false" ht="12.75" hidden="false" customHeight="false" outlineLevel="0" collapsed="false">
      <c r="A222" s="120"/>
      <c r="B222" s="79"/>
      <c r="C222" s="97"/>
      <c r="D222" s="97"/>
      <c r="E222" s="97"/>
      <c r="F222" s="97"/>
      <c r="G222" s="97"/>
      <c r="H222" s="97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</row>
    <row r="223" customFormat="false" ht="12.75" hidden="false" customHeight="false" outlineLevel="0" collapsed="false">
      <c r="A223" s="120"/>
      <c r="B223" s="79"/>
      <c r="C223" s="97"/>
      <c r="D223" s="97"/>
      <c r="E223" s="97"/>
      <c r="F223" s="97"/>
      <c r="G223" s="97"/>
      <c r="H223" s="97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</row>
    <row r="224" customFormat="false" ht="12.75" hidden="false" customHeight="false" outlineLevel="0" collapsed="false">
      <c r="A224" s="120"/>
      <c r="B224" s="79"/>
      <c r="C224" s="97"/>
      <c r="D224" s="97"/>
      <c r="E224" s="97"/>
      <c r="F224" s="97"/>
      <c r="G224" s="97"/>
      <c r="H224" s="97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</row>
    <row r="225" customFormat="false" ht="12.75" hidden="false" customHeight="false" outlineLevel="0" collapsed="false">
      <c r="A225" s="120"/>
      <c r="B225" s="79"/>
      <c r="C225" s="97"/>
      <c r="D225" s="97"/>
      <c r="E225" s="97"/>
      <c r="F225" s="97"/>
      <c r="G225" s="97"/>
      <c r="H225" s="97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</row>
    <row r="226" customFormat="false" ht="12.75" hidden="false" customHeight="false" outlineLevel="0" collapsed="false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</row>
    <row r="227" customFormat="false" ht="18.75" hidden="false" customHeight="false" outlineLevel="0" collapsed="false">
      <c r="A227" s="143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</row>
    <row r="228" customFormat="false" ht="12.75" hidden="false" customHeight="false" outlineLevel="0" collapsed="false">
      <c r="A228" s="120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</row>
    <row r="229" customFormat="false" ht="12.75" hidden="false" customHeight="false" outlineLevel="0" collapsed="false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</row>
    <row r="230" customFormat="false" ht="12.75" hidden="false" customHeight="false" outlineLevel="0" collapsed="false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145"/>
      <c r="BU231" s="145"/>
      <c r="BV231" s="145"/>
      <c r="BW231" s="145"/>
      <c r="BX231" s="145"/>
      <c r="BY231" s="145"/>
      <c r="BZ231" s="145"/>
      <c r="CA231" s="145"/>
      <c r="CB231" s="145"/>
      <c r="CC231" s="145"/>
      <c r="CD231" s="145"/>
      <c r="CE231" s="145"/>
      <c r="CF231" s="145"/>
      <c r="CG231" s="145"/>
      <c r="CH231" s="145"/>
      <c r="CI231" s="145"/>
      <c r="CJ231" s="145"/>
      <c r="CK231" s="145"/>
      <c r="CL231" s="145"/>
      <c r="CM231" s="145"/>
      <c r="CN231" s="145"/>
      <c r="CO231" s="145"/>
      <c r="CP231" s="145"/>
      <c r="CQ231" s="145"/>
      <c r="CR231" s="145"/>
      <c r="CS231" s="145"/>
      <c r="CT231" s="145"/>
      <c r="CU231" s="145"/>
      <c r="CV231" s="145"/>
      <c r="CW231" s="145"/>
      <c r="CX231" s="145"/>
      <c r="CY231" s="145"/>
      <c r="CZ231" s="145"/>
      <c r="DA231" s="145"/>
      <c r="DB231" s="145"/>
      <c r="DC231" s="145"/>
      <c r="DD231" s="145"/>
      <c r="DE231" s="145"/>
      <c r="DF231" s="145"/>
      <c r="DG231" s="145"/>
      <c r="DH231" s="145"/>
      <c r="DI231" s="145"/>
      <c r="DJ231" s="145"/>
      <c r="DK231" s="145"/>
      <c r="DL231" s="145"/>
      <c r="DM231" s="145"/>
      <c r="DN231" s="145"/>
      <c r="DO231" s="145"/>
      <c r="DP231" s="145"/>
      <c r="DQ231" s="145"/>
      <c r="DR231" s="145"/>
      <c r="DS231" s="145"/>
      <c r="DT231" s="145"/>
      <c r="DU231" s="145"/>
      <c r="DV231" s="145"/>
      <c r="DW231" s="145"/>
      <c r="DX231" s="145"/>
      <c r="DY231" s="145"/>
      <c r="DZ231" s="145"/>
      <c r="EA231" s="145"/>
      <c r="EB231" s="145"/>
      <c r="EC231" s="145"/>
      <c r="ED231" s="145"/>
      <c r="EE231" s="145"/>
      <c r="EF231" s="145"/>
      <c r="EG231" s="145"/>
      <c r="EH231" s="145"/>
      <c r="EI231" s="145"/>
      <c r="EJ231" s="145"/>
      <c r="EK231" s="145"/>
      <c r="EL231" s="145"/>
      <c r="EM231" s="145"/>
      <c r="EN231" s="145"/>
      <c r="EO231" s="145"/>
      <c r="EP231" s="145"/>
      <c r="EQ231" s="145"/>
      <c r="ER231" s="145"/>
      <c r="ES231" s="145"/>
      <c r="ET231" s="145"/>
      <c r="EU231" s="145"/>
      <c r="EV231" s="145"/>
      <c r="EW231" s="145"/>
      <c r="EX231" s="145"/>
      <c r="EY231" s="145"/>
      <c r="EZ231" s="145"/>
      <c r="FA231" s="145"/>
      <c r="FB231" s="145"/>
      <c r="FC231" s="145"/>
      <c r="FD231" s="145"/>
      <c r="FE231" s="145"/>
      <c r="FF231" s="145"/>
      <c r="FG231" s="145"/>
      <c r="FH231" s="145"/>
      <c r="FI231" s="145"/>
      <c r="FJ231" s="145"/>
      <c r="FK231" s="145"/>
      <c r="FL231" s="145"/>
      <c r="FM231" s="145"/>
      <c r="FN231" s="145"/>
      <c r="FO231" s="145"/>
      <c r="FP231" s="145"/>
      <c r="FQ231" s="145"/>
      <c r="FR231" s="145"/>
      <c r="FS231" s="145"/>
      <c r="FT231" s="145"/>
      <c r="FU231" s="145"/>
      <c r="FV231" s="145"/>
      <c r="FW231" s="145"/>
      <c r="FX231" s="145"/>
      <c r="FY231" s="145"/>
      <c r="FZ231" s="145"/>
      <c r="GA231" s="145"/>
      <c r="GB231" s="145"/>
      <c r="GC231" s="145"/>
      <c r="GD231" s="145"/>
      <c r="GE231" s="145"/>
      <c r="GF231" s="145"/>
      <c r="GG231" s="145"/>
      <c r="GH231" s="145"/>
      <c r="GI231" s="145"/>
      <c r="GJ231" s="145"/>
      <c r="GK231" s="145"/>
      <c r="GL231" s="145"/>
      <c r="GM231" s="145"/>
      <c r="GN231" s="145"/>
      <c r="GO231" s="145"/>
      <c r="GP231" s="145"/>
      <c r="GQ231" s="145"/>
      <c r="GR231" s="145"/>
      <c r="GS231" s="145"/>
      <c r="GT231" s="145"/>
      <c r="GU231" s="145"/>
      <c r="GV231" s="145"/>
      <c r="GW231" s="145"/>
      <c r="GX231" s="145"/>
      <c r="GY231" s="145"/>
      <c r="GZ231" s="145"/>
      <c r="HA231" s="145"/>
      <c r="HB231" s="145"/>
      <c r="HC231" s="145"/>
      <c r="HD231" s="145"/>
      <c r="HE231" s="145"/>
      <c r="HF231" s="145"/>
      <c r="HG231" s="145"/>
      <c r="HH231" s="145"/>
      <c r="HI231" s="145"/>
      <c r="HJ231" s="145"/>
      <c r="HK231" s="145"/>
      <c r="HL231" s="145"/>
      <c r="HM231" s="145"/>
      <c r="HN231" s="145"/>
      <c r="HO231" s="145"/>
      <c r="HP231" s="145"/>
      <c r="HQ231" s="145"/>
      <c r="HR231" s="145"/>
      <c r="HS231" s="145"/>
      <c r="HT231" s="145"/>
      <c r="HU231" s="145"/>
      <c r="HV231" s="145"/>
      <c r="HW231" s="145"/>
      <c r="HX231" s="145"/>
      <c r="HY231" s="145"/>
      <c r="HZ231" s="145"/>
      <c r="IA231" s="145"/>
      <c r="IB231" s="145"/>
      <c r="IC231" s="145"/>
      <c r="ID231" s="145"/>
      <c r="IE231" s="145"/>
      <c r="IF231" s="145"/>
      <c r="IG231" s="145"/>
      <c r="IH231" s="145"/>
      <c r="II231" s="145"/>
      <c r="IJ231" s="145"/>
      <c r="IK231" s="145"/>
      <c r="IL231" s="145"/>
      <c r="IM231" s="145"/>
      <c r="IN231" s="145"/>
      <c r="IO231" s="145"/>
      <c r="IP231" s="145"/>
      <c r="IQ231" s="145"/>
      <c r="IR231" s="145"/>
      <c r="IS231" s="145"/>
      <c r="IT231" s="145"/>
      <c r="IU231" s="145"/>
      <c r="IV231" s="145"/>
      <c r="IW231" s="145"/>
    </row>
    <row r="232" customFormat="false" ht="12.75" hidden="false" customHeight="false" outlineLevel="0" collapsed="false">
      <c r="A232" s="120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</row>
    <row r="233" customFormat="false" ht="12.75" hidden="false" customHeight="false" outlineLevel="0" collapsed="false">
      <c r="A233" s="120"/>
      <c r="B233" s="79"/>
      <c r="C233" s="113"/>
      <c r="D233" s="113"/>
      <c r="E233" s="113"/>
      <c r="F233" s="113"/>
      <c r="G233" s="113"/>
      <c r="H233" s="113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</row>
    <row r="234" customFormat="false" ht="12.75" hidden="false" customHeight="false" outlineLevel="0" collapsed="false">
      <c r="A234" s="120"/>
      <c r="B234" s="79"/>
      <c r="C234" s="113"/>
      <c r="D234" s="113"/>
      <c r="E234" s="113"/>
      <c r="F234" s="113"/>
      <c r="G234" s="113"/>
      <c r="H234" s="113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</row>
    <row r="235" customFormat="false" ht="12.75" hidden="false" customHeight="false" outlineLevel="0" collapsed="false">
      <c r="A235" s="79"/>
      <c r="B235" s="79"/>
      <c r="C235" s="146"/>
      <c r="D235" s="146"/>
      <c r="E235" s="146"/>
      <c r="F235" s="146"/>
      <c r="G235" s="146"/>
      <c r="H235" s="146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</row>
    <row r="236" customFormat="false" ht="12.75" hidden="false" customHeight="false" outlineLevel="0" collapsed="false">
      <c r="A236" s="120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</row>
    <row r="237" customFormat="false" ht="12.75" hidden="false" customHeight="false" outlineLevel="0" collapsed="false">
      <c r="A237" s="144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</row>
    <row r="238" customFormat="false" ht="12.75" hidden="false" customHeight="false" outlineLevel="0" collapsed="false">
      <c r="A238" s="147"/>
      <c r="B238" s="79"/>
      <c r="C238" s="97"/>
      <c r="D238" s="97"/>
      <c r="E238" s="97"/>
      <c r="F238" s="97"/>
      <c r="G238" s="97"/>
      <c r="H238" s="97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</row>
    <row r="239" customFormat="false" ht="12.75" hidden="false" customHeight="false" outlineLevel="0" collapsed="false">
      <c r="A239" s="147"/>
      <c r="B239" s="79"/>
      <c r="C239" s="97"/>
      <c r="D239" s="97"/>
      <c r="E239" s="97"/>
      <c r="F239" s="97"/>
      <c r="G239" s="97"/>
      <c r="H239" s="97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</row>
    <row r="240" customFormat="false" ht="12.75" hidden="false" customHeight="false" outlineLevel="0" collapsed="false">
      <c r="A240" s="147"/>
      <c r="B240" s="79"/>
      <c r="C240" s="97"/>
      <c r="D240" s="97"/>
      <c r="E240" s="97"/>
      <c r="F240" s="97"/>
      <c r="G240" s="97"/>
      <c r="H240" s="97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</row>
    <row r="241" customFormat="false" ht="12.75" hidden="false" customHeight="false" outlineLevel="0" collapsed="false">
      <c r="A241" s="147"/>
      <c r="B241" s="79"/>
      <c r="C241" s="97"/>
      <c r="D241" s="97"/>
      <c r="E241" s="97"/>
      <c r="F241" s="97"/>
      <c r="G241" s="97"/>
      <c r="H241" s="97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</row>
    <row r="242" customFormat="false" ht="12.75" hidden="false" customHeight="false" outlineLevel="0" collapsed="false">
      <c r="A242" s="147"/>
      <c r="B242" s="79"/>
      <c r="C242" s="113"/>
      <c r="D242" s="113"/>
      <c r="E242" s="113"/>
      <c r="F242" s="113"/>
      <c r="G242" s="113"/>
      <c r="H242" s="113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</row>
    <row r="243" customFormat="false" ht="12.75" hidden="false" customHeight="false" outlineLevel="0" collapsed="false">
      <c r="A243" s="120"/>
      <c r="B243" s="79"/>
      <c r="C243" s="148"/>
      <c r="D243" s="148"/>
      <c r="E243" s="148"/>
      <c r="F243" s="148"/>
      <c r="G243" s="148"/>
      <c r="H243" s="148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</row>
    <row r="244" customFormat="false" ht="12.75" hidden="false" customHeight="false" outlineLevel="0" collapsed="false">
      <c r="A244" s="147"/>
      <c r="B244" s="79"/>
      <c r="C244" s="149"/>
      <c r="D244" s="149"/>
      <c r="E244" s="149"/>
      <c r="F244" s="149"/>
      <c r="G244" s="149"/>
      <c r="H244" s="14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</row>
    <row r="245" customFormat="false" ht="12.75" hidden="false" customHeight="false" outlineLevel="0" collapsed="false">
      <c r="A245" s="147"/>
      <c r="B245" s="79"/>
      <c r="C245" s="149"/>
      <c r="D245" s="149"/>
      <c r="E245" s="149"/>
      <c r="F245" s="149"/>
      <c r="G245" s="149"/>
      <c r="H245" s="14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</row>
    <row r="246" customFormat="false" ht="12.75" hidden="false" customHeight="false" outlineLevel="0" collapsed="false">
      <c r="A246" s="147"/>
      <c r="B246" s="79"/>
      <c r="C246" s="149"/>
      <c r="D246" s="149"/>
      <c r="E246" s="149"/>
      <c r="F246" s="149"/>
      <c r="G246" s="149"/>
      <c r="H246" s="14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</row>
    <row r="247" customFormat="false" ht="12.75" hidden="false" customHeight="false" outlineLevel="0" collapsed="false">
      <c r="A247" s="147"/>
      <c r="B247" s="79"/>
      <c r="C247" s="149"/>
      <c r="D247" s="149"/>
      <c r="E247" s="149"/>
      <c r="F247" s="149"/>
      <c r="G247" s="149"/>
      <c r="H247" s="14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</row>
    <row r="248" customFormat="false" ht="12.75" hidden="false" customHeight="false" outlineLevel="0" collapsed="false">
      <c r="A248" s="147"/>
      <c r="B248" s="79"/>
      <c r="C248" s="148"/>
      <c r="D248" s="148"/>
      <c r="E248" s="148"/>
      <c r="F248" s="148"/>
      <c r="G248" s="148"/>
      <c r="H248" s="148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</row>
    <row r="249" customFormat="false" ht="12.75" hidden="false" customHeight="false" outlineLevel="0" collapsed="false">
      <c r="A249" s="120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</row>
    <row r="250" customFormat="false" ht="12.75" hidden="false" customHeight="false" outlineLevel="0" collapsed="false">
      <c r="A250" s="79"/>
      <c r="B250" s="79"/>
      <c r="C250" s="97"/>
      <c r="D250" s="97"/>
      <c r="E250" s="97"/>
      <c r="F250" s="97"/>
      <c r="G250" s="97"/>
      <c r="H250" s="97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</row>
    <row r="251" customFormat="false" ht="12.75" hidden="false" customHeight="false" outlineLevel="0" collapsed="false">
      <c r="A251" s="79"/>
      <c r="B251" s="79"/>
      <c r="C251" s="97"/>
      <c r="D251" s="97"/>
      <c r="E251" s="97"/>
      <c r="F251" s="97"/>
      <c r="G251" s="97"/>
      <c r="H251" s="97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</row>
    <row r="252" customFormat="false" ht="12.75" hidden="false" customHeight="false" outlineLevel="0" collapsed="false">
      <c r="A252" s="79"/>
      <c r="B252" s="79"/>
      <c r="C252" s="97"/>
      <c r="D252" s="97"/>
      <c r="E252" s="97"/>
      <c r="F252" s="97"/>
      <c r="G252" s="97"/>
      <c r="H252" s="97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</row>
    <row r="253" customFormat="false" ht="12.75" hidden="false" customHeight="false" outlineLevel="0" collapsed="false">
      <c r="A253" s="79"/>
      <c r="B253" s="150"/>
      <c r="C253" s="97"/>
      <c r="D253" s="97"/>
      <c r="E253" s="97"/>
      <c r="F253" s="97"/>
      <c r="G253" s="97"/>
      <c r="H253" s="97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</row>
    <row r="254" customFormat="false" ht="12.75" hidden="false" customHeight="false" outlineLevel="0" collapsed="false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</row>
    <row r="255" customFormat="false" ht="12.75" hidden="false" customHeight="false" outlineLevel="0" collapsed="false">
      <c r="A255" s="120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</row>
    <row r="256" customFormat="false" ht="12.75" hidden="false" customHeight="false" outlineLevel="0" collapsed="false">
      <c r="A256" s="79"/>
      <c r="B256" s="79"/>
      <c r="C256" s="113"/>
      <c r="D256" s="113"/>
      <c r="E256" s="113"/>
      <c r="F256" s="113"/>
      <c r="G256" s="113"/>
      <c r="H256" s="113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</row>
    <row r="257" customFormat="false" ht="12.75" hidden="false" customHeight="false" outlineLevel="0" collapsed="false">
      <c r="A257" s="147"/>
      <c r="B257" s="79"/>
      <c r="C257" s="113"/>
      <c r="D257" s="113"/>
      <c r="E257" s="113"/>
      <c r="F257" s="113"/>
      <c r="G257" s="113"/>
      <c r="H257" s="113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</row>
    <row r="258" customFormat="false" ht="12.75" hidden="false" customHeight="false" outlineLevel="0" collapsed="false">
      <c r="A258" s="147"/>
      <c r="B258" s="79"/>
      <c r="C258" s="113"/>
      <c r="D258" s="113"/>
      <c r="E258" s="113"/>
      <c r="F258" s="113"/>
      <c r="G258" s="113"/>
      <c r="H258" s="113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</row>
    <row r="259" customFormat="false" ht="12.75" hidden="false" customHeight="false" outlineLevel="0" collapsed="false">
      <c r="A259" s="147"/>
      <c r="B259" s="150"/>
      <c r="C259" s="113"/>
      <c r="D259" s="113"/>
      <c r="E259" s="113"/>
      <c r="F259" s="113"/>
      <c r="G259" s="113"/>
      <c r="H259" s="113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</row>
    <row r="260" customFormat="false" ht="12.75" hidden="false" customHeight="false" outlineLevel="0" collapsed="false">
      <c r="A260" s="79"/>
      <c r="B260" s="79"/>
      <c r="C260" s="113"/>
      <c r="D260" s="113"/>
      <c r="E260" s="113"/>
      <c r="F260" s="113"/>
      <c r="G260" s="113"/>
      <c r="H260" s="113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</row>
    <row r="261" customFormat="false" ht="12.75" hidden="false" customHeight="false" outlineLevel="0" collapsed="false">
      <c r="A261" s="79"/>
      <c r="B261" s="79"/>
      <c r="C261" s="113"/>
      <c r="D261" s="113"/>
      <c r="E261" s="113"/>
      <c r="F261" s="113"/>
      <c r="G261" s="113"/>
      <c r="H261" s="113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</row>
    <row r="262" customFormat="false" ht="12.75" hidden="false" customHeight="false" outlineLevel="0" collapsed="false">
      <c r="A262" s="79"/>
      <c r="B262" s="79"/>
      <c r="C262" s="113"/>
      <c r="D262" s="113"/>
      <c r="E262" s="113"/>
      <c r="F262" s="113"/>
      <c r="G262" s="113"/>
      <c r="H262" s="113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</row>
    <row r="263" customFormat="false" ht="12.75" hidden="false" customHeight="false" outlineLevel="0" collapsed="false">
      <c r="A263" s="79"/>
      <c r="B263" s="79"/>
      <c r="C263" s="113"/>
      <c r="D263" s="113"/>
      <c r="E263" s="113"/>
      <c r="F263" s="113"/>
      <c r="G263" s="113"/>
      <c r="H263" s="113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</row>
    <row r="264" customFormat="false" ht="12.75" hidden="false" customHeight="false" outlineLevel="0" collapsed="false">
      <c r="A264" s="79"/>
      <c r="B264" s="79"/>
      <c r="C264" s="113"/>
      <c r="D264" s="113"/>
      <c r="E264" s="113"/>
      <c r="F264" s="113"/>
      <c r="G264" s="113"/>
      <c r="H264" s="113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</row>
    <row r="265" customFormat="false" ht="12.75" hidden="false" customHeight="false" outlineLevel="0" collapsed="false">
      <c r="A265" s="79"/>
      <c r="B265" s="79"/>
      <c r="C265" s="113"/>
      <c r="D265" s="113"/>
      <c r="E265" s="113"/>
      <c r="F265" s="113"/>
      <c r="G265" s="113"/>
      <c r="H265" s="113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</row>
    <row r="266" customFormat="false" ht="12.75" hidden="false" customHeight="false" outlineLevel="0" collapsed="false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</row>
    <row r="267" customFormat="false" ht="12.75" hidden="false" customHeight="false" outlineLevel="0" collapsed="false">
      <c r="A267" s="120"/>
      <c r="B267" s="151"/>
      <c r="C267" s="151"/>
      <c r="D267" s="151"/>
      <c r="E267" s="151"/>
      <c r="F267" s="151"/>
      <c r="G267" s="151"/>
      <c r="H267" s="151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</row>
    <row r="268" customFormat="false" ht="12.75" hidden="false" customHeight="false" outlineLevel="0" collapsed="false">
      <c r="A268" s="120"/>
      <c r="B268" s="150"/>
      <c r="C268" s="151"/>
      <c r="D268" s="151"/>
      <c r="E268" s="151"/>
      <c r="F268" s="151"/>
      <c r="G268" s="151"/>
      <c r="H268" s="151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</row>
    <row r="269" customFormat="false" ht="12.75" hidden="false" customHeight="false" outlineLevel="0" collapsed="false">
      <c r="A269" s="120"/>
      <c r="B269" s="151"/>
      <c r="C269" s="151"/>
      <c r="D269" s="151"/>
      <c r="E269" s="151"/>
      <c r="F269" s="151"/>
      <c r="G269" s="151"/>
      <c r="H269" s="151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</row>
    <row r="270" customFormat="false" ht="12.75" hidden="false" customHeight="false" outlineLevel="0" collapsed="false">
      <c r="A270" s="120"/>
      <c r="B270" s="79"/>
      <c r="C270" s="151"/>
      <c r="D270" s="151"/>
      <c r="E270" s="151"/>
      <c r="F270" s="151"/>
      <c r="G270" s="151"/>
      <c r="H270" s="151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</row>
    <row r="271" customFormat="false" ht="12.75" hidden="false" customHeight="false" outlineLevel="0" collapsed="false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</row>
    <row r="272" customFormat="false" ht="12.75" hidden="false" customHeight="false" outlineLevel="0" collapsed="false">
      <c r="A272" s="120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</row>
    <row r="273" customFormat="false" ht="12.75" hidden="false" customHeight="false" outlineLevel="0" collapsed="false">
      <c r="A273" s="120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</row>
    <row r="274" customFormat="false" ht="12.75" hidden="false" customHeight="false" outlineLevel="0" collapsed="false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</row>
    <row r="275" customFormat="false" ht="12.75" hidden="false" customHeight="false" outlineLevel="0" collapsed="false">
      <c r="A275" s="79"/>
      <c r="B275" s="79"/>
      <c r="C275" s="142"/>
      <c r="D275" s="142"/>
      <c r="E275" s="142"/>
      <c r="F275" s="142"/>
      <c r="G275" s="142"/>
      <c r="H275" s="142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</row>
    <row r="276" customFormat="false" ht="12.75" hidden="false" customHeight="false" outlineLevel="0" collapsed="false">
      <c r="A276" s="79"/>
      <c r="B276" s="79"/>
      <c r="C276" s="151"/>
      <c r="D276" s="151"/>
      <c r="E276" s="151"/>
      <c r="F276" s="151"/>
      <c r="G276" s="151"/>
      <c r="H276" s="151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</row>
    <row r="277" customFormat="false" ht="12.75" hidden="false" customHeight="false" outlineLevel="0" collapsed="false">
      <c r="A277" s="79"/>
      <c r="B277" s="79"/>
      <c r="C277" s="152"/>
      <c r="D277" s="152"/>
      <c r="E277" s="152"/>
      <c r="F277" s="152"/>
      <c r="G277" s="152"/>
      <c r="H277" s="152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</row>
    <row r="278" customFormat="false" ht="12.75" hidden="false" customHeight="false" outlineLevel="0" collapsed="false">
      <c r="A278" s="79"/>
      <c r="B278" s="79"/>
      <c r="C278" s="142"/>
      <c r="D278" s="142"/>
      <c r="E278" s="142"/>
      <c r="F278" s="142"/>
      <c r="G278" s="142"/>
      <c r="H278" s="142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</row>
    <row r="279" customFormat="false" ht="12.75" hidden="false" customHeight="false" outlineLevel="0" collapsed="false">
      <c r="A279" s="79"/>
      <c r="B279" s="79"/>
      <c r="C279" s="152"/>
      <c r="D279" s="152"/>
      <c r="E279" s="152"/>
      <c r="F279" s="152"/>
      <c r="G279" s="152"/>
      <c r="H279" s="152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</row>
    <row r="280" customFormat="false" ht="12.75" hidden="false" customHeight="false" outlineLevel="0" collapsed="false">
      <c r="A280" s="79"/>
      <c r="B280" s="79"/>
      <c r="C280" s="153"/>
      <c r="D280" s="153"/>
      <c r="E280" s="153"/>
      <c r="F280" s="153"/>
      <c r="G280" s="153"/>
      <c r="H280" s="153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</row>
    <row r="281" customFormat="false" ht="12.75" hidden="false" customHeight="false" outlineLevel="0" collapsed="false">
      <c r="A281" s="79"/>
      <c r="B281" s="79"/>
      <c r="C281" s="153"/>
      <c r="D281" s="153"/>
      <c r="E281" s="153"/>
      <c r="F281" s="153"/>
      <c r="G281" s="153"/>
      <c r="H281" s="153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</row>
    <row r="282" customFormat="false" ht="18.75" hidden="true" customHeight="false" outlineLevel="1" collapsed="false">
      <c r="A282" s="143"/>
      <c r="B282" s="79"/>
      <c r="C282" s="153"/>
      <c r="D282" s="153"/>
      <c r="E282" s="153"/>
      <c r="F282" s="153"/>
      <c r="G282" s="153"/>
      <c r="H282" s="153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</row>
    <row r="283" customFormat="false" ht="12.75" hidden="true" customHeight="false" outlineLevel="1" collapsed="false">
      <c r="A283" s="120"/>
      <c r="B283" s="79"/>
      <c r="C283" s="153"/>
      <c r="D283" s="153"/>
      <c r="E283" s="153"/>
      <c r="F283" s="153"/>
      <c r="G283" s="153"/>
      <c r="H283" s="153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</row>
    <row r="284" customFormat="false" ht="12.75" hidden="true" customHeight="false" outlineLevel="1" collapsed="false">
      <c r="A284" s="79"/>
      <c r="B284" s="79"/>
      <c r="C284" s="153"/>
      <c r="D284" s="153"/>
      <c r="E284" s="153"/>
      <c r="F284" s="153"/>
      <c r="G284" s="153"/>
      <c r="H284" s="153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</row>
    <row r="285" customFormat="false" ht="12.75" hidden="true" customHeight="false" outlineLevel="1" collapsed="false">
      <c r="A285" s="120"/>
      <c r="B285" s="154"/>
      <c r="C285" s="154"/>
      <c r="D285" s="141"/>
      <c r="E285" s="141"/>
      <c r="F285" s="154"/>
      <c r="G285" s="154"/>
      <c r="H285" s="141"/>
      <c r="I285" s="154"/>
      <c r="J285" s="154"/>
      <c r="K285" s="154"/>
      <c r="L285" s="141"/>
      <c r="M285" s="154"/>
      <c r="N285" s="154"/>
      <c r="O285" s="79"/>
      <c r="P285" s="79"/>
      <c r="Q285" s="79"/>
      <c r="R285" s="79"/>
      <c r="S285" s="79"/>
      <c r="T285" s="154"/>
      <c r="U285" s="79"/>
    </row>
    <row r="286" customFormat="false" ht="12.75" hidden="true" customHeight="false" outlineLevel="1" collapsed="false">
      <c r="A286" s="120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</row>
    <row r="287" customFormat="false" ht="12.75" hidden="true" customHeight="false" outlineLevel="1" collapsed="false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</row>
    <row r="288" customFormat="false" ht="12.75" hidden="true" customHeight="false" outlineLevel="1" collapsed="false">
      <c r="A288" s="79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142"/>
      <c r="O288" s="79"/>
      <c r="P288" s="79"/>
      <c r="Q288" s="79"/>
      <c r="R288" s="79"/>
      <c r="S288" s="79"/>
      <c r="T288" s="142"/>
      <c r="U288" s="79"/>
    </row>
    <row r="289" customFormat="false" ht="12.75" hidden="true" customHeight="false" outlineLevel="1" collapsed="false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</row>
    <row r="290" customFormat="false" ht="12.75" hidden="true" customHeight="false" outlineLevel="1" collapsed="false">
      <c r="A290" s="79"/>
      <c r="B290" s="151"/>
      <c r="C290" s="151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79"/>
      <c r="P290" s="79"/>
      <c r="Q290" s="79"/>
      <c r="R290" s="79"/>
      <c r="S290" s="79"/>
      <c r="T290" s="142"/>
      <c r="U290" s="79"/>
    </row>
    <row r="291" customFormat="false" ht="12.75" hidden="true" customHeight="false" outlineLevel="1" collapsed="false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</row>
    <row r="292" customFormat="false" ht="12.75" hidden="true" customHeight="false" outlineLevel="1" collapsed="false">
      <c r="A292" s="79"/>
      <c r="B292" s="142"/>
      <c r="C292" s="142"/>
      <c r="D292" s="142"/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79"/>
      <c r="P292" s="79"/>
      <c r="Q292" s="79"/>
      <c r="R292" s="79"/>
      <c r="S292" s="79"/>
      <c r="T292" s="142"/>
      <c r="U292" s="142"/>
      <c r="V292" s="142"/>
      <c r="W292" s="142"/>
      <c r="X292" s="142"/>
      <c r="Y292" s="142"/>
      <c r="Z292" s="142"/>
    </row>
    <row r="293" customFormat="false" ht="12.75" hidden="true" customHeight="false" outlineLevel="1" collapsed="false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</row>
    <row r="294" customFormat="false" ht="12.75" hidden="true" customHeight="false" outlineLevel="1" collapsed="false">
      <c r="A294" s="79"/>
      <c r="B294" s="142"/>
      <c r="C294" s="142"/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79"/>
      <c r="P294" s="79"/>
      <c r="Q294" s="79"/>
      <c r="R294" s="79"/>
      <c r="S294" s="79"/>
      <c r="T294" s="142"/>
      <c r="U294" s="79"/>
    </row>
    <row r="295" customFormat="false" ht="12.75" hidden="true" customHeight="false" outlineLevel="1" collapsed="false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</row>
    <row r="296" customFormat="false" ht="12.75" hidden="true" customHeight="false" outlineLevel="1" collapsed="false">
      <c r="A296" s="79"/>
      <c r="B296" s="142"/>
      <c r="C296" s="142"/>
      <c r="D296" s="142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79"/>
      <c r="P296" s="79"/>
      <c r="Q296" s="79"/>
      <c r="R296" s="79"/>
      <c r="S296" s="79"/>
      <c r="T296" s="142"/>
      <c r="U296" s="142"/>
    </row>
    <row r="297" customFormat="false" ht="12.75" hidden="true" customHeight="false" outlineLevel="1" collapsed="false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</row>
    <row r="298" customFormat="false" ht="12.75" hidden="true" customHeight="false" outlineLevel="1" collapsed="false">
      <c r="A298" s="79"/>
      <c r="B298" s="142"/>
      <c r="C298" s="142"/>
      <c r="D298" s="142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79"/>
      <c r="P298" s="79"/>
      <c r="Q298" s="79"/>
      <c r="R298" s="79"/>
      <c r="S298" s="79"/>
      <c r="T298" s="142"/>
      <c r="U298" s="142"/>
    </row>
    <row r="299" customFormat="false" ht="12.75" hidden="true" customHeight="false" outlineLevel="1" collapsed="false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</row>
    <row r="300" customFormat="false" ht="12.75" hidden="false" customHeight="false" outlineLevel="0" collapsed="false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</row>
    <row r="301" customFormat="false" ht="12.75" hidden="false" customHeight="false" outlineLevel="0" collapsed="false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</row>
    <row r="302" customFormat="false" ht="12.75" hidden="false" customHeight="false" outlineLevel="0" collapsed="false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</row>
    <row r="303" customFormat="false" ht="18.75" hidden="false" customHeight="false" outlineLevel="0" collapsed="false">
      <c r="A303" s="140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</row>
    <row r="304" customFormat="false" ht="12.75" hidden="false" customHeight="false" outlineLevel="0" collapsed="false">
      <c r="A304" s="120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</row>
    <row r="305" customFormat="false" ht="12.75" hidden="false" customHeight="false" outlineLevel="0" collapsed="false">
      <c r="A305" s="120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</row>
    <row r="306" customFormat="false" ht="12.75" hidden="false" customHeight="false" outlineLevel="0" collapsed="false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</row>
    <row r="307" customFormat="false" ht="12.75" hidden="false" customHeight="false" outlineLevel="0" collapsed="false">
      <c r="A307" s="101"/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</row>
    <row r="308" customFormat="false" ht="12.75" hidden="false" customHeight="false" outlineLevel="0" collapsed="false">
      <c r="A308" s="120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</row>
    <row r="309" customFormat="false" ht="12.75" hidden="false" customHeight="false" outlineLevel="0" collapsed="false">
      <c r="A309" s="96"/>
      <c r="B309" s="142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</row>
    <row r="310" customFormat="false" ht="12.75" hidden="false" customHeight="false" outlineLevel="0" collapsed="false">
      <c r="A310" s="96"/>
      <c r="B310" s="142"/>
      <c r="C310" s="142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</row>
    <row r="311" customFormat="false" ht="12.75" hidden="false" customHeight="false" outlineLevel="0" collapsed="false">
      <c r="A311" s="96"/>
      <c r="B311" s="142"/>
      <c r="C311" s="142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</row>
    <row r="312" customFormat="false" ht="12.75" hidden="false" customHeight="false" outlineLevel="0" collapsed="false">
      <c r="A312" s="96"/>
      <c r="B312" s="142"/>
      <c r="C312" s="142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</row>
    <row r="313" customFormat="false" ht="12.75" hidden="false" customHeight="false" outlineLevel="0" collapsed="false">
      <c r="A313" s="96"/>
      <c r="B313" s="142"/>
      <c r="C313" s="142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</row>
    <row r="314" customFormat="false" ht="12.75" hidden="false" customHeight="false" outlineLevel="0" collapsed="false">
      <c r="A314" s="79"/>
      <c r="B314" s="142"/>
      <c r="C314" s="142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</row>
    <row r="315" customFormat="false" ht="12.75" hidden="false" customHeight="false" outlineLevel="0" collapsed="false">
      <c r="A315" s="120"/>
      <c r="B315" s="142"/>
      <c r="C315" s="142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</row>
    <row r="316" customFormat="false" ht="12.75" hidden="false" customHeight="false" outlineLevel="0" collapsed="false">
      <c r="A316" s="96"/>
      <c r="B316" s="142"/>
      <c r="C316" s="142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</row>
    <row r="317" customFormat="false" ht="12.75" hidden="false" customHeight="false" outlineLevel="0" collapsed="false">
      <c r="A317" s="96"/>
      <c r="B317" s="142"/>
      <c r="C317" s="142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</row>
    <row r="318" customFormat="false" ht="12.75" hidden="false" customHeight="false" outlineLevel="0" collapsed="false">
      <c r="A318" s="96"/>
      <c r="B318" s="142"/>
      <c r="C318" s="142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</row>
    <row r="319" customFormat="false" ht="12.75" hidden="false" customHeight="false" outlineLevel="0" collapsed="false">
      <c r="A319" s="96"/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</row>
    <row r="320" customFormat="false" ht="12.75" hidden="false" customHeight="false" outlineLevel="0" collapsed="false">
      <c r="A320" s="96"/>
      <c r="B320" s="142"/>
      <c r="C320" s="142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</row>
    <row r="321" customFormat="false" ht="12.75" hidden="false" customHeight="false" outlineLevel="0" collapsed="false">
      <c r="A321" s="96"/>
      <c r="B321" s="142"/>
      <c r="C321" s="142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</row>
    <row r="322" customFormat="false" ht="12.75" hidden="false" customHeight="false" outlineLevel="0" collapsed="false">
      <c r="A322" s="96"/>
      <c r="B322" s="142"/>
      <c r="C322" s="142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</row>
    <row r="323" customFormat="false" ht="12.75" hidden="false" customHeight="false" outlineLevel="0" collapsed="false">
      <c r="A323" s="96"/>
      <c r="B323" s="142"/>
      <c r="C323" s="142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</row>
    <row r="324" customFormat="false" ht="12.75" hidden="false" customHeight="false" outlineLevel="0" collapsed="false">
      <c r="A324" s="96"/>
      <c r="B324" s="142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</row>
    <row r="325" customFormat="false" ht="12.75" hidden="false" customHeight="false" outlineLevel="0" collapsed="false">
      <c r="A325" s="96"/>
      <c r="B325" s="142"/>
      <c r="C325" s="142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</row>
    <row r="326" customFormat="false" ht="12.75" hidden="false" customHeight="false" outlineLevel="0" collapsed="false">
      <c r="A326" s="96"/>
      <c r="B326" s="142"/>
      <c r="C326" s="142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</row>
    <row r="327" customFormat="false" ht="12.75" hidden="false" customHeight="false" outlineLevel="0" collapsed="false">
      <c r="A327" s="120"/>
      <c r="B327" s="142"/>
      <c r="C327" s="142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</row>
    <row r="328" customFormat="false" ht="12.75" hidden="false" customHeight="false" outlineLevel="0" collapsed="false">
      <c r="A328" s="96"/>
      <c r="B328" s="142"/>
      <c r="C328" s="142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</row>
    <row r="329" customFormat="false" ht="12.75" hidden="false" customHeight="false" outlineLevel="0" collapsed="false">
      <c r="A329" s="120"/>
      <c r="B329" s="142"/>
      <c r="C329" s="142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</row>
    <row r="330" customFormat="false" ht="12.75" hidden="false" customHeight="false" outlineLevel="0" collapsed="false">
      <c r="A330" s="96"/>
      <c r="B330" s="142"/>
      <c r="C330" s="142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</row>
    <row r="331" customFormat="false" ht="12.75" hidden="false" customHeight="false" outlineLevel="0" collapsed="false">
      <c r="A331" s="120"/>
      <c r="B331" s="142"/>
      <c r="C331" s="142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</row>
    <row r="332" customFormat="false" ht="12.75" hidden="false" customHeight="false" outlineLevel="0" collapsed="false">
      <c r="A332" s="79"/>
      <c r="B332" s="142"/>
      <c r="C332" s="142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</row>
    <row r="333" customFormat="false" ht="12.75" hidden="false" customHeight="false" outlineLevel="0" collapsed="false">
      <c r="A333" s="120"/>
      <c r="B333" s="142"/>
      <c r="C333" s="142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</row>
    <row r="334" customFormat="false" ht="12.75" hidden="false" customHeight="false" outlineLevel="0" collapsed="false">
      <c r="A334" s="96"/>
      <c r="B334" s="142"/>
      <c r="C334" s="142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</row>
    <row r="335" customFormat="false" ht="12.75" hidden="false" customHeight="false" outlineLevel="0" collapsed="false">
      <c r="A335" s="96"/>
      <c r="B335" s="142"/>
      <c r="C335" s="142"/>
      <c r="D335" s="142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</row>
    <row r="336" customFormat="false" ht="12.75" hidden="false" customHeight="false" outlineLevel="0" collapsed="false">
      <c r="A336" s="96"/>
      <c r="B336" s="142"/>
      <c r="C336" s="142"/>
      <c r="D336" s="142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</row>
    <row r="337" customFormat="false" ht="12.75" hidden="false" customHeight="false" outlineLevel="0" collapsed="false">
      <c r="A337" s="96"/>
      <c r="B337" s="142"/>
      <c r="C337" s="142"/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</row>
    <row r="338" customFormat="false" ht="12.75" hidden="false" customHeight="false" outlineLevel="0" collapsed="false">
      <c r="A338" s="120"/>
      <c r="B338" s="142"/>
      <c r="C338" s="142"/>
      <c r="D338" s="142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</row>
    <row r="339" customFormat="false" ht="12.75" hidden="false" customHeight="false" outlineLevel="0" collapsed="false">
      <c r="A339" s="120"/>
      <c r="B339" s="142"/>
      <c r="C339" s="142"/>
      <c r="D339" s="142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</row>
    <row r="340" customFormat="false" ht="12.75" hidden="false" customHeight="false" outlineLevel="0" collapsed="false">
      <c r="A340" s="96"/>
      <c r="B340" s="142"/>
      <c r="C340" s="142"/>
      <c r="D340" s="142"/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</row>
    <row r="341" customFormat="false" ht="12.75" hidden="false" customHeight="false" outlineLevel="0" collapsed="false">
      <c r="A341" s="96"/>
      <c r="B341" s="142"/>
      <c r="C341" s="142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</row>
    <row r="342" customFormat="false" ht="12.75" hidden="false" customHeight="false" outlineLevel="0" collapsed="false">
      <c r="A342" s="96"/>
      <c r="B342" s="142"/>
      <c r="C342" s="142"/>
      <c r="D342" s="142"/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</row>
    <row r="343" customFormat="false" ht="12.75" hidden="false" customHeight="false" outlineLevel="0" collapsed="false">
      <c r="A343" s="96"/>
      <c r="B343" s="142"/>
      <c r="C343" s="142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</row>
    <row r="344" customFormat="false" ht="12.75" hidden="false" customHeight="false" outlineLevel="0" collapsed="false">
      <c r="A344" s="96"/>
      <c r="B344" s="142"/>
      <c r="C344" s="142"/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</row>
    <row r="345" customFormat="false" ht="12.75" hidden="false" customHeight="false" outlineLevel="0" collapsed="false">
      <c r="A345" s="101"/>
      <c r="B345" s="142"/>
      <c r="C345" s="142"/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</row>
    <row r="346" customFormat="false" ht="12.75" hidden="false" customHeight="false" outlineLevel="0" collapsed="false">
      <c r="A346" s="120"/>
      <c r="B346" s="142"/>
      <c r="C346" s="142"/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</row>
    <row r="347" customFormat="false" ht="12.75" hidden="false" customHeight="false" outlineLevel="0" collapsed="false">
      <c r="A347" s="79"/>
      <c r="B347" s="142"/>
      <c r="C347" s="142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</row>
    <row r="348" customFormat="false" ht="12.75" hidden="false" customHeight="false" outlineLevel="0" collapsed="false">
      <c r="A348" s="120"/>
      <c r="B348" s="142"/>
      <c r="C348" s="142"/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</row>
    <row r="349" customFormat="false" ht="12.75" hidden="false" customHeight="false" outlineLevel="0" collapsed="false">
      <c r="A349" s="120"/>
      <c r="B349" s="142"/>
      <c r="C349" s="142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</row>
    <row r="350" customFormat="false" ht="12.75" hidden="false" customHeight="false" outlineLevel="0" collapsed="false">
      <c r="A350" s="120"/>
      <c r="B350" s="142"/>
      <c r="C350" s="142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</row>
    <row r="351" customFormat="false" ht="12.75" hidden="false" customHeight="false" outlineLevel="0" collapsed="false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</row>
    <row r="352" customFormat="false" ht="12.75" hidden="false" customHeight="false" outlineLevel="0" collapsed="false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</row>
    <row r="353" customFormat="false" ht="18.75" hidden="false" customHeight="false" outlineLevel="0" collapsed="false">
      <c r="A353" s="140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</row>
    <row r="354" customFormat="false" ht="12.75" hidden="false" customHeight="false" outlineLevel="0" collapsed="false">
      <c r="A354" s="120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</row>
    <row r="355" customFormat="false" ht="12.75" hidden="false" customHeight="false" outlineLevel="0" collapsed="false">
      <c r="A355" s="120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</row>
    <row r="356" customFormat="false" ht="12.75" hidden="false" customHeight="false" outlineLevel="0" collapsed="false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</row>
    <row r="357" customFormat="false" ht="12.75" hidden="false" customHeight="false" outlineLevel="0" collapsed="false">
      <c r="A357" s="101"/>
      <c r="B357" s="141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79"/>
      <c r="P357" s="79"/>
      <c r="Q357" s="79"/>
      <c r="R357" s="79"/>
      <c r="S357" s="79"/>
      <c r="T357" s="79"/>
      <c r="U357" s="79"/>
    </row>
    <row r="358" customFormat="false" ht="12.75" hidden="false" customHeight="false" outlineLevel="0" collapsed="false">
      <c r="A358" s="120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</row>
    <row r="359" customFormat="false" ht="12.75" hidden="false" customHeight="false" outlineLevel="0" collapsed="false">
      <c r="A359" s="96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79"/>
      <c r="P359" s="79"/>
      <c r="Q359" s="79"/>
      <c r="R359" s="79"/>
      <c r="S359" s="79"/>
      <c r="T359" s="79"/>
      <c r="U359" s="79"/>
    </row>
    <row r="360" customFormat="false" ht="12.75" hidden="false" customHeight="false" outlineLevel="0" collapsed="false">
      <c r="A360" s="96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79"/>
      <c r="P360" s="79"/>
      <c r="Q360" s="79"/>
      <c r="R360" s="79"/>
      <c r="S360" s="79"/>
      <c r="T360" s="79"/>
      <c r="U360" s="79"/>
    </row>
    <row r="361" customFormat="false" ht="12.75" hidden="false" customHeight="false" outlineLevel="0" collapsed="false">
      <c r="A361" s="96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79"/>
      <c r="P361" s="79"/>
      <c r="Q361" s="79"/>
      <c r="R361" s="79"/>
      <c r="S361" s="79"/>
      <c r="T361" s="79"/>
      <c r="U361" s="79"/>
    </row>
    <row r="362" customFormat="false" ht="12.75" hidden="false" customHeight="false" outlineLevel="0" collapsed="false">
      <c r="A362" s="96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79"/>
      <c r="P362" s="79"/>
      <c r="Q362" s="79"/>
      <c r="R362" s="79"/>
      <c r="S362" s="79"/>
      <c r="T362" s="79"/>
      <c r="U362" s="79"/>
    </row>
    <row r="363" customFormat="false" ht="12.75" hidden="false" customHeight="false" outlineLevel="0" collapsed="false">
      <c r="A363" s="96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79"/>
      <c r="P363" s="79"/>
      <c r="Q363" s="79"/>
      <c r="R363" s="79"/>
      <c r="S363" s="79"/>
      <c r="T363" s="79"/>
      <c r="U363" s="79"/>
    </row>
    <row r="364" customFormat="false" ht="12.75" hidden="false" customHeight="false" outlineLevel="0" collapsed="false">
      <c r="A364" s="96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79"/>
      <c r="P364" s="79"/>
      <c r="Q364" s="79"/>
      <c r="R364" s="79"/>
      <c r="S364" s="79"/>
      <c r="T364" s="79"/>
      <c r="U364" s="79"/>
    </row>
    <row r="365" customFormat="false" ht="12.75" hidden="false" customHeight="false" outlineLevel="0" collapsed="false">
      <c r="A365" s="120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79"/>
      <c r="P365" s="79"/>
      <c r="Q365" s="79"/>
      <c r="R365" s="79"/>
      <c r="S365" s="79"/>
      <c r="T365" s="79"/>
      <c r="U365" s="79"/>
    </row>
    <row r="366" customFormat="false" ht="12.75" hidden="false" customHeight="false" outlineLevel="0" collapsed="false">
      <c r="A366" s="96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79"/>
      <c r="P366" s="79"/>
      <c r="Q366" s="79"/>
      <c r="R366" s="79"/>
      <c r="S366" s="79"/>
      <c r="T366" s="79"/>
      <c r="U366" s="79"/>
    </row>
    <row r="367" customFormat="false" ht="12.75" hidden="false" customHeight="false" outlineLevel="0" collapsed="false">
      <c r="A367" s="96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79"/>
      <c r="P367" s="79"/>
      <c r="Q367" s="79"/>
      <c r="R367" s="79"/>
      <c r="S367" s="79"/>
      <c r="T367" s="79"/>
      <c r="U367" s="79"/>
    </row>
    <row r="368" customFormat="false" ht="12.75" hidden="false" customHeight="false" outlineLevel="0" collapsed="false">
      <c r="A368" s="96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79"/>
      <c r="P368" s="79"/>
      <c r="Q368" s="79"/>
      <c r="R368" s="79"/>
      <c r="S368" s="79"/>
      <c r="T368" s="79"/>
      <c r="U368" s="79"/>
    </row>
    <row r="369" customFormat="false" ht="12.75" hidden="false" customHeight="false" outlineLevel="0" collapsed="false">
      <c r="A369" s="96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79"/>
      <c r="P369" s="79"/>
      <c r="Q369" s="79"/>
      <c r="R369" s="79"/>
      <c r="S369" s="79"/>
      <c r="T369" s="79"/>
      <c r="U369" s="79"/>
    </row>
    <row r="370" customFormat="false" ht="12.75" hidden="false" customHeight="false" outlineLevel="0" collapsed="false">
      <c r="A370" s="96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79"/>
      <c r="P370" s="79"/>
      <c r="Q370" s="79"/>
      <c r="R370" s="79"/>
      <c r="S370" s="79"/>
      <c r="T370" s="79"/>
      <c r="U370" s="79"/>
    </row>
    <row r="371" customFormat="false" ht="12.75" hidden="false" customHeight="false" outlineLevel="0" collapsed="false">
      <c r="A371" s="96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79"/>
      <c r="P371" s="79"/>
      <c r="Q371" s="79"/>
      <c r="R371" s="79"/>
      <c r="S371" s="79"/>
      <c r="T371" s="79"/>
      <c r="U371" s="79"/>
    </row>
    <row r="372" customFormat="false" ht="12.75" hidden="false" customHeight="false" outlineLevel="0" collapsed="false">
      <c r="A372" s="96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79"/>
      <c r="P372" s="79"/>
      <c r="Q372" s="79"/>
      <c r="R372" s="79"/>
      <c r="S372" s="79"/>
      <c r="T372" s="79"/>
      <c r="U372" s="79"/>
    </row>
    <row r="373" customFormat="false" ht="12.75" hidden="false" customHeight="false" outlineLevel="0" collapsed="false">
      <c r="A373" s="96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79"/>
      <c r="P373" s="79"/>
      <c r="Q373" s="79"/>
      <c r="R373" s="79"/>
      <c r="S373" s="79"/>
      <c r="T373" s="79"/>
      <c r="U373" s="79"/>
    </row>
    <row r="374" customFormat="false" ht="12.75" hidden="false" customHeight="false" outlineLevel="0" collapsed="false">
      <c r="A374" s="96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79"/>
      <c r="P374" s="79"/>
      <c r="Q374" s="79"/>
      <c r="R374" s="79"/>
      <c r="S374" s="79"/>
      <c r="T374" s="79"/>
      <c r="U374" s="79"/>
    </row>
    <row r="375" customFormat="false" ht="12.75" hidden="false" customHeight="false" outlineLevel="0" collapsed="false">
      <c r="A375" s="96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79"/>
      <c r="P375" s="79"/>
      <c r="Q375" s="79"/>
      <c r="R375" s="79"/>
      <c r="S375" s="79"/>
      <c r="T375" s="79"/>
      <c r="U375" s="79"/>
    </row>
    <row r="376" customFormat="false" ht="12.75" hidden="false" customHeight="false" outlineLevel="0" collapsed="false">
      <c r="A376" s="96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79"/>
      <c r="P376" s="79"/>
      <c r="Q376" s="79"/>
      <c r="R376" s="79"/>
      <c r="S376" s="79"/>
      <c r="T376" s="79"/>
      <c r="U376" s="79"/>
    </row>
    <row r="377" customFormat="false" ht="12.75" hidden="false" customHeight="false" outlineLevel="0" collapsed="false">
      <c r="A377" s="96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79"/>
      <c r="P377" s="79"/>
      <c r="Q377" s="79"/>
      <c r="R377" s="79"/>
      <c r="S377" s="79"/>
      <c r="T377" s="79"/>
      <c r="U377" s="79"/>
    </row>
    <row r="378" customFormat="false" ht="12.75" hidden="false" customHeight="false" outlineLevel="0" collapsed="false">
      <c r="A378" s="120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79"/>
      <c r="P378" s="79"/>
      <c r="Q378" s="79"/>
      <c r="R378" s="79"/>
      <c r="S378" s="79"/>
      <c r="T378" s="79"/>
      <c r="U378" s="79"/>
    </row>
    <row r="379" customFormat="false" ht="12.75" hidden="false" customHeight="false" outlineLevel="0" collapsed="false">
      <c r="A379" s="79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79"/>
      <c r="P379" s="79"/>
      <c r="Q379" s="79"/>
      <c r="R379" s="79"/>
      <c r="S379" s="79"/>
      <c r="T379" s="79"/>
      <c r="U379" s="79"/>
    </row>
    <row r="380" customFormat="false" ht="12.75" hidden="false" customHeight="false" outlineLevel="0" collapsed="false">
      <c r="A380" s="96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79"/>
      <c r="P380" s="79"/>
      <c r="Q380" s="79"/>
      <c r="R380" s="79"/>
      <c r="S380" s="79"/>
      <c r="T380" s="79"/>
      <c r="U380" s="79"/>
    </row>
    <row r="381" customFormat="false" ht="12.75" hidden="false" customHeight="false" outlineLevel="0" collapsed="false">
      <c r="A381" s="120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79"/>
      <c r="P381" s="79"/>
      <c r="Q381" s="79"/>
      <c r="R381" s="79"/>
      <c r="S381" s="79"/>
      <c r="T381" s="79"/>
      <c r="U381" s="79"/>
    </row>
    <row r="382" customFormat="false" ht="12.75" hidden="false" customHeight="false" outlineLevel="0" collapsed="false">
      <c r="A382" s="96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79"/>
      <c r="P382" s="79"/>
      <c r="Q382" s="79"/>
      <c r="R382" s="79"/>
      <c r="S382" s="79"/>
      <c r="T382" s="79"/>
      <c r="U382" s="79"/>
    </row>
    <row r="383" customFormat="false" ht="12.75" hidden="false" customHeight="false" outlineLevel="0" collapsed="false">
      <c r="A383" s="120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79"/>
      <c r="P383" s="79"/>
      <c r="Q383" s="79"/>
      <c r="R383" s="79"/>
      <c r="S383" s="79"/>
      <c r="T383" s="79"/>
      <c r="U383" s="79"/>
    </row>
    <row r="384" customFormat="false" ht="12.75" hidden="false" customHeight="false" outlineLevel="0" collapsed="false">
      <c r="A384" s="120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79"/>
      <c r="P384" s="79"/>
      <c r="Q384" s="79"/>
      <c r="R384" s="79"/>
      <c r="S384" s="79"/>
      <c r="T384" s="79"/>
      <c r="U384" s="79"/>
    </row>
    <row r="385" customFormat="false" ht="12.75" hidden="false" customHeight="false" outlineLevel="0" collapsed="false">
      <c r="A385" s="120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79"/>
      <c r="P385" s="79"/>
      <c r="Q385" s="79"/>
      <c r="R385" s="79"/>
      <c r="S385" s="79"/>
      <c r="T385" s="79"/>
      <c r="U385" s="79"/>
    </row>
    <row r="386" customFormat="false" ht="12.75" hidden="false" customHeight="false" outlineLevel="0" collapsed="false">
      <c r="A386" s="120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79"/>
      <c r="P386" s="79"/>
      <c r="Q386" s="79"/>
      <c r="R386" s="79"/>
      <c r="S386" s="79"/>
      <c r="T386" s="79"/>
      <c r="U386" s="79"/>
    </row>
    <row r="387" customFormat="false" ht="12.75" hidden="false" customHeight="false" outlineLevel="0" collapsed="false">
      <c r="A387" s="120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79"/>
      <c r="P387" s="79"/>
      <c r="Q387" s="79"/>
      <c r="R387" s="79"/>
      <c r="S387" s="79"/>
      <c r="T387" s="79"/>
      <c r="U387" s="79"/>
    </row>
    <row r="388" customFormat="false" ht="12.75" hidden="false" customHeight="false" outlineLevel="0" collapsed="false">
      <c r="A388" s="120"/>
      <c r="B388" s="155"/>
      <c r="C388" s="155"/>
      <c r="D388" s="0"/>
      <c r="E388" s="0"/>
      <c r="F388" s="0"/>
      <c r="G388" s="0"/>
      <c r="H388" s="0"/>
      <c r="I388" s="155"/>
      <c r="J388" s="155"/>
      <c r="K388" s="155"/>
      <c r="L388" s="155"/>
      <c r="M388" s="155"/>
      <c r="N388" s="155"/>
      <c r="O388" s="79"/>
      <c r="P388" s="79"/>
      <c r="Q388" s="79"/>
      <c r="R388" s="79"/>
      <c r="S388" s="79"/>
      <c r="T388" s="79"/>
      <c r="U388" s="79"/>
    </row>
    <row r="389" customFormat="false" ht="12.75" hidden="false" customHeight="false" outlineLevel="0" collapsed="false">
      <c r="A389" s="120"/>
      <c r="B389" s="155"/>
      <c r="C389" s="155"/>
      <c r="D389" s="0"/>
      <c r="E389" s="0"/>
      <c r="F389" s="0"/>
      <c r="G389" s="0"/>
      <c r="H389" s="0"/>
      <c r="I389" s="155"/>
      <c r="J389" s="155"/>
      <c r="K389" s="155"/>
      <c r="L389" s="155"/>
      <c r="M389" s="155"/>
      <c r="N389" s="155"/>
      <c r="O389" s="79"/>
      <c r="P389" s="79"/>
      <c r="Q389" s="79"/>
      <c r="R389" s="79"/>
      <c r="S389" s="79"/>
      <c r="T389" s="79"/>
      <c r="U389" s="79"/>
    </row>
    <row r="390" customFormat="false" ht="12.75" hidden="false" customHeight="false" outlineLevel="0" collapsed="false">
      <c r="A390" s="120"/>
      <c r="B390" s="155"/>
      <c r="C390" s="155"/>
      <c r="D390" s="0"/>
      <c r="E390" s="0"/>
      <c r="F390" s="0"/>
      <c r="G390" s="0"/>
      <c r="H390" s="0"/>
      <c r="I390" s="155"/>
      <c r="J390" s="155"/>
      <c r="K390" s="155"/>
      <c r="L390" s="155"/>
      <c r="M390" s="155"/>
      <c r="N390" s="155"/>
      <c r="O390" s="79"/>
      <c r="P390" s="79"/>
      <c r="Q390" s="79"/>
      <c r="R390" s="79"/>
      <c r="S390" s="79"/>
      <c r="T390" s="79"/>
      <c r="U390" s="79"/>
    </row>
    <row r="391" customFormat="false" ht="12.75" hidden="false" customHeight="false" outlineLevel="0" collapsed="false">
      <c r="A391" s="79"/>
      <c r="B391" s="155"/>
      <c r="C391" s="155"/>
      <c r="D391" s="0"/>
      <c r="E391" s="0"/>
      <c r="F391" s="0"/>
      <c r="G391" s="0"/>
      <c r="H391" s="0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</row>
    <row r="392" customFormat="false" ht="12.75" hidden="false" customHeight="false" outlineLevel="0" collapsed="false">
      <c r="A392" s="79"/>
      <c r="B392" s="155"/>
      <c r="C392" s="155"/>
      <c r="D392" s="0"/>
      <c r="E392" s="0"/>
      <c r="F392" s="0"/>
      <c r="G392" s="0"/>
      <c r="H392" s="0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</row>
    <row r="393" customFormat="false" ht="12.75" hidden="false" customHeight="false" outlineLevel="0" collapsed="false">
      <c r="A393" s="79"/>
      <c r="B393" s="155"/>
      <c r="C393" s="155"/>
      <c r="D393" s="0"/>
      <c r="E393" s="0"/>
      <c r="F393" s="0"/>
      <c r="G393" s="0"/>
      <c r="H393" s="0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</row>
    <row r="394" customFormat="false" ht="12.75" hidden="false" customHeight="false" outlineLevel="0" collapsed="false">
      <c r="A394" s="79"/>
      <c r="B394" s="155"/>
      <c r="C394" s="155"/>
      <c r="D394" s="0"/>
      <c r="E394" s="0"/>
      <c r="F394" s="0"/>
      <c r="G394" s="0"/>
      <c r="H394" s="0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</row>
    <row r="395" customFormat="false" ht="12.75" hidden="false" customHeight="false" outlineLevel="0" collapsed="false">
      <c r="A395" s="79"/>
      <c r="B395" s="155"/>
      <c r="C395" s="155"/>
      <c r="D395" s="0"/>
      <c r="E395" s="0"/>
      <c r="F395" s="0"/>
      <c r="G395" s="0"/>
      <c r="H395" s="0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</row>
    <row r="396" customFormat="false" ht="12.75" hidden="false" customHeight="false" outlineLevel="0" collapsed="false">
      <c r="A396" s="79"/>
      <c r="B396" s="155"/>
      <c r="C396" s="155"/>
      <c r="D396" s="0"/>
      <c r="E396" s="0"/>
      <c r="F396" s="0"/>
      <c r="G396" s="0"/>
      <c r="H396" s="0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</row>
    <row r="397" customFormat="false" ht="12.75" hidden="false" customHeight="false" outlineLevel="0" collapsed="false">
      <c r="A397" s="120"/>
      <c r="B397" s="155"/>
      <c r="C397" s="155"/>
      <c r="D397" s="0"/>
      <c r="E397" s="0"/>
      <c r="F397" s="0"/>
      <c r="G397" s="0"/>
      <c r="H397" s="0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</row>
    <row r="398" customFormat="false" ht="12.75" hidden="false" customHeight="false" outlineLevel="0" collapsed="false">
      <c r="A398" s="79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</row>
    <row r="399" customFormat="false" ht="12.75" hidden="false" customHeight="false" outlineLevel="0" collapsed="false">
      <c r="A399" s="79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</row>
    <row r="400" customFormat="false" ht="12.75" hidden="false" customHeight="false" outlineLevel="0" collapsed="false">
      <c r="A400" s="120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</row>
    <row r="401" customFormat="false" ht="12.75" hidden="false" customHeight="false" outlineLevel="0" collapsed="false">
      <c r="A401" s="120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</row>
    <row r="402" customFormat="false" ht="12.75" hidden="false" customHeight="false" outlineLevel="0" collapsed="false">
      <c r="A402" s="79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</row>
    <row r="403" customFormat="false" ht="12.75" hidden="false" customHeight="false" outlineLevel="0" collapsed="false">
      <c r="A403" s="79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</row>
    <row r="404" customFormat="false" ht="12.75" hidden="false" customHeight="false" outlineLevel="0" collapsed="false">
      <c r="A404" s="79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</row>
    <row r="405" customFormat="false" ht="12.75" hidden="false" customHeight="false" outlineLevel="0" collapsed="false">
      <c r="A405" s="79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</row>
    <row r="406" customFormat="false" ht="12.75" hidden="false" customHeight="false" outlineLevel="0" collapsed="false">
      <c r="A406" s="79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</row>
    <row r="407" customFormat="false" ht="12.75" hidden="false" customHeight="false" outlineLevel="0" collapsed="false">
      <c r="A407" s="79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</row>
    <row r="408" customFormat="false" ht="12.75" hidden="false" customHeight="false" outlineLevel="0" collapsed="false">
      <c r="A408" s="79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</row>
    <row r="409" customFormat="false" ht="12.75" hidden="false" customHeight="false" outlineLevel="0" collapsed="false">
      <c r="A409" s="79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79"/>
      <c r="P409" s="79"/>
      <c r="Q409" s="79"/>
      <c r="R409" s="79"/>
      <c r="S409" s="79"/>
      <c r="T409" s="79"/>
      <c r="U409" s="79"/>
    </row>
    <row r="410" customFormat="false" ht="12.75" hidden="false" customHeight="false" outlineLevel="0" collapsed="false">
      <c r="A410" s="120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79"/>
      <c r="P410" s="79"/>
      <c r="Q410" s="79"/>
      <c r="R410" s="79"/>
      <c r="S410" s="79"/>
      <c r="T410" s="79"/>
      <c r="U410" s="79"/>
    </row>
    <row r="411" customFormat="false" ht="12.75" hidden="false" customHeight="false" outlineLevel="0" collapsed="false">
      <c r="A411" s="120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79"/>
      <c r="P411" s="79"/>
      <c r="Q411" s="79"/>
      <c r="R411" s="79"/>
      <c r="S411" s="79"/>
      <c r="T411" s="79"/>
      <c r="U411" s="79"/>
    </row>
    <row r="412" customFormat="false" ht="12.75" hidden="false" customHeight="false" outlineLevel="0" collapsed="false">
      <c r="A412" s="120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79"/>
      <c r="P412" s="79"/>
      <c r="Q412" s="79"/>
      <c r="R412" s="79"/>
      <c r="S412" s="79"/>
      <c r="T412" s="79"/>
      <c r="U412" s="79"/>
    </row>
    <row r="413" customFormat="false" ht="12.75" hidden="false" customHeight="false" outlineLevel="0" collapsed="false">
      <c r="A413" s="120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79"/>
      <c r="P413" s="79"/>
      <c r="Q413" s="79"/>
      <c r="R413" s="79"/>
      <c r="S413" s="79"/>
      <c r="T413" s="79"/>
      <c r="U413" s="79"/>
    </row>
    <row r="414" customFormat="false" ht="12.75" hidden="false" customHeight="false" outlineLevel="0" collapsed="false">
      <c r="A414" s="120"/>
      <c r="B414" s="156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79"/>
      <c r="P414" s="79"/>
      <c r="Q414" s="79"/>
      <c r="R414" s="79"/>
      <c r="S414" s="79"/>
      <c r="T414" s="79"/>
      <c r="U414" s="79"/>
    </row>
    <row r="415" customFormat="false" ht="12.75" hidden="false" customHeight="false" outlineLevel="0" collapsed="false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</row>
    <row r="416" customFormat="false" ht="18.75" hidden="false" customHeight="false" outlineLevel="0" collapsed="false">
      <c r="A416" s="143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</row>
    <row r="417" customFormat="false" ht="12.75" hidden="false" customHeight="false" outlineLevel="0" collapsed="false">
      <c r="A417" s="120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</row>
    <row r="418" customFormat="false" ht="12.75" hidden="false" customHeight="false" outlineLevel="0" collapsed="false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</row>
    <row r="419" customFormat="false" ht="12.75" hidden="false" customHeight="false" outlineLevel="0" collapsed="false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</row>
    <row r="420" customFormat="false" ht="12.75" hidden="false" customHeight="false" outlineLevel="0" collapsed="false">
      <c r="A420" s="101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</row>
    <row r="421" customFormat="false" ht="12.75" hidden="false" customHeight="false" outlineLevel="0" collapsed="false">
      <c r="A421" s="79"/>
      <c r="B421" s="79"/>
      <c r="C421" s="157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</row>
    <row r="422" customFormat="false" ht="12.75" hidden="false" customHeight="false" outlineLevel="0" collapsed="false">
      <c r="A422" s="120"/>
      <c r="B422" s="79"/>
      <c r="C422" s="157"/>
      <c r="D422" s="142"/>
      <c r="E422" s="142"/>
      <c r="F422" s="142"/>
      <c r="G422" s="142"/>
      <c r="H422" s="142"/>
      <c r="I422" s="142"/>
      <c r="J422" s="142"/>
      <c r="K422" s="142"/>
      <c r="L422" s="142"/>
      <c r="M422" s="142"/>
      <c r="N422" s="142"/>
      <c r="O422" s="79"/>
      <c r="P422" s="79"/>
      <c r="Q422" s="79"/>
      <c r="R422" s="79"/>
      <c r="S422" s="79"/>
      <c r="T422" s="79"/>
      <c r="U422" s="79"/>
    </row>
    <row r="423" customFormat="false" ht="12.75" hidden="false" customHeight="false" outlineLevel="0" collapsed="false">
      <c r="A423" s="79"/>
      <c r="B423" s="79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79"/>
      <c r="P423" s="79"/>
      <c r="Q423" s="79"/>
      <c r="R423" s="79"/>
      <c r="S423" s="79"/>
      <c r="T423" s="79"/>
      <c r="U423" s="79"/>
    </row>
    <row r="424" customFormat="false" ht="12.75" hidden="false" customHeight="false" outlineLevel="0" collapsed="false">
      <c r="A424" s="79"/>
      <c r="B424" s="79"/>
      <c r="C424" s="157"/>
      <c r="D424" s="142"/>
      <c r="E424" s="142"/>
      <c r="F424" s="142"/>
      <c r="G424" s="142"/>
      <c r="H424" s="142"/>
      <c r="I424" s="142"/>
      <c r="J424" s="142"/>
      <c r="K424" s="142"/>
      <c r="L424" s="142"/>
      <c r="M424" s="142"/>
      <c r="N424" s="142"/>
      <c r="O424" s="79"/>
      <c r="P424" s="79"/>
      <c r="Q424" s="79"/>
      <c r="R424" s="79"/>
      <c r="S424" s="79"/>
      <c r="T424" s="79"/>
      <c r="U424" s="79"/>
    </row>
    <row r="425" customFormat="false" ht="12.75" hidden="false" customHeight="false" outlineLevel="0" collapsed="false">
      <c r="A425" s="79"/>
      <c r="B425" s="79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79"/>
      <c r="P425" s="79"/>
      <c r="Q425" s="79"/>
      <c r="R425" s="79"/>
      <c r="S425" s="79"/>
      <c r="T425" s="79"/>
      <c r="U425" s="79"/>
    </row>
    <row r="426" customFormat="false" ht="12.75" hidden="false" customHeight="false" outlineLevel="0" collapsed="false">
      <c r="A426" s="79"/>
      <c r="B426" s="79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79"/>
      <c r="P426" s="79"/>
      <c r="Q426" s="79"/>
      <c r="R426" s="79"/>
      <c r="S426" s="79"/>
      <c r="T426" s="79"/>
      <c r="U426" s="79"/>
    </row>
    <row r="427" customFormat="false" ht="12.75" hidden="false" customHeight="false" outlineLevel="0" collapsed="false">
      <c r="A427" s="147"/>
      <c r="B427" s="79"/>
      <c r="C427" s="15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79"/>
      <c r="P427" s="79"/>
      <c r="Q427" s="79"/>
      <c r="R427" s="79"/>
      <c r="S427" s="79"/>
      <c r="T427" s="79"/>
      <c r="U427" s="79"/>
    </row>
    <row r="428" customFormat="false" ht="12.75" hidden="false" customHeight="false" outlineLevel="0" collapsed="false">
      <c r="A428" s="147"/>
      <c r="B428" s="79"/>
      <c r="C428" s="15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79"/>
      <c r="P428" s="79"/>
      <c r="Q428" s="79"/>
      <c r="R428" s="79"/>
      <c r="S428" s="79"/>
      <c r="T428" s="79"/>
      <c r="U428" s="79"/>
    </row>
    <row r="429" customFormat="false" ht="12.75" hidden="false" customHeight="false" outlineLevel="0" collapsed="false">
      <c r="A429" s="120"/>
      <c r="B429" s="79"/>
      <c r="C429" s="157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</row>
    <row r="430" customFormat="false" ht="12.75" hidden="false" customHeight="false" outlineLevel="0" collapsed="false">
      <c r="A430" s="79"/>
      <c r="B430" s="156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79"/>
      <c r="P430" s="79"/>
      <c r="Q430" s="79"/>
      <c r="R430" s="79"/>
      <c r="S430" s="79"/>
      <c r="T430" s="79"/>
      <c r="U430" s="79"/>
    </row>
    <row r="431" customFormat="false" ht="12.75" hidden="false" customHeight="false" outlineLevel="0" collapsed="false">
      <c r="A431" s="79"/>
      <c r="B431" s="79"/>
      <c r="C431" s="157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</row>
    <row r="432" customFormat="false" ht="12.75" hidden="false" customHeight="false" outlineLevel="0" collapsed="false">
      <c r="A432" s="120"/>
      <c r="B432" s="79"/>
      <c r="C432" s="157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79"/>
      <c r="P432" s="79"/>
      <c r="Q432" s="79"/>
      <c r="R432" s="79"/>
      <c r="S432" s="79"/>
      <c r="T432" s="79"/>
      <c r="U432" s="79"/>
    </row>
    <row r="433" customFormat="false" ht="12.75" hidden="false" customHeight="false" outlineLevel="0" collapsed="false">
      <c r="A433" s="79"/>
      <c r="B433" s="79"/>
      <c r="C433" s="15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79"/>
      <c r="P433" s="79"/>
      <c r="Q433" s="79"/>
      <c r="R433" s="79"/>
      <c r="S433" s="79"/>
      <c r="T433" s="79"/>
      <c r="U433" s="79"/>
    </row>
    <row r="434" customFormat="false" ht="12.75" hidden="false" customHeight="false" outlineLevel="0" collapsed="false">
      <c r="A434" s="120"/>
      <c r="B434" s="79"/>
      <c r="C434" s="15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79"/>
      <c r="P434" s="79"/>
      <c r="Q434" s="79"/>
      <c r="R434" s="79"/>
      <c r="S434" s="79"/>
      <c r="T434" s="79"/>
      <c r="U434" s="79"/>
    </row>
    <row r="435" customFormat="false" ht="12.75" hidden="false" customHeight="false" outlineLevel="0" collapsed="false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</row>
    <row r="436" customFormat="false" ht="12.75" hidden="false" customHeight="false" outlineLevel="0" collapsed="false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</row>
    <row r="437" customFormat="false" ht="18.75" hidden="false" customHeight="false" outlineLevel="0" collapsed="false">
      <c r="A437" s="159"/>
      <c r="B437" s="160"/>
      <c r="C437" s="160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  <c r="AA437" s="161"/>
      <c r="AB437" s="161"/>
      <c r="AC437" s="161"/>
      <c r="AD437" s="161"/>
      <c r="AE437" s="161"/>
      <c r="AF437" s="161"/>
      <c r="AG437" s="161"/>
      <c r="AH437" s="161"/>
      <c r="AI437" s="161"/>
      <c r="AJ437" s="161"/>
      <c r="AK437" s="161"/>
      <c r="AL437" s="161"/>
      <c r="AM437" s="161"/>
      <c r="AN437" s="161"/>
      <c r="AO437" s="161"/>
      <c r="AP437" s="161"/>
      <c r="AQ437" s="161"/>
      <c r="AR437" s="161"/>
      <c r="AS437" s="161"/>
      <c r="AT437" s="161"/>
      <c r="AU437" s="161"/>
      <c r="AV437" s="161"/>
      <c r="AW437" s="161"/>
      <c r="AX437" s="161"/>
      <c r="AY437" s="161"/>
      <c r="AZ437" s="161"/>
      <c r="BA437" s="161"/>
      <c r="BB437" s="161"/>
      <c r="BC437" s="161"/>
      <c r="BD437" s="161"/>
      <c r="BE437" s="161"/>
      <c r="BF437" s="161"/>
      <c r="BG437" s="161"/>
      <c r="BH437" s="161"/>
      <c r="BI437" s="161"/>
      <c r="BJ437" s="161"/>
      <c r="BK437" s="161"/>
      <c r="BL437" s="161"/>
      <c r="BM437" s="161"/>
      <c r="BN437" s="161"/>
      <c r="BO437" s="161"/>
      <c r="BP437" s="161"/>
      <c r="BQ437" s="161"/>
      <c r="BR437" s="161"/>
      <c r="BS437" s="161"/>
      <c r="BT437" s="161"/>
      <c r="BU437" s="161"/>
      <c r="BV437" s="161"/>
      <c r="BW437" s="161"/>
      <c r="BX437" s="161"/>
      <c r="BY437" s="161"/>
      <c r="BZ437" s="161"/>
      <c r="CA437" s="161"/>
      <c r="CB437" s="161"/>
      <c r="CC437" s="161"/>
      <c r="CD437" s="161"/>
      <c r="CE437" s="161"/>
      <c r="CF437" s="161"/>
      <c r="CG437" s="161"/>
      <c r="CH437" s="161"/>
      <c r="CI437" s="161"/>
      <c r="CJ437" s="161"/>
      <c r="CK437" s="161"/>
      <c r="CL437" s="161"/>
      <c r="CM437" s="161"/>
      <c r="CN437" s="161"/>
      <c r="CO437" s="161"/>
      <c r="CP437" s="161"/>
      <c r="CQ437" s="161"/>
      <c r="CR437" s="161"/>
      <c r="CS437" s="161"/>
      <c r="CT437" s="161"/>
      <c r="CU437" s="161"/>
      <c r="CV437" s="161"/>
      <c r="CW437" s="161"/>
      <c r="CX437" s="161"/>
      <c r="CY437" s="161"/>
      <c r="CZ437" s="161"/>
      <c r="DA437" s="161"/>
      <c r="DB437" s="161"/>
      <c r="DC437" s="161"/>
      <c r="DD437" s="161"/>
      <c r="DE437" s="161"/>
      <c r="DF437" s="161"/>
      <c r="DG437" s="161"/>
      <c r="DH437" s="161"/>
      <c r="DI437" s="161"/>
      <c r="DJ437" s="161"/>
      <c r="DK437" s="161"/>
      <c r="DL437" s="161"/>
      <c r="DM437" s="161"/>
      <c r="DN437" s="161"/>
      <c r="DO437" s="161"/>
      <c r="DP437" s="161"/>
      <c r="DQ437" s="161"/>
      <c r="DR437" s="161"/>
      <c r="DS437" s="161"/>
      <c r="DT437" s="161"/>
      <c r="DU437" s="161"/>
      <c r="DV437" s="161"/>
      <c r="DW437" s="161"/>
      <c r="DX437" s="161"/>
      <c r="DY437" s="161"/>
      <c r="DZ437" s="161"/>
      <c r="EA437" s="161"/>
      <c r="EB437" s="161"/>
      <c r="EC437" s="161"/>
      <c r="ED437" s="161"/>
      <c r="EE437" s="161"/>
      <c r="EF437" s="161"/>
      <c r="EG437" s="161"/>
      <c r="EH437" s="161"/>
      <c r="EI437" s="161"/>
      <c r="EJ437" s="161"/>
      <c r="EK437" s="161"/>
      <c r="EL437" s="161"/>
      <c r="EM437" s="161"/>
      <c r="EN437" s="161"/>
      <c r="EO437" s="161"/>
      <c r="EP437" s="161"/>
      <c r="EQ437" s="161"/>
      <c r="ER437" s="161"/>
      <c r="ES437" s="161"/>
      <c r="ET437" s="161"/>
      <c r="EU437" s="161"/>
      <c r="EV437" s="161"/>
      <c r="EW437" s="161"/>
      <c r="EX437" s="161"/>
      <c r="EY437" s="161"/>
      <c r="EZ437" s="161"/>
      <c r="FA437" s="161"/>
      <c r="FB437" s="161"/>
      <c r="FC437" s="161"/>
      <c r="FD437" s="161"/>
      <c r="FE437" s="161"/>
      <c r="FF437" s="161"/>
      <c r="FG437" s="161"/>
      <c r="FH437" s="161"/>
      <c r="FI437" s="161"/>
      <c r="FJ437" s="161"/>
      <c r="FK437" s="161"/>
      <c r="FL437" s="161"/>
      <c r="FM437" s="161"/>
      <c r="FN437" s="161"/>
      <c r="FO437" s="161"/>
      <c r="FP437" s="161"/>
      <c r="FQ437" s="161"/>
      <c r="FR437" s="161"/>
      <c r="FS437" s="161"/>
      <c r="FT437" s="161"/>
      <c r="FU437" s="161"/>
      <c r="FV437" s="161"/>
      <c r="FW437" s="161"/>
      <c r="FX437" s="161"/>
      <c r="FY437" s="161"/>
      <c r="FZ437" s="161"/>
      <c r="GA437" s="161"/>
      <c r="GB437" s="161"/>
      <c r="GC437" s="161"/>
      <c r="GD437" s="161"/>
      <c r="GE437" s="161"/>
      <c r="GF437" s="161"/>
      <c r="GG437" s="161"/>
      <c r="GH437" s="161"/>
      <c r="GI437" s="161"/>
      <c r="GJ437" s="161"/>
      <c r="GK437" s="161"/>
      <c r="GL437" s="161"/>
      <c r="GM437" s="161"/>
      <c r="GN437" s="161"/>
      <c r="GO437" s="161"/>
      <c r="GP437" s="161"/>
      <c r="GQ437" s="161"/>
      <c r="GR437" s="161"/>
      <c r="GS437" s="161"/>
      <c r="GT437" s="161"/>
      <c r="GU437" s="161"/>
      <c r="GV437" s="161"/>
      <c r="GW437" s="161"/>
      <c r="GX437" s="161"/>
      <c r="GY437" s="161"/>
      <c r="GZ437" s="161"/>
      <c r="HA437" s="161"/>
      <c r="HB437" s="161"/>
      <c r="HC437" s="161"/>
      <c r="HD437" s="161"/>
      <c r="HE437" s="161"/>
      <c r="HF437" s="161"/>
      <c r="HG437" s="161"/>
      <c r="HH437" s="161"/>
      <c r="HI437" s="161"/>
      <c r="HJ437" s="161"/>
      <c r="HK437" s="161"/>
      <c r="HL437" s="161"/>
      <c r="HM437" s="161"/>
      <c r="HN437" s="161"/>
      <c r="HO437" s="161"/>
      <c r="HP437" s="161"/>
      <c r="HQ437" s="161"/>
      <c r="HR437" s="161"/>
      <c r="HS437" s="161"/>
      <c r="HT437" s="161"/>
      <c r="HU437" s="161"/>
      <c r="HV437" s="161"/>
      <c r="HW437" s="161"/>
      <c r="HX437" s="161"/>
      <c r="HY437" s="161"/>
      <c r="HZ437" s="161"/>
      <c r="IA437" s="161"/>
      <c r="IB437" s="161"/>
      <c r="IC437" s="161"/>
      <c r="ID437" s="161"/>
      <c r="IE437" s="161"/>
      <c r="IF437" s="161"/>
      <c r="IG437" s="161"/>
      <c r="IH437" s="161"/>
      <c r="II437" s="161"/>
      <c r="IJ437" s="161"/>
      <c r="IK437" s="161"/>
      <c r="IL437" s="161"/>
      <c r="IM437" s="161"/>
      <c r="IN437" s="161"/>
      <c r="IO437" s="161"/>
      <c r="IP437" s="161"/>
      <c r="IQ437" s="161"/>
      <c r="IR437" s="161"/>
      <c r="IS437" s="161"/>
      <c r="IT437" s="161"/>
      <c r="IU437" s="161"/>
      <c r="IV437" s="161"/>
      <c r="IW437" s="161"/>
    </row>
    <row r="438" customFormat="false" ht="12.75" hidden="false" customHeight="false" outlineLevel="0" collapsed="false">
      <c r="A438" s="160"/>
      <c r="B438" s="162"/>
      <c r="C438" s="163"/>
      <c r="D438" s="160"/>
      <c r="E438" s="164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  <c r="AA438" s="161"/>
      <c r="AB438" s="161"/>
      <c r="AC438" s="161"/>
      <c r="AD438" s="161"/>
      <c r="AE438" s="161"/>
      <c r="AF438" s="161"/>
      <c r="AG438" s="161"/>
      <c r="AH438" s="161"/>
      <c r="AI438" s="161"/>
      <c r="AJ438" s="161"/>
      <c r="AK438" s="161"/>
      <c r="AL438" s="161"/>
      <c r="AM438" s="161"/>
      <c r="AN438" s="161"/>
      <c r="AO438" s="161"/>
      <c r="AP438" s="161"/>
      <c r="AQ438" s="161"/>
      <c r="AR438" s="161"/>
      <c r="AS438" s="161"/>
      <c r="AT438" s="161"/>
      <c r="AU438" s="161"/>
      <c r="AV438" s="161"/>
      <c r="AW438" s="161"/>
      <c r="AX438" s="161"/>
      <c r="AY438" s="161"/>
      <c r="AZ438" s="161"/>
      <c r="BA438" s="161"/>
      <c r="BB438" s="161"/>
      <c r="BC438" s="161"/>
      <c r="BD438" s="161"/>
      <c r="BE438" s="161"/>
      <c r="BF438" s="161"/>
      <c r="BG438" s="161"/>
      <c r="BH438" s="161"/>
      <c r="BI438" s="161"/>
      <c r="BJ438" s="161"/>
      <c r="BK438" s="161"/>
      <c r="BL438" s="161"/>
      <c r="BM438" s="161"/>
      <c r="BN438" s="161"/>
      <c r="BO438" s="161"/>
      <c r="BP438" s="161"/>
      <c r="BQ438" s="161"/>
      <c r="BR438" s="161"/>
      <c r="BS438" s="161"/>
      <c r="BT438" s="161"/>
      <c r="BU438" s="161"/>
      <c r="BV438" s="161"/>
      <c r="BW438" s="161"/>
      <c r="BX438" s="161"/>
      <c r="BY438" s="161"/>
      <c r="BZ438" s="161"/>
      <c r="CA438" s="161"/>
      <c r="CB438" s="161"/>
      <c r="CC438" s="161"/>
      <c r="CD438" s="161"/>
      <c r="CE438" s="161"/>
      <c r="CF438" s="161"/>
      <c r="CG438" s="161"/>
      <c r="CH438" s="161"/>
      <c r="CI438" s="161"/>
      <c r="CJ438" s="161"/>
      <c r="CK438" s="161"/>
      <c r="CL438" s="161"/>
      <c r="CM438" s="161"/>
      <c r="CN438" s="161"/>
      <c r="CO438" s="161"/>
      <c r="CP438" s="161"/>
      <c r="CQ438" s="161"/>
      <c r="CR438" s="161"/>
      <c r="CS438" s="161"/>
      <c r="CT438" s="161"/>
      <c r="CU438" s="161"/>
      <c r="CV438" s="161"/>
      <c r="CW438" s="161"/>
      <c r="CX438" s="161"/>
      <c r="CY438" s="161"/>
      <c r="CZ438" s="161"/>
      <c r="DA438" s="161"/>
      <c r="DB438" s="161"/>
      <c r="DC438" s="161"/>
      <c r="DD438" s="161"/>
      <c r="DE438" s="161"/>
      <c r="DF438" s="161"/>
      <c r="DG438" s="161"/>
      <c r="DH438" s="161"/>
      <c r="DI438" s="161"/>
      <c r="DJ438" s="161"/>
      <c r="DK438" s="161"/>
      <c r="DL438" s="161"/>
      <c r="DM438" s="161"/>
      <c r="DN438" s="161"/>
      <c r="DO438" s="161"/>
      <c r="DP438" s="161"/>
      <c r="DQ438" s="161"/>
      <c r="DR438" s="161"/>
      <c r="DS438" s="161"/>
      <c r="DT438" s="161"/>
      <c r="DU438" s="161"/>
      <c r="DV438" s="161"/>
      <c r="DW438" s="161"/>
      <c r="DX438" s="161"/>
      <c r="DY438" s="161"/>
      <c r="DZ438" s="161"/>
      <c r="EA438" s="161"/>
      <c r="EB438" s="161"/>
      <c r="EC438" s="161"/>
      <c r="ED438" s="161"/>
      <c r="EE438" s="161"/>
      <c r="EF438" s="161"/>
      <c r="EG438" s="161"/>
      <c r="EH438" s="161"/>
      <c r="EI438" s="161"/>
      <c r="EJ438" s="161"/>
      <c r="EK438" s="161"/>
      <c r="EL438" s="161"/>
      <c r="EM438" s="161"/>
      <c r="EN438" s="161"/>
      <c r="EO438" s="161"/>
      <c r="EP438" s="161"/>
      <c r="EQ438" s="161"/>
      <c r="ER438" s="161"/>
      <c r="ES438" s="161"/>
      <c r="ET438" s="161"/>
      <c r="EU438" s="161"/>
      <c r="EV438" s="161"/>
      <c r="EW438" s="161"/>
      <c r="EX438" s="161"/>
      <c r="EY438" s="161"/>
      <c r="EZ438" s="161"/>
      <c r="FA438" s="161"/>
      <c r="FB438" s="161"/>
      <c r="FC438" s="161"/>
      <c r="FD438" s="161"/>
      <c r="FE438" s="161"/>
      <c r="FF438" s="161"/>
      <c r="FG438" s="161"/>
      <c r="FH438" s="161"/>
      <c r="FI438" s="161"/>
      <c r="FJ438" s="161"/>
      <c r="FK438" s="161"/>
      <c r="FL438" s="161"/>
      <c r="FM438" s="161"/>
      <c r="FN438" s="161"/>
      <c r="FO438" s="161"/>
      <c r="FP438" s="161"/>
      <c r="FQ438" s="161"/>
      <c r="FR438" s="161"/>
      <c r="FS438" s="161"/>
      <c r="FT438" s="161"/>
      <c r="FU438" s="161"/>
      <c r="FV438" s="161"/>
      <c r="FW438" s="161"/>
      <c r="FX438" s="161"/>
      <c r="FY438" s="161"/>
      <c r="FZ438" s="161"/>
      <c r="GA438" s="161"/>
      <c r="GB438" s="161"/>
      <c r="GC438" s="161"/>
      <c r="GD438" s="161"/>
      <c r="GE438" s="161"/>
      <c r="GF438" s="161"/>
      <c r="GG438" s="161"/>
      <c r="GH438" s="161"/>
      <c r="GI438" s="161"/>
      <c r="GJ438" s="161"/>
      <c r="GK438" s="161"/>
      <c r="GL438" s="161"/>
      <c r="GM438" s="161"/>
      <c r="GN438" s="161"/>
      <c r="GO438" s="161"/>
      <c r="GP438" s="161"/>
      <c r="GQ438" s="161"/>
      <c r="GR438" s="161"/>
      <c r="GS438" s="161"/>
      <c r="GT438" s="161"/>
      <c r="GU438" s="161"/>
      <c r="GV438" s="161"/>
      <c r="GW438" s="161"/>
      <c r="GX438" s="161"/>
      <c r="GY438" s="161"/>
      <c r="GZ438" s="161"/>
      <c r="HA438" s="161"/>
      <c r="HB438" s="161"/>
      <c r="HC438" s="161"/>
      <c r="HD438" s="161"/>
      <c r="HE438" s="161"/>
      <c r="HF438" s="161"/>
      <c r="HG438" s="161"/>
      <c r="HH438" s="161"/>
      <c r="HI438" s="161"/>
      <c r="HJ438" s="161"/>
      <c r="HK438" s="161"/>
      <c r="HL438" s="161"/>
      <c r="HM438" s="161"/>
      <c r="HN438" s="161"/>
      <c r="HO438" s="161"/>
      <c r="HP438" s="161"/>
      <c r="HQ438" s="161"/>
      <c r="HR438" s="161"/>
      <c r="HS438" s="161"/>
      <c r="HT438" s="161"/>
      <c r="HU438" s="161"/>
      <c r="HV438" s="161"/>
      <c r="HW438" s="161"/>
      <c r="HX438" s="161"/>
      <c r="HY438" s="161"/>
      <c r="HZ438" s="161"/>
      <c r="IA438" s="161"/>
      <c r="IB438" s="161"/>
      <c r="IC438" s="161"/>
      <c r="ID438" s="161"/>
      <c r="IE438" s="161"/>
      <c r="IF438" s="161"/>
      <c r="IG438" s="161"/>
      <c r="IH438" s="161"/>
      <c r="II438" s="161"/>
      <c r="IJ438" s="161"/>
      <c r="IK438" s="161"/>
      <c r="IL438" s="161"/>
      <c r="IM438" s="161"/>
      <c r="IN438" s="161"/>
      <c r="IO438" s="161"/>
      <c r="IP438" s="161"/>
      <c r="IQ438" s="161"/>
      <c r="IR438" s="161"/>
      <c r="IS438" s="161"/>
      <c r="IT438" s="161"/>
      <c r="IU438" s="161"/>
      <c r="IV438" s="161"/>
      <c r="IW438" s="161"/>
    </row>
    <row r="439" customFormat="false" ht="12.75" hidden="false" customHeight="false" outlineLevel="0" collapsed="false">
      <c r="A439" s="160"/>
      <c r="B439" s="165"/>
      <c r="C439" s="166"/>
      <c r="D439" s="166"/>
      <c r="E439" s="164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  <c r="AG439" s="161"/>
      <c r="AH439" s="161"/>
      <c r="AI439" s="161"/>
      <c r="AJ439" s="161"/>
      <c r="AK439" s="161"/>
      <c r="AL439" s="161"/>
      <c r="AM439" s="161"/>
      <c r="AN439" s="161"/>
      <c r="AO439" s="161"/>
      <c r="AP439" s="161"/>
      <c r="AQ439" s="161"/>
      <c r="AR439" s="161"/>
      <c r="AS439" s="161"/>
      <c r="AT439" s="161"/>
      <c r="AU439" s="161"/>
      <c r="AV439" s="161"/>
      <c r="AW439" s="161"/>
      <c r="AX439" s="161"/>
      <c r="AY439" s="161"/>
      <c r="AZ439" s="161"/>
      <c r="BA439" s="161"/>
      <c r="BB439" s="161"/>
      <c r="BC439" s="161"/>
      <c r="BD439" s="161"/>
      <c r="BE439" s="161"/>
      <c r="BF439" s="161"/>
      <c r="BG439" s="161"/>
      <c r="BH439" s="161"/>
      <c r="BI439" s="161"/>
      <c r="BJ439" s="161"/>
      <c r="BK439" s="161"/>
      <c r="BL439" s="161"/>
      <c r="BM439" s="161"/>
      <c r="BN439" s="161"/>
      <c r="BO439" s="161"/>
      <c r="BP439" s="161"/>
      <c r="BQ439" s="161"/>
      <c r="BR439" s="161"/>
      <c r="BS439" s="161"/>
      <c r="BT439" s="161"/>
      <c r="BU439" s="161"/>
      <c r="BV439" s="161"/>
      <c r="BW439" s="161"/>
      <c r="BX439" s="161"/>
      <c r="BY439" s="161"/>
      <c r="BZ439" s="161"/>
      <c r="CA439" s="161"/>
      <c r="CB439" s="161"/>
      <c r="CC439" s="161"/>
      <c r="CD439" s="161"/>
      <c r="CE439" s="161"/>
      <c r="CF439" s="161"/>
      <c r="CG439" s="161"/>
      <c r="CH439" s="161"/>
      <c r="CI439" s="161"/>
      <c r="CJ439" s="161"/>
      <c r="CK439" s="161"/>
      <c r="CL439" s="161"/>
      <c r="CM439" s="161"/>
      <c r="CN439" s="161"/>
      <c r="CO439" s="161"/>
      <c r="CP439" s="161"/>
      <c r="CQ439" s="161"/>
      <c r="CR439" s="161"/>
      <c r="CS439" s="161"/>
      <c r="CT439" s="161"/>
      <c r="CU439" s="161"/>
      <c r="CV439" s="161"/>
      <c r="CW439" s="161"/>
      <c r="CX439" s="161"/>
      <c r="CY439" s="161"/>
      <c r="CZ439" s="161"/>
      <c r="DA439" s="161"/>
      <c r="DB439" s="161"/>
      <c r="DC439" s="161"/>
      <c r="DD439" s="161"/>
      <c r="DE439" s="161"/>
      <c r="DF439" s="161"/>
      <c r="DG439" s="161"/>
      <c r="DH439" s="161"/>
      <c r="DI439" s="161"/>
      <c r="DJ439" s="161"/>
      <c r="DK439" s="161"/>
      <c r="DL439" s="161"/>
      <c r="DM439" s="161"/>
      <c r="DN439" s="161"/>
      <c r="DO439" s="161"/>
      <c r="DP439" s="161"/>
      <c r="DQ439" s="161"/>
      <c r="DR439" s="161"/>
      <c r="DS439" s="161"/>
      <c r="DT439" s="161"/>
      <c r="DU439" s="161"/>
      <c r="DV439" s="161"/>
      <c r="DW439" s="161"/>
      <c r="DX439" s="161"/>
      <c r="DY439" s="161"/>
      <c r="DZ439" s="161"/>
      <c r="EA439" s="161"/>
      <c r="EB439" s="161"/>
      <c r="EC439" s="161"/>
      <c r="ED439" s="161"/>
      <c r="EE439" s="161"/>
      <c r="EF439" s="161"/>
      <c r="EG439" s="161"/>
      <c r="EH439" s="161"/>
      <c r="EI439" s="161"/>
      <c r="EJ439" s="161"/>
      <c r="EK439" s="161"/>
      <c r="EL439" s="161"/>
      <c r="EM439" s="161"/>
      <c r="EN439" s="161"/>
      <c r="EO439" s="161"/>
      <c r="EP439" s="161"/>
      <c r="EQ439" s="161"/>
      <c r="ER439" s="161"/>
      <c r="ES439" s="161"/>
      <c r="ET439" s="161"/>
      <c r="EU439" s="161"/>
      <c r="EV439" s="161"/>
      <c r="EW439" s="161"/>
      <c r="EX439" s="161"/>
      <c r="EY439" s="161"/>
      <c r="EZ439" s="161"/>
      <c r="FA439" s="161"/>
      <c r="FB439" s="161"/>
      <c r="FC439" s="161"/>
      <c r="FD439" s="161"/>
      <c r="FE439" s="161"/>
      <c r="FF439" s="161"/>
      <c r="FG439" s="161"/>
      <c r="FH439" s="161"/>
      <c r="FI439" s="161"/>
      <c r="FJ439" s="161"/>
      <c r="FK439" s="161"/>
      <c r="FL439" s="161"/>
      <c r="FM439" s="161"/>
      <c r="FN439" s="161"/>
      <c r="FO439" s="161"/>
      <c r="FP439" s="161"/>
      <c r="FQ439" s="161"/>
      <c r="FR439" s="161"/>
      <c r="FS439" s="161"/>
      <c r="FT439" s="161"/>
      <c r="FU439" s="161"/>
      <c r="FV439" s="161"/>
      <c r="FW439" s="161"/>
      <c r="FX439" s="161"/>
      <c r="FY439" s="161"/>
      <c r="FZ439" s="161"/>
      <c r="GA439" s="161"/>
      <c r="GB439" s="161"/>
      <c r="GC439" s="161"/>
      <c r="GD439" s="161"/>
      <c r="GE439" s="161"/>
      <c r="GF439" s="161"/>
      <c r="GG439" s="161"/>
      <c r="GH439" s="161"/>
      <c r="GI439" s="161"/>
      <c r="GJ439" s="161"/>
      <c r="GK439" s="161"/>
      <c r="GL439" s="161"/>
      <c r="GM439" s="161"/>
      <c r="GN439" s="161"/>
      <c r="GO439" s="161"/>
      <c r="GP439" s="161"/>
      <c r="GQ439" s="161"/>
      <c r="GR439" s="161"/>
      <c r="GS439" s="161"/>
      <c r="GT439" s="161"/>
      <c r="GU439" s="161"/>
      <c r="GV439" s="161"/>
      <c r="GW439" s="161"/>
      <c r="GX439" s="161"/>
      <c r="GY439" s="161"/>
      <c r="GZ439" s="161"/>
      <c r="HA439" s="161"/>
      <c r="HB439" s="161"/>
      <c r="HC439" s="161"/>
      <c r="HD439" s="161"/>
      <c r="HE439" s="161"/>
      <c r="HF439" s="161"/>
      <c r="HG439" s="161"/>
      <c r="HH439" s="161"/>
      <c r="HI439" s="161"/>
      <c r="HJ439" s="161"/>
      <c r="HK439" s="161"/>
      <c r="HL439" s="161"/>
      <c r="HM439" s="161"/>
      <c r="HN439" s="161"/>
      <c r="HO439" s="161"/>
      <c r="HP439" s="161"/>
      <c r="HQ439" s="161"/>
      <c r="HR439" s="161"/>
      <c r="HS439" s="161"/>
      <c r="HT439" s="161"/>
      <c r="HU439" s="161"/>
      <c r="HV439" s="161"/>
      <c r="HW439" s="161"/>
      <c r="HX439" s="161"/>
      <c r="HY439" s="161"/>
      <c r="HZ439" s="161"/>
      <c r="IA439" s="161"/>
      <c r="IB439" s="161"/>
      <c r="IC439" s="161"/>
      <c r="ID439" s="161"/>
      <c r="IE439" s="161"/>
      <c r="IF439" s="161"/>
      <c r="IG439" s="161"/>
      <c r="IH439" s="161"/>
      <c r="II439" s="161"/>
      <c r="IJ439" s="161"/>
      <c r="IK439" s="161"/>
      <c r="IL439" s="161"/>
      <c r="IM439" s="161"/>
      <c r="IN439" s="161"/>
      <c r="IO439" s="161"/>
      <c r="IP439" s="161"/>
      <c r="IQ439" s="161"/>
      <c r="IR439" s="161"/>
      <c r="IS439" s="161"/>
      <c r="IT439" s="161"/>
      <c r="IU439" s="161"/>
      <c r="IV439" s="161"/>
      <c r="IW439" s="161"/>
    </row>
    <row r="440" customFormat="false" ht="12.75" hidden="false" customHeight="false" outlineLevel="0" collapsed="false">
      <c r="A440" s="160"/>
      <c r="B440" s="166"/>
      <c r="C440" s="164"/>
      <c r="D440" s="166"/>
      <c r="E440" s="165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  <c r="AA440" s="161"/>
      <c r="AB440" s="161"/>
      <c r="AC440" s="161"/>
      <c r="AD440" s="161"/>
      <c r="AE440" s="161"/>
      <c r="AF440" s="161"/>
      <c r="AG440" s="161"/>
      <c r="AH440" s="161"/>
      <c r="AI440" s="161"/>
      <c r="AJ440" s="161"/>
      <c r="AK440" s="161"/>
      <c r="AL440" s="161"/>
      <c r="AM440" s="161"/>
      <c r="AN440" s="161"/>
      <c r="AO440" s="161"/>
      <c r="AP440" s="161"/>
      <c r="AQ440" s="161"/>
      <c r="AR440" s="161"/>
      <c r="AS440" s="161"/>
      <c r="AT440" s="161"/>
      <c r="AU440" s="161"/>
      <c r="AV440" s="161"/>
      <c r="AW440" s="161"/>
      <c r="AX440" s="161"/>
      <c r="AY440" s="161"/>
      <c r="AZ440" s="161"/>
      <c r="BA440" s="161"/>
      <c r="BB440" s="161"/>
      <c r="BC440" s="161"/>
      <c r="BD440" s="161"/>
      <c r="BE440" s="161"/>
      <c r="BF440" s="161"/>
      <c r="BG440" s="161"/>
      <c r="BH440" s="161"/>
      <c r="BI440" s="161"/>
      <c r="BJ440" s="161"/>
      <c r="BK440" s="161"/>
      <c r="BL440" s="161"/>
      <c r="BM440" s="161"/>
      <c r="BN440" s="161"/>
      <c r="BO440" s="161"/>
      <c r="BP440" s="161"/>
      <c r="BQ440" s="161"/>
      <c r="BR440" s="161"/>
      <c r="BS440" s="161"/>
      <c r="BT440" s="161"/>
      <c r="BU440" s="161"/>
      <c r="BV440" s="161"/>
      <c r="BW440" s="161"/>
      <c r="BX440" s="161"/>
      <c r="BY440" s="161"/>
      <c r="BZ440" s="161"/>
      <c r="CA440" s="161"/>
      <c r="CB440" s="161"/>
      <c r="CC440" s="161"/>
      <c r="CD440" s="161"/>
      <c r="CE440" s="161"/>
      <c r="CF440" s="161"/>
      <c r="CG440" s="161"/>
      <c r="CH440" s="161"/>
      <c r="CI440" s="161"/>
      <c r="CJ440" s="161"/>
      <c r="CK440" s="161"/>
      <c r="CL440" s="161"/>
      <c r="CM440" s="161"/>
      <c r="CN440" s="161"/>
      <c r="CO440" s="161"/>
      <c r="CP440" s="161"/>
      <c r="CQ440" s="161"/>
      <c r="CR440" s="161"/>
      <c r="CS440" s="161"/>
      <c r="CT440" s="161"/>
      <c r="CU440" s="161"/>
      <c r="CV440" s="161"/>
      <c r="CW440" s="161"/>
      <c r="CX440" s="161"/>
      <c r="CY440" s="161"/>
      <c r="CZ440" s="161"/>
      <c r="DA440" s="161"/>
      <c r="DB440" s="161"/>
      <c r="DC440" s="161"/>
      <c r="DD440" s="161"/>
      <c r="DE440" s="161"/>
      <c r="DF440" s="161"/>
      <c r="DG440" s="161"/>
      <c r="DH440" s="161"/>
      <c r="DI440" s="161"/>
      <c r="DJ440" s="161"/>
      <c r="DK440" s="161"/>
      <c r="DL440" s="161"/>
      <c r="DM440" s="161"/>
      <c r="DN440" s="161"/>
      <c r="DO440" s="161"/>
      <c r="DP440" s="161"/>
      <c r="DQ440" s="161"/>
      <c r="DR440" s="161"/>
      <c r="DS440" s="161"/>
      <c r="DT440" s="161"/>
      <c r="DU440" s="161"/>
      <c r="DV440" s="161"/>
      <c r="DW440" s="161"/>
      <c r="DX440" s="161"/>
      <c r="DY440" s="161"/>
      <c r="DZ440" s="161"/>
      <c r="EA440" s="161"/>
      <c r="EB440" s="161"/>
      <c r="EC440" s="161"/>
      <c r="ED440" s="161"/>
      <c r="EE440" s="161"/>
      <c r="EF440" s="161"/>
      <c r="EG440" s="161"/>
      <c r="EH440" s="161"/>
      <c r="EI440" s="161"/>
      <c r="EJ440" s="161"/>
      <c r="EK440" s="161"/>
      <c r="EL440" s="161"/>
      <c r="EM440" s="161"/>
      <c r="EN440" s="161"/>
      <c r="EO440" s="161"/>
      <c r="EP440" s="161"/>
      <c r="EQ440" s="161"/>
      <c r="ER440" s="161"/>
      <c r="ES440" s="161"/>
      <c r="ET440" s="161"/>
      <c r="EU440" s="161"/>
      <c r="EV440" s="161"/>
      <c r="EW440" s="161"/>
      <c r="EX440" s="161"/>
      <c r="EY440" s="161"/>
      <c r="EZ440" s="161"/>
      <c r="FA440" s="161"/>
      <c r="FB440" s="161"/>
      <c r="FC440" s="161"/>
      <c r="FD440" s="161"/>
      <c r="FE440" s="161"/>
      <c r="FF440" s="161"/>
      <c r="FG440" s="161"/>
      <c r="FH440" s="161"/>
      <c r="FI440" s="161"/>
      <c r="FJ440" s="161"/>
      <c r="FK440" s="161"/>
      <c r="FL440" s="161"/>
      <c r="FM440" s="161"/>
      <c r="FN440" s="161"/>
      <c r="FO440" s="161"/>
      <c r="FP440" s="161"/>
      <c r="FQ440" s="161"/>
      <c r="FR440" s="161"/>
      <c r="FS440" s="161"/>
      <c r="FT440" s="161"/>
      <c r="FU440" s="161"/>
      <c r="FV440" s="161"/>
      <c r="FW440" s="161"/>
      <c r="FX440" s="161"/>
      <c r="FY440" s="161"/>
      <c r="FZ440" s="161"/>
      <c r="GA440" s="161"/>
      <c r="GB440" s="161"/>
      <c r="GC440" s="161"/>
      <c r="GD440" s="161"/>
      <c r="GE440" s="161"/>
      <c r="GF440" s="161"/>
      <c r="GG440" s="161"/>
      <c r="GH440" s="161"/>
      <c r="GI440" s="161"/>
      <c r="GJ440" s="161"/>
      <c r="GK440" s="161"/>
      <c r="GL440" s="161"/>
      <c r="GM440" s="161"/>
      <c r="GN440" s="161"/>
      <c r="GO440" s="161"/>
      <c r="GP440" s="161"/>
      <c r="GQ440" s="161"/>
      <c r="GR440" s="161"/>
      <c r="GS440" s="161"/>
      <c r="GT440" s="161"/>
      <c r="GU440" s="161"/>
      <c r="GV440" s="161"/>
      <c r="GW440" s="161"/>
      <c r="GX440" s="161"/>
      <c r="GY440" s="161"/>
      <c r="GZ440" s="161"/>
      <c r="HA440" s="161"/>
      <c r="HB440" s="161"/>
      <c r="HC440" s="161"/>
      <c r="HD440" s="161"/>
      <c r="HE440" s="161"/>
      <c r="HF440" s="161"/>
      <c r="HG440" s="161"/>
      <c r="HH440" s="161"/>
      <c r="HI440" s="161"/>
      <c r="HJ440" s="161"/>
      <c r="HK440" s="161"/>
      <c r="HL440" s="161"/>
      <c r="HM440" s="161"/>
      <c r="HN440" s="161"/>
      <c r="HO440" s="161"/>
      <c r="HP440" s="161"/>
      <c r="HQ440" s="161"/>
      <c r="HR440" s="161"/>
      <c r="HS440" s="161"/>
      <c r="HT440" s="161"/>
      <c r="HU440" s="161"/>
      <c r="HV440" s="161"/>
      <c r="HW440" s="161"/>
      <c r="HX440" s="161"/>
      <c r="HY440" s="161"/>
      <c r="HZ440" s="161"/>
      <c r="IA440" s="161"/>
      <c r="IB440" s="161"/>
      <c r="IC440" s="161"/>
      <c r="ID440" s="161"/>
      <c r="IE440" s="161"/>
      <c r="IF440" s="161"/>
      <c r="IG440" s="161"/>
      <c r="IH440" s="161"/>
      <c r="II440" s="161"/>
      <c r="IJ440" s="161"/>
      <c r="IK440" s="161"/>
      <c r="IL440" s="161"/>
      <c r="IM440" s="161"/>
      <c r="IN440" s="161"/>
      <c r="IO440" s="161"/>
      <c r="IP440" s="161"/>
      <c r="IQ440" s="161"/>
      <c r="IR440" s="161"/>
      <c r="IS440" s="161"/>
      <c r="IT440" s="161"/>
      <c r="IU440" s="161"/>
      <c r="IV440" s="161"/>
      <c r="IW440" s="161"/>
    </row>
    <row r="441" customFormat="false" ht="12.75" hidden="false" customHeight="false" outlineLevel="0" collapsed="false">
      <c r="A441" s="167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1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1"/>
      <c r="AG441" s="161"/>
      <c r="AH441" s="161"/>
      <c r="AI441" s="161"/>
      <c r="AJ441" s="161"/>
      <c r="AK441" s="161"/>
      <c r="AL441" s="161"/>
      <c r="AM441" s="161"/>
      <c r="AN441" s="161"/>
      <c r="AO441" s="161"/>
      <c r="AP441" s="161"/>
      <c r="AQ441" s="161"/>
      <c r="AR441" s="161"/>
      <c r="AS441" s="161"/>
      <c r="AT441" s="161"/>
      <c r="AU441" s="161"/>
      <c r="AV441" s="161"/>
      <c r="AW441" s="161"/>
      <c r="AX441" s="161"/>
      <c r="AY441" s="161"/>
      <c r="AZ441" s="161"/>
      <c r="BA441" s="161"/>
      <c r="BB441" s="161"/>
      <c r="BC441" s="161"/>
      <c r="BD441" s="161"/>
      <c r="BE441" s="161"/>
      <c r="BF441" s="161"/>
      <c r="BG441" s="161"/>
      <c r="BH441" s="161"/>
      <c r="BI441" s="161"/>
      <c r="BJ441" s="161"/>
      <c r="BK441" s="161"/>
      <c r="BL441" s="161"/>
      <c r="BM441" s="161"/>
      <c r="BN441" s="161"/>
      <c r="BO441" s="161"/>
      <c r="BP441" s="161"/>
      <c r="BQ441" s="161"/>
      <c r="BR441" s="161"/>
      <c r="BS441" s="161"/>
      <c r="BT441" s="161"/>
      <c r="BU441" s="161"/>
      <c r="BV441" s="161"/>
      <c r="BW441" s="161"/>
      <c r="BX441" s="161"/>
      <c r="BY441" s="161"/>
      <c r="BZ441" s="161"/>
      <c r="CA441" s="161"/>
      <c r="CB441" s="161"/>
      <c r="CC441" s="161"/>
      <c r="CD441" s="161"/>
      <c r="CE441" s="161"/>
      <c r="CF441" s="161"/>
      <c r="CG441" s="161"/>
      <c r="CH441" s="161"/>
      <c r="CI441" s="161"/>
      <c r="CJ441" s="161"/>
      <c r="CK441" s="161"/>
      <c r="CL441" s="161"/>
      <c r="CM441" s="161"/>
      <c r="CN441" s="161"/>
      <c r="CO441" s="161"/>
      <c r="CP441" s="161"/>
      <c r="CQ441" s="161"/>
      <c r="CR441" s="161"/>
      <c r="CS441" s="161"/>
      <c r="CT441" s="161"/>
      <c r="CU441" s="161"/>
      <c r="CV441" s="161"/>
      <c r="CW441" s="161"/>
      <c r="CX441" s="161"/>
      <c r="CY441" s="161"/>
      <c r="CZ441" s="161"/>
      <c r="DA441" s="161"/>
      <c r="DB441" s="161"/>
      <c r="DC441" s="161"/>
      <c r="DD441" s="161"/>
      <c r="DE441" s="161"/>
      <c r="DF441" s="161"/>
      <c r="DG441" s="161"/>
      <c r="DH441" s="161"/>
      <c r="DI441" s="161"/>
      <c r="DJ441" s="161"/>
      <c r="DK441" s="161"/>
      <c r="DL441" s="161"/>
      <c r="DM441" s="161"/>
      <c r="DN441" s="161"/>
      <c r="DO441" s="161"/>
      <c r="DP441" s="161"/>
      <c r="DQ441" s="161"/>
      <c r="DR441" s="161"/>
      <c r="DS441" s="161"/>
      <c r="DT441" s="161"/>
      <c r="DU441" s="161"/>
      <c r="DV441" s="161"/>
      <c r="DW441" s="161"/>
      <c r="DX441" s="161"/>
      <c r="DY441" s="161"/>
      <c r="DZ441" s="161"/>
      <c r="EA441" s="161"/>
      <c r="EB441" s="161"/>
      <c r="EC441" s="161"/>
      <c r="ED441" s="161"/>
      <c r="EE441" s="161"/>
      <c r="EF441" s="161"/>
      <c r="EG441" s="161"/>
      <c r="EH441" s="161"/>
      <c r="EI441" s="161"/>
      <c r="EJ441" s="161"/>
      <c r="EK441" s="161"/>
      <c r="EL441" s="161"/>
      <c r="EM441" s="161"/>
      <c r="EN441" s="161"/>
      <c r="EO441" s="161"/>
      <c r="EP441" s="161"/>
      <c r="EQ441" s="161"/>
      <c r="ER441" s="161"/>
      <c r="ES441" s="161"/>
      <c r="ET441" s="161"/>
      <c r="EU441" s="161"/>
      <c r="EV441" s="161"/>
      <c r="EW441" s="161"/>
      <c r="EX441" s="161"/>
      <c r="EY441" s="161"/>
      <c r="EZ441" s="161"/>
      <c r="FA441" s="161"/>
      <c r="FB441" s="161"/>
      <c r="FC441" s="161"/>
      <c r="FD441" s="161"/>
      <c r="FE441" s="161"/>
      <c r="FF441" s="161"/>
      <c r="FG441" s="161"/>
      <c r="FH441" s="161"/>
      <c r="FI441" s="161"/>
      <c r="FJ441" s="161"/>
      <c r="FK441" s="161"/>
      <c r="FL441" s="161"/>
      <c r="FM441" s="161"/>
      <c r="FN441" s="161"/>
      <c r="FO441" s="161"/>
      <c r="FP441" s="161"/>
      <c r="FQ441" s="161"/>
      <c r="FR441" s="161"/>
      <c r="FS441" s="161"/>
      <c r="FT441" s="161"/>
      <c r="FU441" s="161"/>
      <c r="FV441" s="161"/>
      <c r="FW441" s="161"/>
      <c r="FX441" s="161"/>
      <c r="FY441" s="161"/>
      <c r="FZ441" s="161"/>
      <c r="GA441" s="161"/>
      <c r="GB441" s="161"/>
      <c r="GC441" s="161"/>
      <c r="GD441" s="161"/>
      <c r="GE441" s="161"/>
      <c r="GF441" s="161"/>
      <c r="GG441" s="161"/>
      <c r="GH441" s="161"/>
      <c r="GI441" s="161"/>
      <c r="GJ441" s="161"/>
      <c r="GK441" s="161"/>
      <c r="GL441" s="161"/>
      <c r="GM441" s="161"/>
      <c r="GN441" s="161"/>
      <c r="GO441" s="161"/>
      <c r="GP441" s="161"/>
      <c r="GQ441" s="161"/>
      <c r="GR441" s="161"/>
      <c r="GS441" s="161"/>
      <c r="GT441" s="161"/>
      <c r="GU441" s="161"/>
      <c r="GV441" s="161"/>
      <c r="GW441" s="161"/>
      <c r="GX441" s="161"/>
      <c r="GY441" s="161"/>
      <c r="GZ441" s="161"/>
      <c r="HA441" s="161"/>
      <c r="HB441" s="161"/>
      <c r="HC441" s="161"/>
      <c r="HD441" s="161"/>
      <c r="HE441" s="161"/>
      <c r="HF441" s="161"/>
      <c r="HG441" s="161"/>
      <c r="HH441" s="161"/>
      <c r="HI441" s="161"/>
      <c r="HJ441" s="161"/>
      <c r="HK441" s="161"/>
      <c r="HL441" s="161"/>
      <c r="HM441" s="161"/>
      <c r="HN441" s="161"/>
      <c r="HO441" s="161"/>
      <c r="HP441" s="161"/>
      <c r="HQ441" s="161"/>
      <c r="HR441" s="161"/>
      <c r="HS441" s="161"/>
      <c r="HT441" s="161"/>
      <c r="HU441" s="161"/>
      <c r="HV441" s="161"/>
      <c r="HW441" s="161"/>
      <c r="HX441" s="161"/>
      <c r="HY441" s="161"/>
      <c r="HZ441" s="161"/>
      <c r="IA441" s="161"/>
      <c r="IB441" s="161"/>
      <c r="IC441" s="161"/>
      <c r="ID441" s="161"/>
      <c r="IE441" s="161"/>
      <c r="IF441" s="161"/>
      <c r="IG441" s="161"/>
      <c r="IH441" s="161"/>
      <c r="II441" s="161"/>
      <c r="IJ441" s="161"/>
      <c r="IK441" s="161"/>
      <c r="IL441" s="161"/>
      <c r="IM441" s="161"/>
      <c r="IN441" s="161"/>
      <c r="IO441" s="161"/>
      <c r="IP441" s="161"/>
      <c r="IQ441" s="161"/>
      <c r="IR441" s="161"/>
      <c r="IS441" s="161"/>
      <c r="IT441" s="161"/>
      <c r="IU441" s="161"/>
      <c r="IV441" s="161"/>
      <c r="IW441" s="161"/>
    </row>
    <row r="442" customFormat="false" ht="12.75" hidden="false" customHeight="false" outlineLevel="0" collapsed="false">
      <c r="A442" s="136"/>
      <c r="B442" s="160"/>
      <c r="C442" s="168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  <c r="AJ442" s="161"/>
      <c r="AK442" s="161"/>
      <c r="AL442" s="161"/>
      <c r="AM442" s="161"/>
      <c r="AN442" s="161"/>
      <c r="AO442" s="161"/>
      <c r="AP442" s="161"/>
      <c r="AQ442" s="161"/>
      <c r="AR442" s="161"/>
      <c r="AS442" s="161"/>
      <c r="AT442" s="161"/>
      <c r="AU442" s="161"/>
      <c r="AV442" s="161"/>
      <c r="AW442" s="161"/>
      <c r="AX442" s="161"/>
      <c r="AY442" s="161"/>
      <c r="AZ442" s="161"/>
      <c r="BA442" s="161"/>
      <c r="BB442" s="161"/>
      <c r="BC442" s="161"/>
      <c r="BD442" s="161"/>
      <c r="BE442" s="161"/>
      <c r="BF442" s="161"/>
      <c r="BG442" s="161"/>
      <c r="BH442" s="161"/>
      <c r="BI442" s="161"/>
      <c r="BJ442" s="161"/>
      <c r="BK442" s="161"/>
      <c r="BL442" s="161"/>
      <c r="BM442" s="161"/>
      <c r="BN442" s="161"/>
      <c r="BO442" s="161"/>
      <c r="BP442" s="161"/>
      <c r="BQ442" s="161"/>
      <c r="BR442" s="161"/>
      <c r="BS442" s="161"/>
      <c r="BT442" s="161"/>
      <c r="BU442" s="161"/>
      <c r="BV442" s="161"/>
      <c r="BW442" s="161"/>
      <c r="BX442" s="161"/>
      <c r="BY442" s="161"/>
      <c r="BZ442" s="161"/>
      <c r="CA442" s="161"/>
      <c r="CB442" s="161"/>
      <c r="CC442" s="161"/>
      <c r="CD442" s="161"/>
      <c r="CE442" s="161"/>
      <c r="CF442" s="161"/>
      <c r="CG442" s="161"/>
      <c r="CH442" s="161"/>
      <c r="CI442" s="161"/>
      <c r="CJ442" s="161"/>
      <c r="CK442" s="161"/>
      <c r="CL442" s="161"/>
      <c r="CM442" s="161"/>
      <c r="CN442" s="161"/>
      <c r="CO442" s="161"/>
      <c r="CP442" s="161"/>
      <c r="CQ442" s="161"/>
      <c r="CR442" s="161"/>
      <c r="CS442" s="161"/>
      <c r="CT442" s="161"/>
      <c r="CU442" s="161"/>
      <c r="CV442" s="161"/>
      <c r="CW442" s="161"/>
      <c r="CX442" s="161"/>
      <c r="CY442" s="161"/>
      <c r="CZ442" s="161"/>
      <c r="DA442" s="161"/>
      <c r="DB442" s="161"/>
      <c r="DC442" s="161"/>
      <c r="DD442" s="161"/>
      <c r="DE442" s="161"/>
      <c r="DF442" s="161"/>
      <c r="DG442" s="161"/>
      <c r="DH442" s="161"/>
      <c r="DI442" s="161"/>
      <c r="DJ442" s="161"/>
      <c r="DK442" s="161"/>
      <c r="DL442" s="161"/>
      <c r="DM442" s="161"/>
      <c r="DN442" s="161"/>
      <c r="DO442" s="161"/>
      <c r="DP442" s="161"/>
      <c r="DQ442" s="161"/>
      <c r="DR442" s="161"/>
      <c r="DS442" s="161"/>
      <c r="DT442" s="161"/>
      <c r="DU442" s="161"/>
      <c r="DV442" s="161"/>
      <c r="DW442" s="161"/>
      <c r="DX442" s="161"/>
      <c r="DY442" s="161"/>
      <c r="DZ442" s="161"/>
      <c r="EA442" s="161"/>
      <c r="EB442" s="161"/>
      <c r="EC442" s="161"/>
      <c r="ED442" s="161"/>
      <c r="EE442" s="161"/>
      <c r="EF442" s="161"/>
      <c r="EG442" s="161"/>
      <c r="EH442" s="161"/>
      <c r="EI442" s="161"/>
      <c r="EJ442" s="161"/>
      <c r="EK442" s="161"/>
      <c r="EL442" s="161"/>
      <c r="EM442" s="161"/>
      <c r="EN442" s="161"/>
      <c r="EO442" s="161"/>
      <c r="EP442" s="161"/>
      <c r="EQ442" s="161"/>
      <c r="ER442" s="161"/>
      <c r="ES442" s="161"/>
      <c r="ET442" s="161"/>
      <c r="EU442" s="161"/>
      <c r="EV442" s="161"/>
      <c r="EW442" s="161"/>
      <c r="EX442" s="161"/>
      <c r="EY442" s="161"/>
      <c r="EZ442" s="161"/>
      <c r="FA442" s="161"/>
      <c r="FB442" s="161"/>
      <c r="FC442" s="161"/>
      <c r="FD442" s="161"/>
      <c r="FE442" s="161"/>
      <c r="FF442" s="161"/>
      <c r="FG442" s="161"/>
      <c r="FH442" s="161"/>
      <c r="FI442" s="161"/>
      <c r="FJ442" s="161"/>
      <c r="FK442" s="161"/>
      <c r="FL442" s="161"/>
      <c r="FM442" s="161"/>
      <c r="FN442" s="161"/>
      <c r="FO442" s="161"/>
      <c r="FP442" s="161"/>
      <c r="FQ442" s="161"/>
      <c r="FR442" s="161"/>
      <c r="FS442" s="161"/>
      <c r="FT442" s="161"/>
      <c r="FU442" s="161"/>
      <c r="FV442" s="161"/>
      <c r="FW442" s="161"/>
      <c r="FX442" s="161"/>
      <c r="FY442" s="161"/>
      <c r="FZ442" s="161"/>
      <c r="GA442" s="161"/>
      <c r="GB442" s="161"/>
      <c r="GC442" s="161"/>
      <c r="GD442" s="161"/>
      <c r="GE442" s="161"/>
      <c r="GF442" s="161"/>
      <c r="GG442" s="161"/>
      <c r="GH442" s="161"/>
      <c r="GI442" s="161"/>
      <c r="GJ442" s="161"/>
      <c r="GK442" s="161"/>
      <c r="GL442" s="161"/>
      <c r="GM442" s="161"/>
      <c r="GN442" s="161"/>
      <c r="GO442" s="161"/>
      <c r="GP442" s="161"/>
      <c r="GQ442" s="161"/>
      <c r="GR442" s="161"/>
      <c r="GS442" s="161"/>
      <c r="GT442" s="161"/>
      <c r="GU442" s="161"/>
      <c r="GV442" s="161"/>
      <c r="GW442" s="161"/>
      <c r="GX442" s="161"/>
      <c r="GY442" s="161"/>
      <c r="GZ442" s="161"/>
      <c r="HA442" s="161"/>
      <c r="HB442" s="161"/>
      <c r="HC442" s="161"/>
      <c r="HD442" s="161"/>
      <c r="HE442" s="161"/>
      <c r="HF442" s="161"/>
      <c r="HG442" s="161"/>
      <c r="HH442" s="161"/>
      <c r="HI442" s="161"/>
      <c r="HJ442" s="161"/>
      <c r="HK442" s="161"/>
      <c r="HL442" s="161"/>
      <c r="HM442" s="161"/>
      <c r="HN442" s="161"/>
      <c r="HO442" s="161"/>
      <c r="HP442" s="161"/>
      <c r="HQ442" s="161"/>
      <c r="HR442" s="161"/>
      <c r="HS442" s="161"/>
      <c r="HT442" s="161"/>
      <c r="HU442" s="161"/>
      <c r="HV442" s="161"/>
      <c r="HW442" s="161"/>
      <c r="HX442" s="161"/>
      <c r="HY442" s="161"/>
      <c r="HZ442" s="161"/>
      <c r="IA442" s="161"/>
      <c r="IB442" s="161"/>
      <c r="IC442" s="161"/>
      <c r="ID442" s="161"/>
      <c r="IE442" s="161"/>
      <c r="IF442" s="161"/>
      <c r="IG442" s="161"/>
      <c r="IH442" s="161"/>
      <c r="II442" s="161"/>
      <c r="IJ442" s="161"/>
      <c r="IK442" s="161"/>
      <c r="IL442" s="161"/>
      <c r="IM442" s="161"/>
      <c r="IN442" s="161"/>
      <c r="IO442" s="161"/>
      <c r="IP442" s="161"/>
      <c r="IQ442" s="161"/>
      <c r="IR442" s="161"/>
      <c r="IS442" s="161"/>
      <c r="IT442" s="161"/>
      <c r="IU442" s="161"/>
      <c r="IV442" s="161"/>
      <c r="IW442" s="161"/>
    </row>
    <row r="443" customFormat="false" ht="12.75" hidden="false" customHeight="false" outlineLevel="0" collapsed="false">
      <c r="A443" s="127"/>
      <c r="B443" s="168"/>
      <c r="C443" s="168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  <c r="AJ443" s="161"/>
      <c r="AK443" s="161"/>
      <c r="AL443" s="161"/>
      <c r="AM443" s="161"/>
      <c r="AN443" s="161"/>
      <c r="AO443" s="161"/>
      <c r="AP443" s="161"/>
      <c r="AQ443" s="161"/>
      <c r="AR443" s="161"/>
      <c r="AS443" s="161"/>
      <c r="AT443" s="161"/>
      <c r="AU443" s="161"/>
      <c r="AV443" s="161"/>
      <c r="AW443" s="161"/>
      <c r="AX443" s="161"/>
      <c r="AY443" s="161"/>
      <c r="AZ443" s="161"/>
      <c r="BA443" s="161"/>
      <c r="BB443" s="161"/>
      <c r="BC443" s="161"/>
      <c r="BD443" s="161"/>
      <c r="BE443" s="161"/>
      <c r="BF443" s="161"/>
      <c r="BG443" s="161"/>
      <c r="BH443" s="161"/>
      <c r="BI443" s="161"/>
      <c r="BJ443" s="161"/>
      <c r="BK443" s="161"/>
      <c r="BL443" s="161"/>
      <c r="BM443" s="161"/>
      <c r="BN443" s="161"/>
      <c r="BO443" s="161"/>
      <c r="BP443" s="161"/>
      <c r="BQ443" s="161"/>
      <c r="BR443" s="161"/>
      <c r="BS443" s="161"/>
      <c r="BT443" s="161"/>
      <c r="BU443" s="161"/>
      <c r="BV443" s="161"/>
      <c r="BW443" s="161"/>
      <c r="BX443" s="161"/>
      <c r="BY443" s="161"/>
      <c r="BZ443" s="161"/>
      <c r="CA443" s="161"/>
      <c r="CB443" s="161"/>
      <c r="CC443" s="161"/>
      <c r="CD443" s="161"/>
      <c r="CE443" s="161"/>
      <c r="CF443" s="161"/>
      <c r="CG443" s="161"/>
      <c r="CH443" s="161"/>
      <c r="CI443" s="161"/>
      <c r="CJ443" s="161"/>
      <c r="CK443" s="161"/>
      <c r="CL443" s="161"/>
      <c r="CM443" s="161"/>
      <c r="CN443" s="161"/>
      <c r="CO443" s="161"/>
      <c r="CP443" s="161"/>
      <c r="CQ443" s="161"/>
      <c r="CR443" s="161"/>
      <c r="CS443" s="161"/>
      <c r="CT443" s="161"/>
      <c r="CU443" s="161"/>
      <c r="CV443" s="161"/>
      <c r="CW443" s="161"/>
      <c r="CX443" s="161"/>
      <c r="CY443" s="161"/>
      <c r="CZ443" s="161"/>
      <c r="DA443" s="161"/>
      <c r="DB443" s="161"/>
      <c r="DC443" s="161"/>
      <c r="DD443" s="161"/>
      <c r="DE443" s="161"/>
      <c r="DF443" s="161"/>
      <c r="DG443" s="161"/>
      <c r="DH443" s="161"/>
      <c r="DI443" s="161"/>
      <c r="DJ443" s="161"/>
      <c r="DK443" s="161"/>
      <c r="DL443" s="161"/>
      <c r="DM443" s="161"/>
      <c r="DN443" s="161"/>
      <c r="DO443" s="161"/>
      <c r="DP443" s="161"/>
      <c r="DQ443" s="161"/>
      <c r="DR443" s="161"/>
      <c r="DS443" s="161"/>
      <c r="DT443" s="161"/>
      <c r="DU443" s="161"/>
      <c r="DV443" s="161"/>
      <c r="DW443" s="161"/>
      <c r="DX443" s="161"/>
      <c r="DY443" s="161"/>
      <c r="DZ443" s="161"/>
      <c r="EA443" s="161"/>
      <c r="EB443" s="161"/>
      <c r="EC443" s="161"/>
      <c r="ED443" s="161"/>
      <c r="EE443" s="161"/>
      <c r="EF443" s="161"/>
      <c r="EG443" s="161"/>
      <c r="EH443" s="161"/>
      <c r="EI443" s="161"/>
      <c r="EJ443" s="161"/>
      <c r="EK443" s="161"/>
      <c r="EL443" s="161"/>
      <c r="EM443" s="161"/>
      <c r="EN443" s="161"/>
      <c r="EO443" s="161"/>
      <c r="EP443" s="161"/>
      <c r="EQ443" s="161"/>
      <c r="ER443" s="161"/>
      <c r="ES443" s="161"/>
      <c r="ET443" s="161"/>
      <c r="EU443" s="161"/>
      <c r="EV443" s="161"/>
      <c r="EW443" s="161"/>
      <c r="EX443" s="161"/>
      <c r="EY443" s="161"/>
      <c r="EZ443" s="161"/>
      <c r="FA443" s="161"/>
      <c r="FB443" s="161"/>
      <c r="FC443" s="161"/>
      <c r="FD443" s="161"/>
      <c r="FE443" s="161"/>
      <c r="FF443" s="161"/>
      <c r="FG443" s="161"/>
      <c r="FH443" s="161"/>
      <c r="FI443" s="161"/>
      <c r="FJ443" s="161"/>
      <c r="FK443" s="161"/>
      <c r="FL443" s="161"/>
      <c r="FM443" s="161"/>
      <c r="FN443" s="161"/>
      <c r="FO443" s="161"/>
      <c r="FP443" s="161"/>
      <c r="FQ443" s="161"/>
      <c r="FR443" s="161"/>
      <c r="FS443" s="161"/>
      <c r="FT443" s="161"/>
      <c r="FU443" s="161"/>
      <c r="FV443" s="161"/>
      <c r="FW443" s="161"/>
      <c r="FX443" s="161"/>
      <c r="FY443" s="161"/>
      <c r="FZ443" s="161"/>
      <c r="GA443" s="161"/>
      <c r="GB443" s="161"/>
      <c r="GC443" s="161"/>
      <c r="GD443" s="161"/>
      <c r="GE443" s="161"/>
      <c r="GF443" s="161"/>
      <c r="GG443" s="161"/>
      <c r="GH443" s="161"/>
      <c r="GI443" s="161"/>
      <c r="GJ443" s="161"/>
      <c r="GK443" s="161"/>
      <c r="GL443" s="161"/>
      <c r="GM443" s="161"/>
      <c r="GN443" s="161"/>
      <c r="GO443" s="161"/>
      <c r="GP443" s="161"/>
      <c r="GQ443" s="161"/>
      <c r="GR443" s="161"/>
      <c r="GS443" s="161"/>
      <c r="GT443" s="161"/>
      <c r="GU443" s="161"/>
      <c r="GV443" s="161"/>
      <c r="GW443" s="161"/>
      <c r="GX443" s="161"/>
      <c r="GY443" s="161"/>
      <c r="GZ443" s="161"/>
      <c r="HA443" s="161"/>
      <c r="HB443" s="161"/>
      <c r="HC443" s="161"/>
      <c r="HD443" s="161"/>
      <c r="HE443" s="161"/>
      <c r="HF443" s="161"/>
      <c r="HG443" s="161"/>
      <c r="HH443" s="161"/>
      <c r="HI443" s="161"/>
      <c r="HJ443" s="161"/>
      <c r="HK443" s="161"/>
      <c r="HL443" s="161"/>
      <c r="HM443" s="161"/>
      <c r="HN443" s="161"/>
      <c r="HO443" s="161"/>
      <c r="HP443" s="161"/>
      <c r="HQ443" s="161"/>
      <c r="HR443" s="161"/>
      <c r="HS443" s="161"/>
      <c r="HT443" s="161"/>
      <c r="HU443" s="161"/>
      <c r="HV443" s="161"/>
      <c r="HW443" s="161"/>
      <c r="HX443" s="161"/>
      <c r="HY443" s="161"/>
      <c r="HZ443" s="161"/>
      <c r="IA443" s="161"/>
      <c r="IB443" s="161"/>
      <c r="IC443" s="161"/>
      <c r="ID443" s="161"/>
      <c r="IE443" s="161"/>
      <c r="IF443" s="161"/>
      <c r="IG443" s="161"/>
      <c r="IH443" s="161"/>
      <c r="II443" s="161"/>
      <c r="IJ443" s="161"/>
      <c r="IK443" s="161"/>
      <c r="IL443" s="161"/>
      <c r="IM443" s="161"/>
      <c r="IN443" s="161"/>
      <c r="IO443" s="161"/>
      <c r="IP443" s="161"/>
      <c r="IQ443" s="161"/>
      <c r="IR443" s="161"/>
      <c r="IS443" s="161"/>
      <c r="IT443" s="161"/>
      <c r="IU443" s="161"/>
      <c r="IV443" s="161"/>
      <c r="IW443" s="161"/>
    </row>
    <row r="444" customFormat="false" ht="12.75" hidden="false" customHeight="false" outlineLevel="0" collapsed="false">
      <c r="A444" s="127"/>
      <c r="B444" s="168"/>
      <c r="C444" s="168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  <c r="AJ444" s="161"/>
      <c r="AK444" s="161"/>
      <c r="AL444" s="161"/>
      <c r="AM444" s="161"/>
      <c r="AN444" s="161"/>
      <c r="AO444" s="161"/>
      <c r="AP444" s="161"/>
      <c r="AQ444" s="161"/>
      <c r="AR444" s="161"/>
      <c r="AS444" s="161"/>
      <c r="AT444" s="161"/>
      <c r="AU444" s="161"/>
      <c r="AV444" s="161"/>
      <c r="AW444" s="161"/>
      <c r="AX444" s="161"/>
      <c r="AY444" s="161"/>
      <c r="AZ444" s="161"/>
      <c r="BA444" s="161"/>
      <c r="BB444" s="161"/>
      <c r="BC444" s="161"/>
      <c r="BD444" s="161"/>
      <c r="BE444" s="161"/>
      <c r="BF444" s="161"/>
      <c r="BG444" s="161"/>
      <c r="BH444" s="161"/>
      <c r="BI444" s="161"/>
      <c r="BJ444" s="161"/>
      <c r="BK444" s="161"/>
      <c r="BL444" s="161"/>
      <c r="BM444" s="161"/>
      <c r="BN444" s="161"/>
      <c r="BO444" s="161"/>
      <c r="BP444" s="161"/>
      <c r="BQ444" s="161"/>
      <c r="BR444" s="161"/>
      <c r="BS444" s="161"/>
      <c r="BT444" s="161"/>
      <c r="BU444" s="161"/>
      <c r="BV444" s="161"/>
      <c r="BW444" s="161"/>
      <c r="BX444" s="161"/>
      <c r="BY444" s="161"/>
      <c r="BZ444" s="161"/>
      <c r="CA444" s="161"/>
      <c r="CB444" s="161"/>
      <c r="CC444" s="161"/>
      <c r="CD444" s="161"/>
      <c r="CE444" s="161"/>
      <c r="CF444" s="161"/>
      <c r="CG444" s="161"/>
      <c r="CH444" s="161"/>
      <c r="CI444" s="161"/>
      <c r="CJ444" s="161"/>
      <c r="CK444" s="161"/>
      <c r="CL444" s="161"/>
      <c r="CM444" s="161"/>
      <c r="CN444" s="161"/>
      <c r="CO444" s="161"/>
      <c r="CP444" s="161"/>
      <c r="CQ444" s="161"/>
      <c r="CR444" s="161"/>
      <c r="CS444" s="161"/>
      <c r="CT444" s="161"/>
      <c r="CU444" s="161"/>
      <c r="CV444" s="161"/>
      <c r="CW444" s="161"/>
      <c r="CX444" s="161"/>
      <c r="CY444" s="161"/>
      <c r="CZ444" s="161"/>
      <c r="DA444" s="161"/>
      <c r="DB444" s="161"/>
      <c r="DC444" s="161"/>
      <c r="DD444" s="161"/>
      <c r="DE444" s="161"/>
      <c r="DF444" s="161"/>
      <c r="DG444" s="161"/>
      <c r="DH444" s="161"/>
      <c r="DI444" s="161"/>
      <c r="DJ444" s="161"/>
      <c r="DK444" s="161"/>
      <c r="DL444" s="161"/>
      <c r="DM444" s="161"/>
      <c r="DN444" s="161"/>
      <c r="DO444" s="161"/>
      <c r="DP444" s="161"/>
      <c r="DQ444" s="161"/>
      <c r="DR444" s="161"/>
      <c r="DS444" s="161"/>
      <c r="DT444" s="161"/>
      <c r="DU444" s="161"/>
      <c r="DV444" s="161"/>
      <c r="DW444" s="161"/>
      <c r="DX444" s="161"/>
      <c r="DY444" s="161"/>
      <c r="DZ444" s="161"/>
      <c r="EA444" s="161"/>
      <c r="EB444" s="161"/>
      <c r="EC444" s="161"/>
      <c r="ED444" s="161"/>
      <c r="EE444" s="161"/>
      <c r="EF444" s="161"/>
      <c r="EG444" s="161"/>
      <c r="EH444" s="161"/>
      <c r="EI444" s="161"/>
      <c r="EJ444" s="161"/>
      <c r="EK444" s="161"/>
      <c r="EL444" s="161"/>
      <c r="EM444" s="161"/>
      <c r="EN444" s="161"/>
      <c r="EO444" s="161"/>
      <c r="EP444" s="161"/>
      <c r="EQ444" s="161"/>
      <c r="ER444" s="161"/>
      <c r="ES444" s="161"/>
      <c r="ET444" s="161"/>
      <c r="EU444" s="161"/>
      <c r="EV444" s="161"/>
      <c r="EW444" s="161"/>
      <c r="EX444" s="161"/>
      <c r="EY444" s="161"/>
      <c r="EZ444" s="161"/>
      <c r="FA444" s="161"/>
      <c r="FB444" s="161"/>
      <c r="FC444" s="161"/>
      <c r="FD444" s="161"/>
      <c r="FE444" s="161"/>
      <c r="FF444" s="161"/>
      <c r="FG444" s="161"/>
      <c r="FH444" s="161"/>
      <c r="FI444" s="161"/>
      <c r="FJ444" s="161"/>
      <c r="FK444" s="161"/>
      <c r="FL444" s="161"/>
      <c r="FM444" s="161"/>
      <c r="FN444" s="161"/>
      <c r="FO444" s="161"/>
      <c r="FP444" s="161"/>
      <c r="FQ444" s="161"/>
      <c r="FR444" s="161"/>
      <c r="FS444" s="161"/>
      <c r="FT444" s="161"/>
      <c r="FU444" s="161"/>
      <c r="FV444" s="161"/>
      <c r="FW444" s="161"/>
      <c r="FX444" s="161"/>
      <c r="FY444" s="161"/>
      <c r="FZ444" s="161"/>
      <c r="GA444" s="161"/>
      <c r="GB444" s="161"/>
      <c r="GC444" s="161"/>
      <c r="GD444" s="161"/>
      <c r="GE444" s="161"/>
      <c r="GF444" s="161"/>
      <c r="GG444" s="161"/>
      <c r="GH444" s="161"/>
      <c r="GI444" s="161"/>
      <c r="GJ444" s="161"/>
      <c r="GK444" s="161"/>
      <c r="GL444" s="161"/>
      <c r="GM444" s="161"/>
      <c r="GN444" s="161"/>
      <c r="GO444" s="161"/>
      <c r="GP444" s="161"/>
      <c r="GQ444" s="161"/>
      <c r="GR444" s="161"/>
      <c r="GS444" s="161"/>
      <c r="GT444" s="161"/>
      <c r="GU444" s="161"/>
      <c r="GV444" s="161"/>
      <c r="GW444" s="161"/>
      <c r="GX444" s="161"/>
      <c r="GY444" s="161"/>
      <c r="GZ444" s="161"/>
      <c r="HA444" s="161"/>
      <c r="HB444" s="161"/>
      <c r="HC444" s="161"/>
      <c r="HD444" s="161"/>
      <c r="HE444" s="161"/>
      <c r="HF444" s="161"/>
      <c r="HG444" s="161"/>
      <c r="HH444" s="161"/>
      <c r="HI444" s="161"/>
      <c r="HJ444" s="161"/>
      <c r="HK444" s="161"/>
      <c r="HL444" s="161"/>
      <c r="HM444" s="161"/>
      <c r="HN444" s="161"/>
      <c r="HO444" s="161"/>
      <c r="HP444" s="161"/>
      <c r="HQ444" s="161"/>
      <c r="HR444" s="161"/>
      <c r="HS444" s="161"/>
      <c r="HT444" s="161"/>
      <c r="HU444" s="161"/>
      <c r="HV444" s="161"/>
      <c r="HW444" s="161"/>
      <c r="HX444" s="161"/>
      <c r="HY444" s="161"/>
      <c r="HZ444" s="161"/>
      <c r="IA444" s="161"/>
      <c r="IB444" s="161"/>
      <c r="IC444" s="161"/>
      <c r="ID444" s="161"/>
      <c r="IE444" s="161"/>
      <c r="IF444" s="161"/>
      <c r="IG444" s="161"/>
      <c r="IH444" s="161"/>
      <c r="II444" s="161"/>
      <c r="IJ444" s="161"/>
      <c r="IK444" s="161"/>
      <c r="IL444" s="161"/>
      <c r="IM444" s="161"/>
      <c r="IN444" s="161"/>
      <c r="IO444" s="161"/>
      <c r="IP444" s="161"/>
      <c r="IQ444" s="161"/>
      <c r="IR444" s="161"/>
      <c r="IS444" s="161"/>
      <c r="IT444" s="161"/>
      <c r="IU444" s="161"/>
      <c r="IV444" s="161"/>
      <c r="IW444" s="161"/>
    </row>
    <row r="445" customFormat="false" ht="12.75" hidden="false" customHeight="false" outlineLevel="0" collapsed="false">
      <c r="A445" s="127"/>
      <c r="B445" s="168"/>
      <c r="C445" s="168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  <c r="AJ445" s="161"/>
      <c r="AK445" s="161"/>
      <c r="AL445" s="161"/>
      <c r="AM445" s="161"/>
      <c r="AN445" s="161"/>
      <c r="AO445" s="161"/>
      <c r="AP445" s="161"/>
      <c r="AQ445" s="161"/>
      <c r="AR445" s="161"/>
      <c r="AS445" s="161"/>
      <c r="AT445" s="161"/>
      <c r="AU445" s="161"/>
      <c r="AV445" s="161"/>
      <c r="AW445" s="161"/>
      <c r="AX445" s="161"/>
      <c r="AY445" s="161"/>
      <c r="AZ445" s="161"/>
      <c r="BA445" s="161"/>
      <c r="BB445" s="161"/>
      <c r="BC445" s="161"/>
      <c r="BD445" s="161"/>
      <c r="BE445" s="161"/>
      <c r="BF445" s="161"/>
      <c r="BG445" s="161"/>
      <c r="BH445" s="161"/>
      <c r="BI445" s="161"/>
      <c r="BJ445" s="161"/>
      <c r="BK445" s="161"/>
      <c r="BL445" s="161"/>
      <c r="BM445" s="161"/>
      <c r="BN445" s="161"/>
      <c r="BO445" s="161"/>
      <c r="BP445" s="161"/>
      <c r="BQ445" s="161"/>
      <c r="BR445" s="161"/>
      <c r="BS445" s="161"/>
      <c r="BT445" s="161"/>
      <c r="BU445" s="161"/>
      <c r="BV445" s="161"/>
      <c r="BW445" s="161"/>
      <c r="BX445" s="161"/>
      <c r="BY445" s="161"/>
      <c r="BZ445" s="161"/>
      <c r="CA445" s="161"/>
      <c r="CB445" s="161"/>
      <c r="CC445" s="161"/>
      <c r="CD445" s="161"/>
      <c r="CE445" s="161"/>
      <c r="CF445" s="161"/>
      <c r="CG445" s="161"/>
      <c r="CH445" s="161"/>
      <c r="CI445" s="161"/>
      <c r="CJ445" s="161"/>
      <c r="CK445" s="161"/>
      <c r="CL445" s="161"/>
      <c r="CM445" s="161"/>
      <c r="CN445" s="161"/>
      <c r="CO445" s="161"/>
      <c r="CP445" s="161"/>
      <c r="CQ445" s="161"/>
      <c r="CR445" s="161"/>
      <c r="CS445" s="161"/>
      <c r="CT445" s="161"/>
      <c r="CU445" s="161"/>
      <c r="CV445" s="161"/>
      <c r="CW445" s="161"/>
      <c r="CX445" s="161"/>
      <c r="CY445" s="161"/>
      <c r="CZ445" s="161"/>
      <c r="DA445" s="161"/>
      <c r="DB445" s="161"/>
      <c r="DC445" s="161"/>
      <c r="DD445" s="161"/>
      <c r="DE445" s="161"/>
      <c r="DF445" s="161"/>
      <c r="DG445" s="161"/>
      <c r="DH445" s="161"/>
      <c r="DI445" s="161"/>
      <c r="DJ445" s="161"/>
      <c r="DK445" s="161"/>
      <c r="DL445" s="161"/>
      <c r="DM445" s="161"/>
      <c r="DN445" s="161"/>
      <c r="DO445" s="161"/>
      <c r="DP445" s="161"/>
      <c r="DQ445" s="161"/>
      <c r="DR445" s="161"/>
      <c r="DS445" s="161"/>
      <c r="DT445" s="161"/>
      <c r="DU445" s="161"/>
      <c r="DV445" s="161"/>
      <c r="DW445" s="161"/>
      <c r="DX445" s="161"/>
      <c r="DY445" s="161"/>
      <c r="DZ445" s="161"/>
      <c r="EA445" s="161"/>
      <c r="EB445" s="161"/>
      <c r="EC445" s="161"/>
      <c r="ED445" s="161"/>
      <c r="EE445" s="161"/>
      <c r="EF445" s="161"/>
      <c r="EG445" s="161"/>
      <c r="EH445" s="161"/>
      <c r="EI445" s="161"/>
      <c r="EJ445" s="161"/>
      <c r="EK445" s="161"/>
      <c r="EL445" s="161"/>
      <c r="EM445" s="161"/>
      <c r="EN445" s="161"/>
      <c r="EO445" s="161"/>
      <c r="EP445" s="161"/>
      <c r="EQ445" s="161"/>
      <c r="ER445" s="161"/>
      <c r="ES445" s="161"/>
      <c r="ET445" s="161"/>
      <c r="EU445" s="161"/>
      <c r="EV445" s="161"/>
      <c r="EW445" s="161"/>
      <c r="EX445" s="161"/>
      <c r="EY445" s="161"/>
      <c r="EZ445" s="161"/>
      <c r="FA445" s="161"/>
      <c r="FB445" s="161"/>
      <c r="FC445" s="161"/>
      <c r="FD445" s="161"/>
      <c r="FE445" s="161"/>
      <c r="FF445" s="161"/>
      <c r="FG445" s="161"/>
      <c r="FH445" s="161"/>
      <c r="FI445" s="161"/>
      <c r="FJ445" s="161"/>
      <c r="FK445" s="161"/>
      <c r="FL445" s="161"/>
      <c r="FM445" s="161"/>
      <c r="FN445" s="161"/>
      <c r="FO445" s="161"/>
      <c r="FP445" s="161"/>
      <c r="FQ445" s="161"/>
      <c r="FR445" s="161"/>
      <c r="FS445" s="161"/>
      <c r="FT445" s="161"/>
      <c r="FU445" s="161"/>
      <c r="FV445" s="161"/>
      <c r="FW445" s="161"/>
      <c r="FX445" s="161"/>
      <c r="FY445" s="161"/>
      <c r="FZ445" s="161"/>
      <c r="GA445" s="161"/>
      <c r="GB445" s="161"/>
      <c r="GC445" s="161"/>
      <c r="GD445" s="161"/>
      <c r="GE445" s="161"/>
      <c r="GF445" s="161"/>
      <c r="GG445" s="161"/>
      <c r="GH445" s="161"/>
      <c r="GI445" s="161"/>
      <c r="GJ445" s="161"/>
      <c r="GK445" s="161"/>
      <c r="GL445" s="161"/>
      <c r="GM445" s="161"/>
      <c r="GN445" s="161"/>
      <c r="GO445" s="161"/>
      <c r="GP445" s="161"/>
      <c r="GQ445" s="161"/>
      <c r="GR445" s="161"/>
      <c r="GS445" s="161"/>
      <c r="GT445" s="161"/>
      <c r="GU445" s="161"/>
      <c r="GV445" s="161"/>
      <c r="GW445" s="161"/>
      <c r="GX445" s="161"/>
      <c r="GY445" s="161"/>
      <c r="GZ445" s="161"/>
      <c r="HA445" s="161"/>
      <c r="HB445" s="161"/>
      <c r="HC445" s="161"/>
      <c r="HD445" s="161"/>
      <c r="HE445" s="161"/>
      <c r="HF445" s="161"/>
      <c r="HG445" s="161"/>
      <c r="HH445" s="161"/>
      <c r="HI445" s="161"/>
      <c r="HJ445" s="161"/>
      <c r="HK445" s="161"/>
      <c r="HL445" s="161"/>
      <c r="HM445" s="161"/>
      <c r="HN445" s="161"/>
      <c r="HO445" s="161"/>
      <c r="HP445" s="161"/>
      <c r="HQ445" s="161"/>
      <c r="HR445" s="161"/>
      <c r="HS445" s="161"/>
      <c r="HT445" s="161"/>
      <c r="HU445" s="161"/>
      <c r="HV445" s="161"/>
      <c r="HW445" s="161"/>
      <c r="HX445" s="161"/>
      <c r="HY445" s="161"/>
      <c r="HZ445" s="161"/>
      <c r="IA445" s="161"/>
      <c r="IB445" s="161"/>
      <c r="IC445" s="161"/>
      <c r="ID445" s="161"/>
      <c r="IE445" s="161"/>
      <c r="IF445" s="161"/>
      <c r="IG445" s="161"/>
      <c r="IH445" s="161"/>
      <c r="II445" s="161"/>
      <c r="IJ445" s="161"/>
      <c r="IK445" s="161"/>
      <c r="IL445" s="161"/>
      <c r="IM445" s="161"/>
      <c r="IN445" s="161"/>
      <c r="IO445" s="161"/>
      <c r="IP445" s="161"/>
      <c r="IQ445" s="161"/>
      <c r="IR445" s="161"/>
      <c r="IS445" s="161"/>
      <c r="IT445" s="161"/>
      <c r="IU445" s="161"/>
      <c r="IV445" s="161"/>
      <c r="IW445" s="161"/>
    </row>
    <row r="446" customFormat="false" ht="12.75" hidden="false" customHeight="false" outlineLevel="0" collapsed="false">
      <c r="A446" s="128"/>
      <c r="B446" s="168"/>
      <c r="C446" s="168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  <c r="AJ446" s="161"/>
      <c r="AK446" s="161"/>
      <c r="AL446" s="161"/>
      <c r="AM446" s="161"/>
      <c r="AN446" s="161"/>
      <c r="AO446" s="161"/>
      <c r="AP446" s="161"/>
      <c r="AQ446" s="161"/>
      <c r="AR446" s="161"/>
      <c r="AS446" s="161"/>
      <c r="AT446" s="161"/>
      <c r="AU446" s="161"/>
      <c r="AV446" s="161"/>
      <c r="AW446" s="161"/>
      <c r="AX446" s="161"/>
      <c r="AY446" s="161"/>
      <c r="AZ446" s="161"/>
      <c r="BA446" s="161"/>
      <c r="BB446" s="161"/>
      <c r="BC446" s="161"/>
      <c r="BD446" s="161"/>
      <c r="BE446" s="161"/>
      <c r="BF446" s="161"/>
      <c r="BG446" s="161"/>
      <c r="BH446" s="161"/>
      <c r="BI446" s="161"/>
      <c r="BJ446" s="161"/>
      <c r="BK446" s="161"/>
      <c r="BL446" s="161"/>
      <c r="BM446" s="161"/>
      <c r="BN446" s="161"/>
      <c r="BO446" s="161"/>
      <c r="BP446" s="161"/>
      <c r="BQ446" s="161"/>
      <c r="BR446" s="161"/>
      <c r="BS446" s="161"/>
      <c r="BT446" s="161"/>
      <c r="BU446" s="161"/>
      <c r="BV446" s="161"/>
      <c r="BW446" s="161"/>
      <c r="BX446" s="161"/>
      <c r="BY446" s="161"/>
      <c r="BZ446" s="161"/>
      <c r="CA446" s="161"/>
      <c r="CB446" s="161"/>
      <c r="CC446" s="161"/>
      <c r="CD446" s="161"/>
      <c r="CE446" s="161"/>
      <c r="CF446" s="161"/>
      <c r="CG446" s="161"/>
      <c r="CH446" s="161"/>
      <c r="CI446" s="161"/>
      <c r="CJ446" s="161"/>
      <c r="CK446" s="161"/>
      <c r="CL446" s="161"/>
      <c r="CM446" s="161"/>
      <c r="CN446" s="161"/>
      <c r="CO446" s="161"/>
      <c r="CP446" s="161"/>
      <c r="CQ446" s="161"/>
      <c r="CR446" s="161"/>
      <c r="CS446" s="161"/>
      <c r="CT446" s="161"/>
      <c r="CU446" s="161"/>
      <c r="CV446" s="161"/>
      <c r="CW446" s="161"/>
      <c r="CX446" s="161"/>
      <c r="CY446" s="161"/>
      <c r="CZ446" s="161"/>
      <c r="DA446" s="161"/>
      <c r="DB446" s="161"/>
      <c r="DC446" s="161"/>
      <c r="DD446" s="161"/>
      <c r="DE446" s="161"/>
      <c r="DF446" s="161"/>
      <c r="DG446" s="161"/>
      <c r="DH446" s="161"/>
      <c r="DI446" s="161"/>
      <c r="DJ446" s="161"/>
      <c r="DK446" s="161"/>
      <c r="DL446" s="161"/>
      <c r="DM446" s="161"/>
      <c r="DN446" s="161"/>
      <c r="DO446" s="161"/>
      <c r="DP446" s="161"/>
      <c r="DQ446" s="161"/>
      <c r="DR446" s="161"/>
      <c r="DS446" s="161"/>
      <c r="DT446" s="161"/>
      <c r="DU446" s="161"/>
      <c r="DV446" s="161"/>
      <c r="DW446" s="161"/>
      <c r="DX446" s="161"/>
      <c r="DY446" s="161"/>
      <c r="DZ446" s="161"/>
      <c r="EA446" s="161"/>
      <c r="EB446" s="161"/>
      <c r="EC446" s="161"/>
      <c r="ED446" s="161"/>
      <c r="EE446" s="161"/>
      <c r="EF446" s="161"/>
      <c r="EG446" s="161"/>
      <c r="EH446" s="161"/>
      <c r="EI446" s="161"/>
      <c r="EJ446" s="161"/>
      <c r="EK446" s="161"/>
      <c r="EL446" s="161"/>
      <c r="EM446" s="161"/>
      <c r="EN446" s="161"/>
      <c r="EO446" s="161"/>
      <c r="EP446" s="161"/>
      <c r="EQ446" s="161"/>
      <c r="ER446" s="161"/>
      <c r="ES446" s="161"/>
      <c r="ET446" s="161"/>
      <c r="EU446" s="161"/>
      <c r="EV446" s="161"/>
      <c r="EW446" s="161"/>
      <c r="EX446" s="161"/>
      <c r="EY446" s="161"/>
      <c r="EZ446" s="161"/>
      <c r="FA446" s="161"/>
      <c r="FB446" s="161"/>
      <c r="FC446" s="161"/>
      <c r="FD446" s="161"/>
      <c r="FE446" s="161"/>
      <c r="FF446" s="161"/>
      <c r="FG446" s="161"/>
      <c r="FH446" s="161"/>
      <c r="FI446" s="161"/>
      <c r="FJ446" s="161"/>
      <c r="FK446" s="161"/>
      <c r="FL446" s="161"/>
      <c r="FM446" s="161"/>
      <c r="FN446" s="161"/>
      <c r="FO446" s="161"/>
      <c r="FP446" s="161"/>
      <c r="FQ446" s="161"/>
      <c r="FR446" s="161"/>
      <c r="FS446" s="161"/>
      <c r="FT446" s="161"/>
      <c r="FU446" s="161"/>
      <c r="FV446" s="161"/>
      <c r="FW446" s="161"/>
      <c r="FX446" s="161"/>
      <c r="FY446" s="161"/>
      <c r="FZ446" s="161"/>
      <c r="GA446" s="161"/>
      <c r="GB446" s="161"/>
      <c r="GC446" s="161"/>
      <c r="GD446" s="161"/>
      <c r="GE446" s="161"/>
      <c r="GF446" s="161"/>
      <c r="GG446" s="161"/>
      <c r="GH446" s="161"/>
      <c r="GI446" s="161"/>
      <c r="GJ446" s="161"/>
      <c r="GK446" s="161"/>
      <c r="GL446" s="161"/>
      <c r="GM446" s="161"/>
      <c r="GN446" s="161"/>
      <c r="GO446" s="161"/>
      <c r="GP446" s="161"/>
      <c r="GQ446" s="161"/>
      <c r="GR446" s="161"/>
      <c r="GS446" s="161"/>
      <c r="GT446" s="161"/>
      <c r="GU446" s="161"/>
      <c r="GV446" s="161"/>
      <c r="GW446" s="161"/>
      <c r="GX446" s="161"/>
      <c r="GY446" s="161"/>
      <c r="GZ446" s="161"/>
      <c r="HA446" s="161"/>
      <c r="HB446" s="161"/>
      <c r="HC446" s="161"/>
      <c r="HD446" s="161"/>
      <c r="HE446" s="161"/>
      <c r="HF446" s="161"/>
      <c r="HG446" s="161"/>
      <c r="HH446" s="161"/>
      <c r="HI446" s="161"/>
      <c r="HJ446" s="161"/>
      <c r="HK446" s="161"/>
      <c r="HL446" s="161"/>
      <c r="HM446" s="161"/>
      <c r="HN446" s="161"/>
      <c r="HO446" s="161"/>
      <c r="HP446" s="161"/>
      <c r="HQ446" s="161"/>
      <c r="HR446" s="161"/>
      <c r="HS446" s="161"/>
      <c r="HT446" s="161"/>
      <c r="HU446" s="161"/>
      <c r="HV446" s="161"/>
      <c r="HW446" s="161"/>
      <c r="HX446" s="161"/>
      <c r="HY446" s="161"/>
      <c r="HZ446" s="161"/>
      <c r="IA446" s="161"/>
      <c r="IB446" s="161"/>
      <c r="IC446" s="161"/>
      <c r="ID446" s="161"/>
      <c r="IE446" s="161"/>
      <c r="IF446" s="161"/>
      <c r="IG446" s="161"/>
      <c r="IH446" s="161"/>
      <c r="II446" s="161"/>
      <c r="IJ446" s="161"/>
      <c r="IK446" s="161"/>
      <c r="IL446" s="161"/>
      <c r="IM446" s="161"/>
      <c r="IN446" s="161"/>
      <c r="IO446" s="161"/>
      <c r="IP446" s="161"/>
      <c r="IQ446" s="161"/>
      <c r="IR446" s="161"/>
      <c r="IS446" s="161"/>
      <c r="IT446" s="161"/>
      <c r="IU446" s="161"/>
      <c r="IV446" s="161"/>
      <c r="IW446" s="161"/>
    </row>
    <row r="447" customFormat="false" ht="12.75" hidden="false" customHeight="false" outlineLevel="0" collapsed="false">
      <c r="A447" s="137"/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  <c r="AJ447" s="161"/>
      <c r="AK447" s="161"/>
      <c r="AL447" s="161"/>
      <c r="AM447" s="161"/>
      <c r="AN447" s="161"/>
      <c r="AO447" s="161"/>
      <c r="AP447" s="161"/>
      <c r="AQ447" s="161"/>
      <c r="AR447" s="161"/>
      <c r="AS447" s="161"/>
      <c r="AT447" s="161"/>
      <c r="AU447" s="161"/>
      <c r="AV447" s="161"/>
      <c r="AW447" s="161"/>
      <c r="AX447" s="161"/>
      <c r="AY447" s="161"/>
      <c r="AZ447" s="161"/>
      <c r="BA447" s="161"/>
      <c r="BB447" s="161"/>
      <c r="BC447" s="161"/>
      <c r="BD447" s="161"/>
      <c r="BE447" s="161"/>
      <c r="BF447" s="161"/>
      <c r="BG447" s="161"/>
      <c r="BH447" s="161"/>
      <c r="BI447" s="161"/>
      <c r="BJ447" s="161"/>
      <c r="BK447" s="161"/>
      <c r="BL447" s="161"/>
      <c r="BM447" s="161"/>
      <c r="BN447" s="161"/>
      <c r="BO447" s="161"/>
      <c r="BP447" s="161"/>
      <c r="BQ447" s="161"/>
      <c r="BR447" s="161"/>
      <c r="BS447" s="161"/>
      <c r="BT447" s="161"/>
      <c r="BU447" s="161"/>
      <c r="BV447" s="161"/>
      <c r="BW447" s="161"/>
      <c r="BX447" s="161"/>
      <c r="BY447" s="161"/>
      <c r="BZ447" s="161"/>
      <c r="CA447" s="161"/>
      <c r="CB447" s="161"/>
      <c r="CC447" s="161"/>
      <c r="CD447" s="161"/>
      <c r="CE447" s="161"/>
      <c r="CF447" s="161"/>
      <c r="CG447" s="161"/>
      <c r="CH447" s="161"/>
      <c r="CI447" s="161"/>
      <c r="CJ447" s="161"/>
      <c r="CK447" s="161"/>
      <c r="CL447" s="161"/>
      <c r="CM447" s="161"/>
      <c r="CN447" s="161"/>
      <c r="CO447" s="161"/>
      <c r="CP447" s="161"/>
      <c r="CQ447" s="161"/>
      <c r="CR447" s="161"/>
      <c r="CS447" s="161"/>
      <c r="CT447" s="161"/>
      <c r="CU447" s="161"/>
      <c r="CV447" s="161"/>
      <c r="CW447" s="161"/>
      <c r="CX447" s="161"/>
      <c r="CY447" s="161"/>
      <c r="CZ447" s="161"/>
      <c r="DA447" s="161"/>
      <c r="DB447" s="161"/>
      <c r="DC447" s="161"/>
      <c r="DD447" s="161"/>
      <c r="DE447" s="161"/>
      <c r="DF447" s="161"/>
      <c r="DG447" s="161"/>
      <c r="DH447" s="161"/>
      <c r="DI447" s="161"/>
      <c r="DJ447" s="161"/>
      <c r="DK447" s="161"/>
      <c r="DL447" s="161"/>
      <c r="DM447" s="161"/>
      <c r="DN447" s="161"/>
      <c r="DO447" s="161"/>
      <c r="DP447" s="161"/>
      <c r="DQ447" s="161"/>
      <c r="DR447" s="161"/>
      <c r="DS447" s="161"/>
      <c r="DT447" s="161"/>
      <c r="DU447" s="161"/>
      <c r="DV447" s="161"/>
      <c r="DW447" s="161"/>
      <c r="DX447" s="161"/>
      <c r="DY447" s="161"/>
      <c r="DZ447" s="161"/>
      <c r="EA447" s="161"/>
      <c r="EB447" s="161"/>
      <c r="EC447" s="161"/>
      <c r="ED447" s="161"/>
      <c r="EE447" s="161"/>
      <c r="EF447" s="161"/>
      <c r="EG447" s="161"/>
      <c r="EH447" s="161"/>
      <c r="EI447" s="161"/>
      <c r="EJ447" s="161"/>
      <c r="EK447" s="161"/>
      <c r="EL447" s="161"/>
      <c r="EM447" s="161"/>
      <c r="EN447" s="161"/>
      <c r="EO447" s="161"/>
      <c r="EP447" s="161"/>
      <c r="EQ447" s="161"/>
      <c r="ER447" s="161"/>
      <c r="ES447" s="161"/>
      <c r="ET447" s="161"/>
      <c r="EU447" s="161"/>
      <c r="EV447" s="161"/>
      <c r="EW447" s="161"/>
      <c r="EX447" s="161"/>
      <c r="EY447" s="161"/>
      <c r="EZ447" s="161"/>
      <c r="FA447" s="161"/>
      <c r="FB447" s="161"/>
      <c r="FC447" s="161"/>
      <c r="FD447" s="161"/>
      <c r="FE447" s="161"/>
      <c r="FF447" s="161"/>
      <c r="FG447" s="161"/>
      <c r="FH447" s="161"/>
      <c r="FI447" s="161"/>
      <c r="FJ447" s="161"/>
      <c r="FK447" s="161"/>
      <c r="FL447" s="161"/>
      <c r="FM447" s="161"/>
      <c r="FN447" s="161"/>
      <c r="FO447" s="161"/>
      <c r="FP447" s="161"/>
      <c r="FQ447" s="161"/>
      <c r="FR447" s="161"/>
      <c r="FS447" s="161"/>
      <c r="FT447" s="161"/>
      <c r="FU447" s="161"/>
      <c r="FV447" s="161"/>
      <c r="FW447" s="161"/>
      <c r="FX447" s="161"/>
      <c r="FY447" s="161"/>
      <c r="FZ447" s="161"/>
      <c r="GA447" s="161"/>
      <c r="GB447" s="161"/>
      <c r="GC447" s="161"/>
      <c r="GD447" s="161"/>
      <c r="GE447" s="161"/>
      <c r="GF447" s="161"/>
      <c r="GG447" s="161"/>
      <c r="GH447" s="161"/>
      <c r="GI447" s="161"/>
      <c r="GJ447" s="161"/>
      <c r="GK447" s="161"/>
      <c r="GL447" s="161"/>
      <c r="GM447" s="161"/>
      <c r="GN447" s="161"/>
      <c r="GO447" s="161"/>
      <c r="GP447" s="161"/>
      <c r="GQ447" s="161"/>
      <c r="GR447" s="161"/>
      <c r="GS447" s="161"/>
      <c r="GT447" s="161"/>
      <c r="GU447" s="161"/>
      <c r="GV447" s="161"/>
      <c r="GW447" s="161"/>
      <c r="GX447" s="161"/>
      <c r="GY447" s="161"/>
      <c r="GZ447" s="161"/>
      <c r="HA447" s="161"/>
      <c r="HB447" s="161"/>
      <c r="HC447" s="161"/>
      <c r="HD447" s="161"/>
      <c r="HE447" s="161"/>
      <c r="HF447" s="161"/>
      <c r="HG447" s="161"/>
      <c r="HH447" s="161"/>
      <c r="HI447" s="161"/>
      <c r="HJ447" s="161"/>
      <c r="HK447" s="161"/>
      <c r="HL447" s="161"/>
      <c r="HM447" s="161"/>
      <c r="HN447" s="161"/>
      <c r="HO447" s="161"/>
      <c r="HP447" s="161"/>
      <c r="HQ447" s="161"/>
      <c r="HR447" s="161"/>
      <c r="HS447" s="161"/>
      <c r="HT447" s="161"/>
      <c r="HU447" s="161"/>
      <c r="HV447" s="161"/>
      <c r="HW447" s="161"/>
      <c r="HX447" s="161"/>
      <c r="HY447" s="161"/>
      <c r="HZ447" s="161"/>
      <c r="IA447" s="161"/>
      <c r="IB447" s="161"/>
      <c r="IC447" s="161"/>
      <c r="ID447" s="161"/>
      <c r="IE447" s="161"/>
      <c r="IF447" s="161"/>
      <c r="IG447" s="161"/>
      <c r="IH447" s="161"/>
      <c r="II447" s="161"/>
      <c r="IJ447" s="161"/>
      <c r="IK447" s="161"/>
      <c r="IL447" s="161"/>
      <c r="IM447" s="161"/>
      <c r="IN447" s="161"/>
      <c r="IO447" s="161"/>
      <c r="IP447" s="161"/>
      <c r="IQ447" s="161"/>
      <c r="IR447" s="161"/>
      <c r="IS447" s="161"/>
      <c r="IT447" s="161"/>
      <c r="IU447" s="161"/>
      <c r="IV447" s="161"/>
      <c r="IW447" s="161"/>
    </row>
    <row r="448" customFormat="false" ht="12.75" hidden="false" customHeight="false" outlineLevel="0" collapsed="false">
      <c r="A448" s="136"/>
      <c r="B448" s="168"/>
      <c r="C448" s="168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  <c r="AJ448" s="161"/>
      <c r="AK448" s="161"/>
      <c r="AL448" s="161"/>
      <c r="AM448" s="161"/>
      <c r="AN448" s="161"/>
      <c r="AO448" s="161"/>
      <c r="AP448" s="161"/>
      <c r="AQ448" s="161"/>
      <c r="AR448" s="161"/>
      <c r="AS448" s="161"/>
      <c r="AT448" s="161"/>
      <c r="AU448" s="161"/>
      <c r="AV448" s="161"/>
      <c r="AW448" s="161"/>
      <c r="AX448" s="161"/>
      <c r="AY448" s="161"/>
      <c r="AZ448" s="161"/>
      <c r="BA448" s="161"/>
      <c r="BB448" s="161"/>
      <c r="BC448" s="161"/>
      <c r="BD448" s="161"/>
      <c r="BE448" s="161"/>
      <c r="BF448" s="161"/>
      <c r="BG448" s="161"/>
      <c r="BH448" s="161"/>
      <c r="BI448" s="161"/>
      <c r="BJ448" s="161"/>
      <c r="BK448" s="161"/>
      <c r="BL448" s="161"/>
      <c r="BM448" s="161"/>
      <c r="BN448" s="161"/>
      <c r="BO448" s="161"/>
      <c r="BP448" s="161"/>
      <c r="BQ448" s="161"/>
      <c r="BR448" s="161"/>
      <c r="BS448" s="161"/>
      <c r="BT448" s="161"/>
      <c r="BU448" s="161"/>
      <c r="BV448" s="161"/>
      <c r="BW448" s="161"/>
      <c r="BX448" s="161"/>
      <c r="BY448" s="161"/>
      <c r="BZ448" s="161"/>
      <c r="CA448" s="161"/>
      <c r="CB448" s="161"/>
      <c r="CC448" s="161"/>
      <c r="CD448" s="161"/>
      <c r="CE448" s="161"/>
      <c r="CF448" s="161"/>
      <c r="CG448" s="161"/>
      <c r="CH448" s="161"/>
      <c r="CI448" s="161"/>
      <c r="CJ448" s="161"/>
      <c r="CK448" s="161"/>
      <c r="CL448" s="161"/>
      <c r="CM448" s="161"/>
      <c r="CN448" s="161"/>
      <c r="CO448" s="161"/>
      <c r="CP448" s="161"/>
      <c r="CQ448" s="161"/>
      <c r="CR448" s="161"/>
      <c r="CS448" s="161"/>
      <c r="CT448" s="161"/>
      <c r="CU448" s="161"/>
      <c r="CV448" s="161"/>
      <c r="CW448" s="161"/>
      <c r="CX448" s="161"/>
      <c r="CY448" s="161"/>
      <c r="CZ448" s="161"/>
      <c r="DA448" s="161"/>
      <c r="DB448" s="161"/>
      <c r="DC448" s="161"/>
      <c r="DD448" s="161"/>
      <c r="DE448" s="161"/>
      <c r="DF448" s="161"/>
      <c r="DG448" s="161"/>
      <c r="DH448" s="161"/>
      <c r="DI448" s="161"/>
      <c r="DJ448" s="161"/>
      <c r="DK448" s="161"/>
      <c r="DL448" s="161"/>
      <c r="DM448" s="161"/>
      <c r="DN448" s="161"/>
      <c r="DO448" s="161"/>
      <c r="DP448" s="161"/>
      <c r="DQ448" s="161"/>
      <c r="DR448" s="161"/>
      <c r="DS448" s="161"/>
      <c r="DT448" s="161"/>
      <c r="DU448" s="161"/>
      <c r="DV448" s="161"/>
      <c r="DW448" s="161"/>
      <c r="DX448" s="161"/>
      <c r="DY448" s="161"/>
      <c r="DZ448" s="161"/>
      <c r="EA448" s="161"/>
      <c r="EB448" s="161"/>
      <c r="EC448" s="161"/>
      <c r="ED448" s="161"/>
      <c r="EE448" s="161"/>
      <c r="EF448" s="161"/>
      <c r="EG448" s="161"/>
      <c r="EH448" s="161"/>
      <c r="EI448" s="161"/>
      <c r="EJ448" s="161"/>
      <c r="EK448" s="161"/>
      <c r="EL448" s="161"/>
      <c r="EM448" s="161"/>
      <c r="EN448" s="161"/>
      <c r="EO448" s="161"/>
      <c r="EP448" s="161"/>
      <c r="EQ448" s="161"/>
      <c r="ER448" s="161"/>
      <c r="ES448" s="161"/>
      <c r="ET448" s="161"/>
      <c r="EU448" s="161"/>
      <c r="EV448" s="161"/>
      <c r="EW448" s="161"/>
      <c r="EX448" s="161"/>
      <c r="EY448" s="161"/>
      <c r="EZ448" s="161"/>
      <c r="FA448" s="161"/>
      <c r="FB448" s="161"/>
      <c r="FC448" s="161"/>
      <c r="FD448" s="161"/>
      <c r="FE448" s="161"/>
      <c r="FF448" s="161"/>
      <c r="FG448" s="161"/>
      <c r="FH448" s="161"/>
      <c r="FI448" s="161"/>
      <c r="FJ448" s="161"/>
      <c r="FK448" s="161"/>
      <c r="FL448" s="161"/>
      <c r="FM448" s="161"/>
      <c r="FN448" s="161"/>
      <c r="FO448" s="161"/>
      <c r="FP448" s="161"/>
      <c r="FQ448" s="161"/>
      <c r="FR448" s="161"/>
      <c r="FS448" s="161"/>
      <c r="FT448" s="161"/>
      <c r="FU448" s="161"/>
      <c r="FV448" s="161"/>
      <c r="FW448" s="161"/>
      <c r="FX448" s="161"/>
      <c r="FY448" s="161"/>
      <c r="FZ448" s="161"/>
      <c r="GA448" s="161"/>
      <c r="GB448" s="161"/>
      <c r="GC448" s="161"/>
      <c r="GD448" s="161"/>
      <c r="GE448" s="161"/>
      <c r="GF448" s="161"/>
      <c r="GG448" s="161"/>
      <c r="GH448" s="161"/>
      <c r="GI448" s="161"/>
      <c r="GJ448" s="161"/>
      <c r="GK448" s="161"/>
      <c r="GL448" s="161"/>
      <c r="GM448" s="161"/>
      <c r="GN448" s="161"/>
      <c r="GO448" s="161"/>
      <c r="GP448" s="161"/>
      <c r="GQ448" s="161"/>
      <c r="GR448" s="161"/>
      <c r="GS448" s="161"/>
      <c r="GT448" s="161"/>
      <c r="GU448" s="161"/>
      <c r="GV448" s="161"/>
      <c r="GW448" s="161"/>
      <c r="GX448" s="161"/>
      <c r="GY448" s="161"/>
      <c r="GZ448" s="161"/>
      <c r="HA448" s="161"/>
      <c r="HB448" s="161"/>
      <c r="HC448" s="161"/>
      <c r="HD448" s="161"/>
      <c r="HE448" s="161"/>
      <c r="HF448" s="161"/>
      <c r="HG448" s="161"/>
      <c r="HH448" s="161"/>
      <c r="HI448" s="161"/>
      <c r="HJ448" s="161"/>
      <c r="HK448" s="161"/>
      <c r="HL448" s="161"/>
      <c r="HM448" s="161"/>
      <c r="HN448" s="161"/>
      <c r="HO448" s="161"/>
      <c r="HP448" s="161"/>
      <c r="HQ448" s="161"/>
      <c r="HR448" s="161"/>
      <c r="HS448" s="161"/>
      <c r="HT448" s="161"/>
      <c r="HU448" s="161"/>
      <c r="HV448" s="161"/>
      <c r="HW448" s="161"/>
      <c r="HX448" s="161"/>
      <c r="HY448" s="161"/>
      <c r="HZ448" s="161"/>
      <c r="IA448" s="161"/>
      <c r="IB448" s="161"/>
      <c r="IC448" s="161"/>
      <c r="ID448" s="161"/>
      <c r="IE448" s="161"/>
      <c r="IF448" s="161"/>
      <c r="IG448" s="161"/>
      <c r="IH448" s="161"/>
      <c r="II448" s="161"/>
      <c r="IJ448" s="161"/>
      <c r="IK448" s="161"/>
      <c r="IL448" s="161"/>
      <c r="IM448" s="161"/>
      <c r="IN448" s="161"/>
      <c r="IO448" s="161"/>
      <c r="IP448" s="161"/>
      <c r="IQ448" s="161"/>
      <c r="IR448" s="161"/>
      <c r="IS448" s="161"/>
      <c r="IT448" s="161"/>
      <c r="IU448" s="161"/>
      <c r="IV448" s="161"/>
      <c r="IW448" s="161"/>
    </row>
    <row r="449" customFormat="false" ht="12.75" hidden="false" customHeight="false" outlineLevel="0" collapsed="false">
      <c r="A449" s="169"/>
      <c r="B449" s="168"/>
      <c r="C449" s="168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  <c r="AJ449" s="161"/>
      <c r="AK449" s="161"/>
      <c r="AL449" s="161"/>
      <c r="AM449" s="161"/>
      <c r="AN449" s="161"/>
      <c r="AO449" s="161"/>
      <c r="AP449" s="161"/>
      <c r="AQ449" s="161"/>
      <c r="AR449" s="161"/>
      <c r="AS449" s="161"/>
      <c r="AT449" s="161"/>
      <c r="AU449" s="161"/>
      <c r="AV449" s="161"/>
      <c r="AW449" s="161"/>
      <c r="AX449" s="161"/>
      <c r="AY449" s="161"/>
      <c r="AZ449" s="161"/>
      <c r="BA449" s="161"/>
      <c r="BB449" s="161"/>
      <c r="BC449" s="161"/>
      <c r="BD449" s="161"/>
      <c r="BE449" s="161"/>
      <c r="BF449" s="161"/>
      <c r="BG449" s="161"/>
      <c r="BH449" s="161"/>
      <c r="BI449" s="161"/>
      <c r="BJ449" s="161"/>
      <c r="BK449" s="161"/>
      <c r="BL449" s="161"/>
      <c r="BM449" s="161"/>
      <c r="BN449" s="161"/>
      <c r="BO449" s="161"/>
      <c r="BP449" s="161"/>
      <c r="BQ449" s="161"/>
      <c r="BR449" s="161"/>
      <c r="BS449" s="161"/>
      <c r="BT449" s="161"/>
      <c r="BU449" s="161"/>
      <c r="BV449" s="161"/>
      <c r="BW449" s="161"/>
      <c r="BX449" s="161"/>
      <c r="BY449" s="161"/>
      <c r="BZ449" s="161"/>
      <c r="CA449" s="161"/>
      <c r="CB449" s="161"/>
      <c r="CC449" s="161"/>
      <c r="CD449" s="161"/>
      <c r="CE449" s="161"/>
      <c r="CF449" s="161"/>
      <c r="CG449" s="161"/>
      <c r="CH449" s="161"/>
      <c r="CI449" s="161"/>
      <c r="CJ449" s="161"/>
      <c r="CK449" s="161"/>
      <c r="CL449" s="161"/>
      <c r="CM449" s="161"/>
      <c r="CN449" s="161"/>
      <c r="CO449" s="161"/>
      <c r="CP449" s="161"/>
      <c r="CQ449" s="161"/>
      <c r="CR449" s="161"/>
      <c r="CS449" s="161"/>
      <c r="CT449" s="161"/>
      <c r="CU449" s="161"/>
      <c r="CV449" s="161"/>
      <c r="CW449" s="161"/>
      <c r="CX449" s="161"/>
      <c r="CY449" s="161"/>
      <c r="CZ449" s="161"/>
      <c r="DA449" s="161"/>
      <c r="DB449" s="161"/>
      <c r="DC449" s="161"/>
      <c r="DD449" s="161"/>
      <c r="DE449" s="161"/>
      <c r="DF449" s="161"/>
      <c r="DG449" s="161"/>
      <c r="DH449" s="161"/>
      <c r="DI449" s="161"/>
      <c r="DJ449" s="161"/>
      <c r="DK449" s="161"/>
      <c r="DL449" s="161"/>
      <c r="DM449" s="161"/>
      <c r="DN449" s="161"/>
      <c r="DO449" s="161"/>
      <c r="DP449" s="161"/>
      <c r="DQ449" s="161"/>
      <c r="DR449" s="161"/>
      <c r="DS449" s="161"/>
      <c r="DT449" s="161"/>
      <c r="DU449" s="161"/>
      <c r="DV449" s="161"/>
      <c r="DW449" s="161"/>
      <c r="DX449" s="161"/>
      <c r="DY449" s="161"/>
      <c r="DZ449" s="161"/>
      <c r="EA449" s="161"/>
      <c r="EB449" s="161"/>
      <c r="EC449" s="161"/>
      <c r="ED449" s="161"/>
      <c r="EE449" s="161"/>
      <c r="EF449" s="161"/>
      <c r="EG449" s="161"/>
      <c r="EH449" s="161"/>
      <c r="EI449" s="161"/>
      <c r="EJ449" s="161"/>
      <c r="EK449" s="161"/>
      <c r="EL449" s="161"/>
      <c r="EM449" s="161"/>
      <c r="EN449" s="161"/>
      <c r="EO449" s="161"/>
      <c r="EP449" s="161"/>
      <c r="EQ449" s="161"/>
      <c r="ER449" s="161"/>
      <c r="ES449" s="161"/>
      <c r="ET449" s="161"/>
      <c r="EU449" s="161"/>
      <c r="EV449" s="161"/>
      <c r="EW449" s="161"/>
      <c r="EX449" s="161"/>
      <c r="EY449" s="161"/>
      <c r="EZ449" s="161"/>
      <c r="FA449" s="161"/>
      <c r="FB449" s="161"/>
      <c r="FC449" s="161"/>
      <c r="FD449" s="161"/>
      <c r="FE449" s="161"/>
      <c r="FF449" s="161"/>
      <c r="FG449" s="161"/>
      <c r="FH449" s="161"/>
      <c r="FI449" s="161"/>
      <c r="FJ449" s="161"/>
      <c r="FK449" s="161"/>
      <c r="FL449" s="161"/>
      <c r="FM449" s="161"/>
      <c r="FN449" s="161"/>
      <c r="FO449" s="161"/>
      <c r="FP449" s="161"/>
      <c r="FQ449" s="161"/>
      <c r="FR449" s="161"/>
      <c r="FS449" s="161"/>
      <c r="FT449" s="161"/>
      <c r="FU449" s="161"/>
      <c r="FV449" s="161"/>
      <c r="FW449" s="161"/>
      <c r="FX449" s="161"/>
      <c r="FY449" s="161"/>
      <c r="FZ449" s="161"/>
      <c r="GA449" s="161"/>
      <c r="GB449" s="161"/>
      <c r="GC449" s="161"/>
      <c r="GD449" s="161"/>
      <c r="GE449" s="161"/>
      <c r="GF449" s="161"/>
      <c r="GG449" s="161"/>
      <c r="GH449" s="161"/>
      <c r="GI449" s="161"/>
      <c r="GJ449" s="161"/>
      <c r="GK449" s="161"/>
      <c r="GL449" s="161"/>
      <c r="GM449" s="161"/>
      <c r="GN449" s="161"/>
      <c r="GO449" s="161"/>
      <c r="GP449" s="161"/>
      <c r="GQ449" s="161"/>
      <c r="GR449" s="161"/>
      <c r="GS449" s="161"/>
      <c r="GT449" s="161"/>
      <c r="GU449" s="161"/>
      <c r="GV449" s="161"/>
      <c r="GW449" s="161"/>
      <c r="GX449" s="161"/>
      <c r="GY449" s="161"/>
      <c r="GZ449" s="161"/>
      <c r="HA449" s="161"/>
      <c r="HB449" s="161"/>
      <c r="HC449" s="161"/>
      <c r="HD449" s="161"/>
      <c r="HE449" s="161"/>
      <c r="HF449" s="161"/>
      <c r="HG449" s="161"/>
      <c r="HH449" s="161"/>
      <c r="HI449" s="161"/>
      <c r="HJ449" s="161"/>
      <c r="HK449" s="161"/>
      <c r="HL449" s="161"/>
      <c r="HM449" s="161"/>
      <c r="HN449" s="161"/>
      <c r="HO449" s="161"/>
      <c r="HP449" s="161"/>
      <c r="HQ449" s="161"/>
      <c r="HR449" s="161"/>
      <c r="HS449" s="161"/>
      <c r="HT449" s="161"/>
      <c r="HU449" s="161"/>
      <c r="HV449" s="161"/>
      <c r="HW449" s="161"/>
      <c r="HX449" s="161"/>
      <c r="HY449" s="161"/>
      <c r="HZ449" s="161"/>
      <c r="IA449" s="161"/>
      <c r="IB449" s="161"/>
      <c r="IC449" s="161"/>
      <c r="ID449" s="161"/>
      <c r="IE449" s="161"/>
      <c r="IF449" s="161"/>
      <c r="IG449" s="161"/>
      <c r="IH449" s="161"/>
      <c r="II449" s="161"/>
      <c r="IJ449" s="161"/>
      <c r="IK449" s="161"/>
      <c r="IL449" s="161"/>
      <c r="IM449" s="161"/>
      <c r="IN449" s="161"/>
      <c r="IO449" s="161"/>
      <c r="IP449" s="161"/>
      <c r="IQ449" s="161"/>
      <c r="IR449" s="161"/>
      <c r="IS449" s="161"/>
      <c r="IT449" s="161"/>
      <c r="IU449" s="161"/>
      <c r="IV449" s="161"/>
      <c r="IW449" s="161"/>
    </row>
    <row r="450" customFormat="false" ht="12.75" hidden="false" customHeight="false" outlineLevel="0" collapsed="false">
      <c r="A450" s="169"/>
      <c r="B450" s="168"/>
      <c r="C450" s="168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1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1"/>
      <c r="AG450" s="161"/>
      <c r="AH450" s="161"/>
      <c r="AI450" s="161"/>
      <c r="AJ450" s="161"/>
      <c r="AK450" s="161"/>
      <c r="AL450" s="161"/>
      <c r="AM450" s="161"/>
      <c r="AN450" s="161"/>
      <c r="AO450" s="161"/>
      <c r="AP450" s="161"/>
      <c r="AQ450" s="161"/>
      <c r="AR450" s="161"/>
      <c r="AS450" s="161"/>
      <c r="AT450" s="161"/>
      <c r="AU450" s="161"/>
      <c r="AV450" s="161"/>
      <c r="AW450" s="161"/>
      <c r="AX450" s="161"/>
      <c r="AY450" s="161"/>
      <c r="AZ450" s="161"/>
      <c r="BA450" s="161"/>
      <c r="BB450" s="161"/>
      <c r="BC450" s="161"/>
      <c r="BD450" s="161"/>
      <c r="BE450" s="161"/>
      <c r="BF450" s="161"/>
      <c r="BG450" s="161"/>
      <c r="BH450" s="161"/>
      <c r="BI450" s="161"/>
      <c r="BJ450" s="161"/>
      <c r="BK450" s="161"/>
      <c r="BL450" s="161"/>
      <c r="BM450" s="161"/>
      <c r="BN450" s="161"/>
      <c r="BO450" s="161"/>
      <c r="BP450" s="161"/>
      <c r="BQ450" s="161"/>
      <c r="BR450" s="161"/>
      <c r="BS450" s="161"/>
      <c r="BT450" s="161"/>
      <c r="BU450" s="161"/>
      <c r="BV450" s="161"/>
      <c r="BW450" s="161"/>
      <c r="BX450" s="161"/>
      <c r="BY450" s="161"/>
      <c r="BZ450" s="161"/>
      <c r="CA450" s="161"/>
      <c r="CB450" s="161"/>
      <c r="CC450" s="161"/>
      <c r="CD450" s="161"/>
      <c r="CE450" s="161"/>
      <c r="CF450" s="161"/>
      <c r="CG450" s="161"/>
      <c r="CH450" s="161"/>
      <c r="CI450" s="161"/>
      <c r="CJ450" s="161"/>
      <c r="CK450" s="161"/>
      <c r="CL450" s="161"/>
      <c r="CM450" s="161"/>
      <c r="CN450" s="161"/>
      <c r="CO450" s="161"/>
      <c r="CP450" s="161"/>
      <c r="CQ450" s="161"/>
      <c r="CR450" s="161"/>
      <c r="CS450" s="161"/>
      <c r="CT450" s="161"/>
      <c r="CU450" s="161"/>
      <c r="CV450" s="161"/>
      <c r="CW450" s="161"/>
      <c r="CX450" s="161"/>
      <c r="CY450" s="161"/>
      <c r="CZ450" s="161"/>
      <c r="DA450" s="161"/>
      <c r="DB450" s="161"/>
      <c r="DC450" s="161"/>
      <c r="DD450" s="161"/>
      <c r="DE450" s="161"/>
      <c r="DF450" s="161"/>
      <c r="DG450" s="161"/>
      <c r="DH450" s="161"/>
      <c r="DI450" s="161"/>
      <c r="DJ450" s="161"/>
      <c r="DK450" s="161"/>
      <c r="DL450" s="161"/>
      <c r="DM450" s="161"/>
      <c r="DN450" s="161"/>
      <c r="DO450" s="161"/>
      <c r="DP450" s="161"/>
      <c r="DQ450" s="161"/>
      <c r="DR450" s="161"/>
      <c r="DS450" s="161"/>
      <c r="DT450" s="161"/>
      <c r="DU450" s="161"/>
      <c r="DV450" s="161"/>
      <c r="DW450" s="161"/>
      <c r="DX450" s="161"/>
      <c r="DY450" s="161"/>
      <c r="DZ450" s="161"/>
      <c r="EA450" s="161"/>
      <c r="EB450" s="161"/>
      <c r="EC450" s="161"/>
      <c r="ED450" s="161"/>
      <c r="EE450" s="161"/>
      <c r="EF450" s="161"/>
      <c r="EG450" s="161"/>
      <c r="EH450" s="161"/>
      <c r="EI450" s="161"/>
      <c r="EJ450" s="161"/>
      <c r="EK450" s="161"/>
      <c r="EL450" s="161"/>
      <c r="EM450" s="161"/>
      <c r="EN450" s="161"/>
      <c r="EO450" s="161"/>
      <c r="EP450" s="161"/>
      <c r="EQ450" s="161"/>
      <c r="ER450" s="161"/>
      <c r="ES450" s="161"/>
      <c r="ET450" s="161"/>
      <c r="EU450" s="161"/>
      <c r="EV450" s="161"/>
      <c r="EW450" s="161"/>
      <c r="EX450" s="161"/>
      <c r="EY450" s="161"/>
      <c r="EZ450" s="161"/>
      <c r="FA450" s="161"/>
      <c r="FB450" s="161"/>
      <c r="FC450" s="161"/>
      <c r="FD450" s="161"/>
      <c r="FE450" s="161"/>
      <c r="FF450" s="161"/>
      <c r="FG450" s="161"/>
      <c r="FH450" s="161"/>
      <c r="FI450" s="161"/>
      <c r="FJ450" s="161"/>
      <c r="FK450" s="161"/>
      <c r="FL450" s="161"/>
      <c r="FM450" s="161"/>
      <c r="FN450" s="161"/>
      <c r="FO450" s="161"/>
      <c r="FP450" s="161"/>
      <c r="FQ450" s="161"/>
      <c r="FR450" s="161"/>
      <c r="FS450" s="161"/>
      <c r="FT450" s="161"/>
      <c r="FU450" s="161"/>
      <c r="FV450" s="161"/>
      <c r="FW450" s="161"/>
      <c r="FX450" s="161"/>
      <c r="FY450" s="161"/>
      <c r="FZ450" s="161"/>
      <c r="GA450" s="161"/>
      <c r="GB450" s="161"/>
      <c r="GC450" s="161"/>
      <c r="GD450" s="161"/>
      <c r="GE450" s="161"/>
      <c r="GF450" s="161"/>
      <c r="GG450" s="161"/>
      <c r="GH450" s="161"/>
      <c r="GI450" s="161"/>
      <c r="GJ450" s="161"/>
      <c r="GK450" s="161"/>
      <c r="GL450" s="161"/>
      <c r="GM450" s="161"/>
      <c r="GN450" s="161"/>
      <c r="GO450" s="161"/>
      <c r="GP450" s="161"/>
      <c r="GQ450" s="161"/>
      <c r="GR450" s="161"/>
      <c r="GS450" s="161"/>
      <c r="GT450" s="161"/>
      <c r="GU450" s="161"/>
      <c r="GV450" s="161"/>
      <c r="GW450" s="161"/>
      <c r="GX450" s="161"/>
      <c r="GY450" s="161"/>
      <c r="GZ450" s="161"/>
      <c r="HA450" s="161"/>
      <c r="HB450" s="161"/>
      <c r="HC450" s="161"/>
      <c r="HD450" s="161"/>
      <c r="HE450" s="161"/>
      <c r="HF450" s="161"/>
      <c r="HG450" s="161"/>
      <c r="HH450" s="161"/>
      <c r="HI450" s="161"/>
      <c r="HJ450" s="161"/>
      <c r="HK450" s="161"/>
      <c r="HL450" s="161"/>
      <c r="HM450" s="161"/>
      <c r="HN450" s="161"/>
      <c r="HO450" s="161"/>
      <c r="HP450" s="161"/>
      <c r="HQ450" s="161"/>
      <c r="HR450" s="161"/>
      <c r="HS450" s="161"/>
      <c r="HT450" s="161"/>
      <c r="HU450" s="161"/>
      <c r="HV450" s="161"/>
      <c r="HW450" s="161"/>
      <c r="HX450" s="161"/>
      <c r="HY450" s="161"/>
      <c r="HZ450" s="161"/>
      <c r="IA450" s="161"/>
      <c r="IB450" s="161"/>
      <c r="IC450" s="161"/>
      <c r="ID450" s="161"/>
      <c r="IE450" s="161"/>
      <c r="IF450" s="161"/>
      <c r="IG450" s="161"/>
      <c r="IH450" s="161"/>
      <c r="II450" s="161"/>
      <c r="IJ450" s="161"/>
      <c r="IK450" s="161"/>
      <c r="IL450" s="161"/>
      <c r="IM450" s="161"/>
      <c r="IN450" s="161"/>
      <c r="IO450" s="161"/>
      <c r="IP450" s="161"/>
      <c r="IQ450" s="161"/>
      <c r="IR450" s="161"/>
      <c r="IS450" s="161"/>
      <c r="IT450" s="161"/>
      <c r="IU450" s="161"/>
      <c r="IV450" s="161"/>
      <c r="IW450" s="161"/>
    </row>
    <row r="451" customFormat="false" ht="12.75" hidden="false" customHeight="false" outlineLevel="0" collapsed="false">
      <c r="A451" s="169"/>
      <c r="B451" s="168"/>
      <c r="C451" s="168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1"/>
      <c r="W451" s="161"/>
      <c r="X451" s="161"/>
      <c r="Y451" s="161"/>
      <c r="Z451" s="161"/>
      <c r="AA451" s="161"/>
      <c r="AB451" s="161"/>
      <c r="AC451" s="161"/>
      <c r="AD451" s="161"/>
      <c r="AE451" s="161"/>
      <c r="AF451" s="161"/>
      <c r="AG451" s="161"/>
      <c r="AH451" s="161"/>
      <c r="AI451" s="161"/>
      <c r="AJ451" s="161"/>
      <c r="AK451" s="161"/>
      <c r="AL451" s="161"/>
      <c r="AM451" s="161"/>
      <c r="AN451" s="161"/>
      <c r="AO451" s="161"/>
      <c r="AP451" s="161"/>
      <c r="AQ451" s="161"/>
      <c r="AR451" s="161"/>
      <c r="AS451" s="161"/>
      <c r="AT451" s="161"/>
      <c r="AU451" s="161"/>
      <c r="AV451" s="161"/>
      <c r="AW451" s="161"/>
      <c r="AX451" s="161"/>
      <c r="AY451" s="161"/>
      <c r="AZ451" s="161"/>
      <c r="BA451" s="161"/>
      <c r="BB451" s="161"/>
      <c r="BC451" s="161"/>
      <c r="BD451" s="161"/>
      <c r="BE451" s="161"/>
      <c r="BF451" s="161"/>
      <c r="BG451" s="161"/>
      <c r="BH451" s="161"/>
      <c r="BI451" s="161"/>
      <c r="BJ451" s="161"/>
      <c r="BK451" s="161"/>
      <c r="BL451" s="161"/>
      <c r="BM451" s="161"/>
      <c r="BN451" s="161"/>
      <c r="BO451" s="161"/>
      <c r="BP451" s="161"/>
      <c r="BQ451" s="161"/>
      <c r="BR451" s="161"/>
      <c r="BS451" s="161"/>
      <c r="BT451" s="161"/>
      <c r="BU451" s="161"/>
      <c r="BV451" s="161"/>
      <c r="BW451" s="161"/>
      <c r="BX451" s="161"/>
      <c r="BY451" s="161"/>
      <c r="BZ451" s="161"/>
      <c r="CA451" s="161"/>
      <c r="CB451" s="161"/>
      <c r="CC451" s="161"/>
      <c r="CD451" s="161"/>
      <c r="CE451" s="161"/>
      <c r="CF451" s="161"/>
      <c r="CG451" s="161"/>
      <c r="CH451" s="161"/>
      <c r="CI451" s="161"/>
      <c r="CJ451" s="161"/>
      <c r="CK451" s="161"/>
      <c r="CL451" s="161"/>
      <c r="CM451" s="161"/>
      <c r="CN451" s="161"/>
      <c r="CO451" s="161"/>
      <c r="CP451" s="161"/>
      <c r="CQ451" s="161"/>
      <c r="CR451" s="161"/>
      <c r="CS451" s="161"/>
      <c r="CT451" s="161"/>
      <c r="CU451" s="161"/>
      <c r="CV451" s="161"/>
      <c r="CW451" s="161"/>
      <c r="CX451" s="161"/>
      <c r="CY451" s="161"/>
      <c r="CZ451" s="161"/>
      <c r="DA451" s="161"/>
      <c r="DB451" s="161"/>
      <c r="DC451" s="161"/>
      <c r="DD451" s="161"/>
      <c r="DE451" s="161"/>
      <c r="DF451" s="161"/>
      <c r="DG451" s="161"/>
      <c r="DH451" s="161"/>
      <c r="DI451" s="161"/>
      <c r="DJ451" s="161"/>
      <c r="DK451" s="161"/>
      <c r="DL451" s="161"/>
      <c r="DM451" s="161"/>
      <c r="DN451" s="161"/>
      <c r="DO451" s="161"/>
      <c r="DP451" s="161"/>
      <c r="DQ451" s="161"/>
      <c r="DR451" s="161"/>
      <c r="DS451" s="161"/>
      <c r="DT451" s="161"/>
      <c r="DU451" s="161"/>
      <c r="DV451" s="161"/>
      <c r="DW451" s="161"/>
      <c r="DX451" s="161"/>
      <c r="DY451" s="161"/>
      <c r="DZ451" s="161"/>
      <c r="EA451" s="161"/>
      <c r="EB451" s="161"/>
      <c r="EC451" s="161"/>
      <c r="ED451" s="161"/>
      <c r="EE451" s="161"/>
      <c r="EF451" s="161"/>
      <c r="EG451" s="161"/>
      <c r="EH451" s="161"/>
      <c r="EI451" s="161"/>
      <c r="EJ451" s="161"/>
      <c r="EK451" s="161"/>
      <c r="EL451" s="161"/>
      <c r="EM451" s="161"/>
      <c r="EN451" s="161"/>
      <c r="EO451" s="161"/>
      <c r="EP451" s="161"/>
      <c r="EQ451" s="161"/>
      <c r="ER451" s="161"/>
      <c r="ES451" s="161"/>
      <c r="ET451" s="161"/>
      <c r="EU451" s="161"/>
      <c r="EV451" s="161"/>
      <c r="EW451" s="161"/>
      <c r="EX451" s="161"/>
      <c r="EY451" s="161"/>
      <c r="EZ451" s="161"/>
      <c r="FA451" s="161"/>
      <c r="FB451" s="161"/>
      <c r="FC451" s="161"/>
      <c r="FD451" s="161"/>
      <c r="FE451" s="161"/>
      <c r="FF451" s="161"/>
      <c r="FG451" s="161"/>
      <c r="FH451" s="161"/>
      <c r="FI451" s="161"/>
      <c r="FJ451" s="161"/>
      <c r="FK451" s="161"/>
      <c r="FL451" s="161"/>
      <c r="FM451" s="161"/>
      <c r="FN451" s="161"/>
      <c r="FO451" s="161"/>
      <c r="FP451" s="161"/>
      <c r="FQ451" s="161"/>
      <c r="FR451" s="161"/>
      <c r="FS451" s="161"/>
      <c r="FT451" s="161"/>
      <c r="FU451" s="161"/>
      <c r="FV451" s="161"/>
      <c r="FW451" s="161"/>
      <c r="FX451" s="161"/>
      <c r="FY451" s="161"/>
      <c r="FZ451" s="161"/>
      <c r="GA451" s="161"/>
      <c r="GB451" s="161"/>
      <c r="GC451" s="161"/>
      <c r="GD451" s="161"/>
      <c r="GE451" s="161"/>
      <c r="GF451" s="161"/>
      <c r="GG451" s="161"/>
      <c r="GH451" s="161"/>
      <c r="GI451" s="161"/>
      <c r="GJ451" s="161"/>
      <c r="GK451" s="161"/>
      <c r="GL451" s="161"/>
      <c r="GM451" s="161"/>
      <c r="GN451" s="161"/>
      <c r="GO451" s="161"/>
      <c r="GP451" s="161"/>
      <c r="GQ451" s="161"/>
      <c r="GR451" s="161"/>
      <c r="GS451" s="161"/>
      <c r="GT451" s="161"/>
      <c r="GU451" s="161"/>
      <c r="GV451" s="161"/>
      <c r="GW451" s="161"/>
      <c r="GX451" s="161"/>
      <c r="GY451" s="161"/>
      <c r="GZ451" s="161"/>
      <c r="HA451" s="161"/>
      <c r="HB451" s="161"/>
      <c r="HC451" s="161"/>
      <c r="HD451" s="161"/>
      <c r="HE451" s="161"/>
      <c r="HF451" s="161"/>
      <c r="HG451" s="161"/>
      <c r="HH451" s="161"/>
      <c r="HI451" s="161"/>
      <c r="HJ451" s="161"/>
      <c r="HK451" s="161"/>
      <c r="HL451" s="161"/>
      <c r="HM451" s="161"/>
      <c r="HN451" s="161"/>
      <c r="HO451" s="161"/>
      <c r="HP451" s="161"/>
      <c r="HQ451" s="161"/>
      <c r="HR451" s="161"/>
      <c r="HS451" s="161"/>
      <c r="HT451" s="161"/>
      <c r="HU451" s="161"/>
      <c r="HV451" s="161"/>
      <c r="HW451" s="161"/>
      <c r="HX451" s="161"/>
      <c r="HY451" s="161"/>
      <c r="HZ451" s="161"/>
      <c r="IA451" s="161"/>
      <c r="IB451" s="161"/>
      <c r="IC451" s="161"/>
      <c r="ID451" s="161"/>
      <c r="IE451" s="161"/>
      <c r="IF451" s="161"/>
      <c r="IG451" s="161"/>
      <c r="IH451" s="161"/>
      <c r="II451" s="161"/>
      <c r="IJ451" s="161"/>
      <c r="IK451" s="161"/>
      <c r="IL451" s="161"/>
      <c r="IM451" s="161"/>
      <c r="IN451" s="161"/>
      <c r="IO451" s="161"/>
      <c r="IP451" s="161"/>
      <c r="IQ451" s="161"/>
      <c r="IR451" s="161"/>
      <c r="IS451" s="161"/>
      <c r="IT451" s="161"/>
      <c r="IU451" s="161"/>
      <c r="IV451" s="161"/>
      <c r="IW451" s="161"/>
    </row>
    <row r="452" customFormat="false" ht="12.75" hidden="false" customHeight="false" outlineLevel="0" collapsed="false">
      <c r="A452" s="169"/>
      <c r="B452" s="168"/>
      <c r="C452" s="168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1"/>
      <c r="W452" s="161"/>
      <c r="X452" s="161"/>
      <c r="Y452" s="161"/>
      <c r="Z452" s="161"/>
      <c r="AA452" s="161"/>
      <c r="AB452" s="161"/>
      <c r="AC452" s="161"/>
      <c r="AD452" s="161"/>
      <c r="AE452" s="161"/>
      <c r="AF452" s="161"/>
      <c r="AG452" s="161"/>
      <c r="AH452" s="161"/>
      <c r="AI452" s="161"/>
      <c r="AJ452" s="161"/>
      <c r="AK452" s="161"/>
      <c r="AL452" s="161"/>
      <c r="AM452" s="161"/>
      <c r="AN452" s="161"/>
      <c r="AO452" s="161"/>
      <c r="AP452" s="161"/>
      <c r="AQ452" s="161"/>
      <c r="AR452" s="161"/>
      <c r="AS452" s="161"/>
      <c r="AT452" s="161"/>
      <c r="AU452" s="161"/>
      <c r="AV452" s="161"/>
      <c r="AW452" s="161"/>
      <c r="AX452" s="161"/>
      <c r="AY452" s="161"/>
      <c r="AZ452" s="161"/>
      <c r="BA452" s="161"/>
      <c r="BB452" s="161"/>
      <c r="BC452" s="161"/>
      <c r="BD452" s="161"/>
      <c r="BE452" s="161"/>
      <c r="BF452" s="161"/>
      <c r="BG452" s="161"/>
      <c r="BH452" s="161"/>
      <c r="BI452" s="161"/>
      <c r="BJ452" s="161"/>
      <c r="BK452" s="161"/>
      <c r="BL452" s="161"/>
      <c r="BM452" s="161"/>
      <c r="BN452" s="161"/>
      <c r="BO452" s="161"/>
      <c r="BP452" s="161"/>
      <c r="BQ452" s="161"/>
      <c r="BR452" s="161"/>
      <c r="BS452" s="161"/>
      <c r="BT452" s="161"/>
      <c r="BU452" s="161"/>
      <c r="BV452" s="161"/>
      <c r="BW452" s="161"/>
      <c r="BX452" s="161"/>
      <c r="BY452" s="161"/>
      <c r="BZ452" s="161"/>
      <c r="CA452" s="161"/>
      <c r="CB452" s="161"/>
      <c r="CC452" s="161"/>
      <c r="CD452" s="161"/>
      <c r="CE452" s="161"/>
      <c r="CF452" s="161"/>
      <c r="CG452" s="161"/>
      <c r="CH452" s="161"/>
      <c r="CI452" s="161"/>
      <c r="CJ452" s="161"/>
      <c r="CK452" s="161"/>
      <c r="CL452" s="161"/>
      <c r="CM452" s="161"/>
      <c r="CN452" s="161"/>
      <c r="CO452" s="161"/>
      <c r="CP452" s="161"/>
      <c r="CQ452" s="161"/>
      <c r="CR452" s="161"/>
      <c r="CS452" s="161"/>
      <c r="CT452" s="161"/>
      <c r="CU452" s="161"/>
      <c r="CV452" s="161"/>
      <c r="CW452" s="161"/>
      <c r="CX452" s="161"/>
      <c r="CY452" s="161"/>
      <c r="CZ452" s="161"/>
      <c r="DA452" s="161"/>
      <c r="DB452" s="161"/>
      <c r="DC452" s="161"/>
      <c r="DD452" s="161"/>
      <c r="DE452" s="161"/>
      <c r="DF452" s="161"/>
      <c r="DG452" s="161"/>
      <c r="DH452" s="161"/>
      <c r="DI452" s="161"/>
      <c r="DJ452" s="161"/>
      <c r="DK452" s="161"/>
      <c r="DL452" s="161"/>
      <c r="DM452" s="161"/>
      <c r="DN452" s="161"/>
      <c r="DO452" s="161"/>
      <c r="DP452" s="161"/>
      <c r="DQ452" s="161"/>
      <c r="DR452" s="161"/>
      <c r="DS452" s="161"/>
      <c r="DT452" s="161"/>
      <c r="DU452" s="161"/>
      <c r="DV452" s="161"/>
      <c r="DW452" s="161"/>
      <c r="DX452" s="161"/>
      <c r="DY452" s="161"/>
      <c r="DZ452" s="161"/>
      <c r="EA452" s="161"/>
      <c r="EB452" s="161"/>
      <c r="EC452" s="161"/>
      <c r="ED452" s="161"/>
      <c r="EE452" s="161"/>
      <c r="EF452" s="161"/>
      <c r="EG452" s="161"/>
      <c r="EH452" s="161"/>
      <c r="EI452" s="161"/>
      <c r="EJ452" s="161"/>
      <c r="EK452" s="161"/>
      <c r="EL452" s="161"/>
      <c r="EM452" s="161"/>
      <c r="EN452" s="161"/>
      <c r="EO452" s="161"/>
      <c r="EP452" s="161"/>
      <c r="EQ452" s="161"/>
      <c r="ER452" s="161"/>
      <c r="ES452" s="161"/>
      <c r="ET452" s="161"/>
      <c r="EU452" s="161"/>
      <c r="EV452" s="161"/>
      <c r="EW452" s="161"/>
      <c r="EX452" s="161"/>
      <c r="EY452" s="161"/>
      <c r="EZ452" s="161"/>
      <c r="FA452" s="161"/>
      <c r="FB452" s="161"/>
      <c r="FC452" s="161"/>
      <c r="FD452" s="161"/>
      <c r="FE452" s="161"/>
      <c r="FF452" s="161"/>
      <c r="FG452" s="161"/>
      <c r="FH452" s="161"/>
      <c r="FI452" s="161"/>
      <c r="FJ452" s="161"/>
      <c r="FK452" s="161"/>
      <c r="FL452" s="161"/>
      <c r="FM452" s="161"/>
      <c r="FN452" s="161"/>
      <c r="FO452" s="161"/>
      <c r="FP452" s="161"/>
      <c r="FQ452" s="161"/>
      <c r="FR452" s="161"/>
      <c r="FS452" s="161"/>
      <c r="FT452" s="161"/>
      <c r="FU452" s="161"/>
      <c r="FV452" s="161"/>
      <c r="FW452" s="161"/>
      <c r="FX452" s="161"/>
      <c r="FY452" s="161"/>
      <c r="FZ452" s="161"/>
      <c r="GA452" s="161"/>
      <c r="GB452" s="161"/>
      <c r="GC452" s="161"/>
      <c r="GD452" s="161"/>
      <c r="GE452" s="161"/>
      <c r="GF452" s="161"/>
      <c r="GG452" s="161"/>
      <c r="GH452" s="161"/>
      <c r="GI452" s="161"/>
      <c r="GJ452" s="161"/>
      <c r="GK452" s="161"/>
      <c r="GL452" s="161"/>
      <c r="GM452" s="161"/>
      <c r="GN452" s="161"/>
      <c r="GO452" s="161"/>
      <c r="GP452" s="161"/>
      <c r="GQ452" s="161"/>
      <c r="GR452" s="161"/>
      <c r="GS452" s="161"/>
      <c r="GT452" s="161"/>
      <c r="GU452" s="161"/>
      <c r="GV452" s="161"/>
      <c r="GW452" s="161"/>
      <c r="GX452" s="161"/>
      <c r="GY452" s="161"/>
      <c r="GZ452" s="161"/>
      <c r="HA452" s="161"/>
      <c r="HB452" s="161"/>
      <c r="HC452" s="161"/>
      <c r="HD452" s="161"/>
      <c r="HE452" s="161"/>
      <c r="HF452" s="161"/>
      <c r="HG452" s="161"/>
      <c r="HH452" s="161"/>
      <c r="HI452" s="161"/>
      <c r="HJ452" s="161"/>
      <c r="HK452" s="161"/>
      <c r="HL452" s="161"/>
      <c r="HM452" s="161"/>
      <c r="HN452" s="161"/>
      <c r="HO452" s="161"/>
      <c r="HP452" s="161"/>
      <c r="HQ452" s="161"/>
      <c r="HR452" s="161"/>
      <c r="HS452" s="161"/>
      <c r="HT452" s="161"/>
      <c r="HU452" s="161"/>
      <c r="HV452" s="161"/>
      <c r="HW452" s="161"/>
      <c r="HX452" s="161"/>
      <c r="HY452" s="161"/>
      <c r="HZ452" s="161"/>
      <c r="IA452" s="161"/>
      <c r="IB452" s="161"/>
      <c r="IC452" s="161"/>
      <c r="ID452" s="161"/>
      <c r="IE452" s="161"/>
      <c r="IF452" s="161"/>
      <c r="IG452" s="161"/>
      <c r="IH452" s="161"/>
      <c r="II452" s="161"/>
      <c r="IJ452" s="161"/>
      <c r="IK452" s="161"/>
      <c r="IL452" s="161"/>
      <c r="IM452" s="161"/>
      <c r="IN452" s="161"/>
      <c r="IO452" s="161"/>
      <c r="IP452" s="161"/>
      <c r="IQ452" s="161"/>
      <c r="IR452" s="161"/>
      <c r="IS452" s="161"/>
      <c r="IT452" s="161"/>
      <c r="IU452" s="161"/>
      <c r="IV452" s="161"/>
      <c r="IW452" s="161"/>
    </row>
    <row r="453" customFormat="false" ht="12.75" hidden="false" customHeight="false" outlineLevel="0" collapsed="false">
      <c r="A453" s="169"/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1"/>
      <c r="W453" s="161"/>
      <c r="X453" s="161"/>
      <c r="Y453" s="161"/>
      <c r="Z453" s="161"/>
      <c r="AA453" s="161"/>
      <c r="AB453" s="161"/>
      <c r="AC453" s="161"/>
      <c r="AD453" s="161"/>
      <c r="AE453" s="161"/>
      <c r="AF453" s="161"/>
      <c r="AG453" s="161"/>
      <c r="AH453" s="161"/>
      <c r="AI453" s="161"/>
      <c r="AJ453" s="161"/>
      <c r="AK453" s="161"/>
      <c r="AL453" s="161"/>
      <c r="AM453" s="161"/>
      <c r="AN453" s="161"/>
      <c r="AO453" s="161"/>
      <c r="AP453" s="161"/>
      <c r="AQ453" s="161"/>
      <c r="AR453" s="161"/>
      <c r="AS453" s="161"/>
      <c r="AT453" s="161"/>
      <c r="AU453" s="161"/>
      <c r="AV453" s="161"/>
      <c r="AW453" s="161"/>
      <c r="AX453" s="161"/>
      <c r="AY453" s="161"/>
      <c r="AZ453" s="161"/>
      <c r="BA453" s="161"/>
      <c r="BB453" s="161"/>
      <c r="BC453" s="161"/>
      <c r="BD453" s="161"/>
      <c r="BE453" s="161"/>
      <c r="BF453" s="161"/>
      <c r="BG453" s="161"/>
      <c r="BH453" s="161"/>
      <c r="BI453" s="161"/>
      <c r="BJ453" s="161"/>
      <c r="BK453" s="161"/>
      <c r="BL453" s="161"/>
      <c r="BM453" s="161"/>
      <c r="BN453" s="161"/>
      <c r="BO453" s="161"/>
      <c r="BP453" s="161"/>
      <c r="BQ453" s="161"/>
      <c r="BR453" s="161"/>
      <c r="BS453" s="161"/>
      <c r="BT453" s="161"/>
      <c r="BU453" s="161"/>
      <c r="BV453" s="161"/>
      <c r="BW453" s="161"/>
      <c r="BX453" s="161"/>
      <c r="BY453" s="161"/>
      <c r="BZ453" s="161"/>
      <c r="CA453" s="161"/>
      <c r="CB453" s="161"/>
      <c r="CC453" s="161"/>
      <c r="CD453" s="161"/>
      <c r="CE453" s="161"/>
      <c r="CF453" s="161"/>
      <c r="CG453" s="161"/>
      <c r="CH453" s="161"/>
      <c r="CI453" s="161"/>
      <c r="CJ453" s="161"/>
      <c r="CK453" s="161"/>
      <c r="CL453" s="161"/>
      <c r="CM453" s="161"/>
      <c r="CN453" s="161"/>
      <c r="CO453" s="161"/>
      <c r="CP453" s="161"/>
      <c r="CQ453" s="161"/>
      <c r="CR453" s="161"/>
      <c r="CS453" s="161"/>
      <c r="CT453" s="161"/>
      <c r="CU453" s="161"/>
      <c r="CV453" s="161"/>
      <c r="CW453" s="161"/>
      <c r="CX453" s="161"/>
      <c r="CY453" s="161"/>
      <c r="CZ453" s="161"/>
      <c r="DA453" s="161"/>
      <c r="DB453" s="161"/>
      <c r="DC453" s="161"/>
      <c r="DD453" s="161"/>
      <c r="DE453" s="161"/>
      <c r="DF453" s="161"/>
      <c r="DG453" s="161"/>
      <c r="DH453" s="161"/>
      <c r="DI453" s="161"/>
      <c r="DJ453" s="161"/>
      <c r="DK453" s="161"/>
      <c r="DL453" s="161"/>
      <c r="DM453" s="161"/>
      <c r="DN453" s="161"/>
      <c r="DO453" s="161"/>
      <c r="DP453" s="161"/>
      <c r="DQ453" s="161"/>
      <c r="DR453" s="161"/>
      <c r="DS453" s="161"/>
      <c r="DT453" s="161"/>
      <c r="DU453" s="161"/>
      <c r="DV453" s="161"/>
      <c r="DW453" s="161"/>
      <c r="DX453" s="161"/>
      <c r="DY453" s="161"/>
      <c r="DZ453" s="161"/>
      <c r="EA453" s="161"/>
      <c r="EB453" s="161"/>
      <c r="EC453" s="161"/>
      <c r="ED453" s="161"/>
      <c r="EE453" s="161"/>
      <c r="EF453" s="161"/>
      <c r="EG453" s="161"/>
      <c r="EH453" s="161"/>
      <c r="EI453" s="161"/>
      <c r="EJ453" s="161"/>
      <c r="EK453" s="161"/>
      <c r="EL453" s="161"/>
      <c r="EM453" s="161"/>
      <c r="EN453" s="161"/>
      <c r="EO453" s="161"/>
      <c r="EP453" s="161"/>
      <c r="EQ453" s="161"/>
      <c r="ER453" s="161"/>
      <c r="ES453" s="161"/>
      <c r="ET453" s="161"/>
      <c r="EU453" s="161"/>
      <c r="EV453" s="161"/>
      <c r="EW453" s="161"/>
      <c r="EX453" s="161"/>
      <c r="EY453" s="161"/>
      <c r="EZ453" s="161"/>
      <c r="FA453" s="161"/>
      <c r="FB453" s="161"/>
      <c r="FC453" s="161"/>
      <c r="FD453" s="161"/>
      <c r="FE453" s="161"/>
      <c r="FF453" s="161"/>
      <c r="FG453" s="161"/>
      <c r="FH453" s="161"/>
      <c r="FI453" s="161"/>
      <c r="FJ453" s="161"/>
      <c r="FK453" s="161"/>
      <c r="FL453" s="161"/>
      <c r="FM453" s="161"/>
      <c r="FN453" s="161"/>
      <c r="FO453" s="161"/>
      <c r="FP453" s="161"/>
      <c r="FQ453" s="161"/>
      <c r="FR453" s="161"/>
      <c r="FS453" s="161"/>
      <c r="FT453" s="161"/>
      <c r="FU453" s="161"/>
      <c r="FV453" s="161"/>
      <c r="FW453" s="161"/>
      <c r="FX453" s="161"/>
      <c r="FY453" s="161"/>
      <c r="FZ453" s="161"/>
      <c r="GA453" s="161"/>
      <c r="GB453" s="161"/>
      <c r="GC453" s="161"/>
      <c r="GD453" s="161"/>
      <c r="GE453" s="161"/>
      <c r="GF453" s="161"/>
      <c r="GG453" s="161"/>
      <c r="GH453" s="161"/>
      <c r="GI453" s="161"/>
      <c r="GJ453" s="161"/>
      <c r="GK453" s="161"/>
      <c r="GL453" s="161"/>
      <c r="GM453" s="161"/>
      <c r="GN453" s="161"/>
      <c r="GO453" s="161"/>
      <c r="GP453" s="161"/>
      <c r="GQ453" s="161"/>
      <c r="GR453" s="161"/>
      <c r="GS453" s="161"/>
      <c r="GT453" s="161"/>
      <c r="GU453" s="161"/>
      <c r="GV453" s="161"/>
      <c r="GW453" s="161"/>
      <c r="GX453" s="161"/>
      <c r="GY453" s="161"/>
      <c r="GZ453" s="161"/>
      <c r="HA453" s="161"/>
      <c r="HB453" s="161"/>
      <c r="HC453" s="161"/>
      <c r="HD453" s="161"/>
      <c r="HE453" s="161"/>
      <c r="HF453" s="161"/>
      <c r="HG453" s="161"/>
      <c r="HH453" s="161"/>
      <c r="HI453" s="161"/>
      <c r="HJ453" s="161"/>
      <c r="HK453" s="161"/>
      <c r="HL453" s="161"/>
      <c r="HM453" s="161"/>
      <c r="HN453" s="161"/>
      <c r="HO453" s="161"/>
      <c r="HP453" s="161"/>
      <c r="HQ453" s="161"/>
      <c r="HR453" s="161"/>
      <c r="HS453" s="161"/>
      <c r="HT453" s="161"/>
      <c r="HU453" s="161"/>
      <c r="HV453" s="161"/>
      <c r="HW453" s="161"/>
      <c r="HX453" s="161"/>
      <c r="HY453" s="161"/>
      <c r="HZ453" s="161"/>
      <c r="IA453" s="161"/>
      <c r="IB453" s="161"/>
      <c r="IC453" s="161"/>
      <c r="ID453" s="161"/>
      <c r="IE453" s="161"/>
      <c r="IF453" s="161"/>
      <c r="IG453" s="161"/>
      <c r="IH453" s="161"/>
      <c r="II453" s="161"/>
      <c r="IJ453" s="161"/>
      <c r="IK453" s="161"/>
      <c r="IL453" s="161"/>
      <c r="IM453" s="161"/>
      <c r="IN453" s="161"/>
      <c r="IO453" s="161"/>
      <c r="IP453" s="161"/>
      <c r="IQ453" s="161"/>
      <c r="IR453" s="161"/>
      <c r="IS453" s="161"/>
      <c r="IT453" s="161"/>
      <c r="IU453" s="161"/>
      <c r="IV453" s="161"/>
      <c r="IW453" s="161"/>
    </row>
    <row r="454" customFormat="false" ht="12.75" hidden="false" customHeight="false" outlineLevel="0" collapsed="false">
      <c r="A454" s="135"/>
      <c r="B454" s="168"/>
      <c r="C454" s="168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161"/>
      <c r="AT454" s="161"/>
      <c r="AU454" s="161"/>
      <c r="AV454" s="161"/>
      <c r="AW454" s="161"/>
      <c r="AX454" s="161"/>
      <c r="AY454" s="161"/>
      <c r="AZ454" s="161"/>
      <c r="BA454" s="161"/>
      <c r="BB454" s="161"/>
      <c r="BC454" s="161"/>
      <c r="BD454" s="161"/>
      <c r="BE454" s="161"/>
      <c r="BF454" s="161"/>
      <c r="BG454" s="161"/>
      <c r="BH454" s="161"/>
      <c r="BI454" s="161"/>
      <c r="BJ454" s="161"/>
      <c r="BK454" s="161"/>
      <c r="BL454" s="161"/>
      <c r="BM454" s="161"/>
      <c r="BN454" s="161"/>
      <c r="BO454" s="161"/>
      <c r="BP454" s="161"/>
      <c r="BQ454" s="161"/>
      <c r="BR454" s="161"/>
      <c r="BS454" s="161"/>
      <c r="BT454" s="161"/>
      <c r="BU454" s="161"/>
      <c r="BV454" s="161"/>
      <c r="BW454" s="161"/>
      <c r="BX454" s="161"/>
      <c r="BY454" s="161"/>
      <c r="BZ454" s="161"/>
      <c r="CA454" s="161"/>
      <c r="CB454" s="161"/>
      <c r="CC454" s="161"/>
      <c r="CD454" s="161"/>
      <c r="CE454" s="161"/>
      <c r="CF454" s="161"/>
      <c r="CG454" s="161"/>
      <c r="CH454" s="161"/>
      <c r="CI454" s="161"/>
      <c r="CJ454" s="161"/>
      <c r="CK454" s="161"/>
      <c r="CL454" s="161"/>
      <c r="CM454" s="161"/>
      <c r="CN454" s="161"/>
      <c r="CO454" s="161"/>
      <c r="CP454" s="161"/>
      <c r="CQ454" s="161"/>
      <c r="CR454" s="161"/>
      <c r="CS454" s="161"/>
      <c r="CT454" s="161"/>
      <c r="CU454" s="161"/>
      <c r="CV454" s="161"/>
      <c r="CW454" s="161"/>
      <c r="CX454" s="161"/>
      <c r="CY454" s="161"/>
      <c r="CZ454" s="161"/>
      <c r="DA454" s="161"/>
      <c r="DB454" s="161"/>
      <c r="DC454" s="161"/>
      <c r="DD454" s="161"/>
      <c r="DE454" s="161"/>
      <c r="DF454" s="161"/>
      <c r="DG454" s="161"/>
      <c r="DH454" s="161"/>
      <c r="DI454" s="161"/>
      <c r="DJ454" s="161"/>
      <c r="DK454" s="161"/>
      <c r="DL454" s="161"/>
      <c r="DM454" s="161"/>
      <c r="DN454" s="161"/>
      <c r="DO454" s="161"/>
      <c r="DP454" s="161"/>
      <c r="DQ454" s="161"/>
      <c r="DR454" s="161"/>
      <c r="DS454" s="161"/>
      <c r="DT454" s="161"/>
      <c r="DU454" s="161"/>
      <c r="DV454" s="161"/>
      <c r="DW454" s="161"/>
      <c r="DX454" s="161"/>
      <c r="DY454" s="161"/>
      <c r="DZ454" s="161"/>
      <c r="EA454" s="161"/>
      <c r="EB454" s="161"/>
      <c r="EC454" s="161"/>
      <c r="ED454" s="161"/>
      <c r="EE454" s="161"/>
      <c r="EF454" s="161"/>
      <c r="EG454" s="161"/>
      <c r="EH454" s="161"/>
      <c r="EI454" s="161"/>
      <c r="EJ454" s="161"/>
      <c r="EK454" s="161"/>
      <c r="EL454" s="161"/>
      <c r="EM454" s="161"/>
      <c r="EN454" s="161"/>
      <c r="EO454" s="161"/>
      <c r="EP454" s="161"/>
      <c r="EQ454" s="161"/>
      <c r="ER454" s="161"/>
      <c r="ES454" s="161"/>
      <c r="ET454" s="161"/>
      <c r="EU454" s="161"/>
      <c r="EV454" s="161"/>
      <c r="EW454" s="161"/>
      <c r="EX454" s="161"/>
      <c r="EY454" s="161"/>
      <c r="EZ454" s="161"/>
      <c r="FA454" s="161"/>
      <c r="FB454" s="161"/>
      <c r="FC454" s="161"/>
      <c r="FD454" s="161"/>
      <c r="FE454" s="161"/>
      <c r="FF454" s="161"/>
      <c r="FG454" s="161"/>
      <c r="FH454" s="161"/>
      <c r="FI454" s="161"/>
      <c r="FJ454" s="161"/>
      <c r="FK454" s="161"/>
      <c r="FL454" s="161"/>
      <c r="FM454" s="161"/>
      <c r="FN454" s="161"/>
      <c r="FO454" s="161"/>
      <c r="FP454" s="161"/>
      <c r="FQ454" s="161"/>
      <c r="FR454" s="161"/>
      <c r="FS454" s="161"/>
      <c r="FT454" s="161"/>
      <c r="FU454" s="161"/>
      <c r="FV454" s="161"/>
      <c r="FW454" s="161"/>
      <c r="FX454" s="161"/>
      <c r="FY454" s="161"/>
      <c r="FZ454" s="161"/>
      <c r="GA454" s="161"/>
      <c r="GB454" s="161"/>
      <c r="GC454" s="161"/>
      <c r="GD454" s="161"/>
      <c r="GE454" s="161"/>
      <c r="GF454" s="161"/>
      <c r="GG454" s="161"/>
      <c r="GH454" s="161"/>
      <c r="GI454" s="161"/>
      <c r="GJ454" s="161"/>
      <c r="GK454" s="161"/>
      <c r="GL454" s="161"/>
      <c r="GM454" s="161"/>
      <c r="GN454" s="161"/>
      <c r="GO454" s="161"/>
      <c r="GP454" s="161"/>
      <c r="GQ454" s="161"/>
      <c r="GR454" s="161"/>
      <c r="GS454" s="161"/>
      <c r="GT454" s="161"/>
      <c r="GU454" s="161"/>
      <c r="GV454" s="161"/>
      <c r="GW454" s="161"/>
      <c r="GX454" s="161"/>
      <c r="GY454" s="161"/>
      <c r="GZ454" s="161"/>
      <c r="HA454" s="161"/>
      <c r="HB454" s="161"/>
      <c r="HC454" s="161"/>
      <c r="HD454" s="161"/>
      <c r="HE454" s="161"/>
      <c r="HF454" s="161"/>
      <c r="HG454" s="161"/>
      <c r="HH454" s="161"/>
      <c r="HI454" s="161"/>
      <c r="HJ454" s="161"/>
      <c r="HK454" s="161"/>
      <c r="HL454" s="161"/>
      <c r="HM454" s="161"/>
      <c r="HN454" s="161"/>
      <c r="HO454" s="161"/>
      <c r="HP454" s="161"/>
      <c r="HQ454" s="161"/>
      <c r="HR454" s="161"/>
      <c r="HS454" s="161"/>
      <c r="HT454" s="161"/>
      <c r="HU454" s="161"/>
      <c r="HV454" s="161"/>
      <c r="HW454" s="161"/>
      <c r="HX454" s="161"/>
      <c r="HY454" s="161"/>
      <c r="HZ454" s="161"/>
      <c r="IA454" s="161"/>
      <c r="IB454" s="161"/>
      <c r="IC454" s="161"/>
      <c r="ID454" s="161"/>
      <c r="IE454" s="161"/>
      <c r="IF454" s="161"/>
      <c r="IG454" s="161"/>
      <c r="IH454" s="161"/>
      <c r="II454" s="161"/>
      <c r="IJ454" s="161"/>
      <c r="IK454" s="161"/>
      <c r="IL454" s="161"/>
      <c r="IM454" s="161"/>
      <c r="IN454" s="161"/>
      <c r="IO454" s="161"/>
      <c r="IP454" s="161"/>
      <c r="IQ454" s="161"/>
      <c r="IR454" s="161"/>
      <c r="IS454" s="161"/>
      <c r="IT454" s="161"/>
      <c r="IU454" s="161"/>
      <c r="IV454" s="161"/>
      <c r="IW454" s="161"/>
    </row>
    <row r="455" customFormat="false" ht="12.75" hidden="false" customHeight="false" outlineLevel="0" collapsed="false">
      <c r="A455" s="169"/>
      <c r="B455" s="168"/>
      <c r="C455" s="168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161"/>
      <c r="AT455" s="161"/>
      <c r="AU455" s="161"/>
      <c r="AV455" s="161"/>
      <c r="AW455" s="161"/>
      <c r="AX455" s="161"/>
      <c r="AY455" s="161"/>
      <c r="AZ455" s="161"/>
      <c r="BA455" s="161"/>
      <c r="BB455" s="161"/>
      <c r="BC455" s="161"/>
      <c r="BD455" s="161"/>
      <c r="BE455" s="161"/>
      <c r="BF455" s="161"/>
      <c r="BG455" s="161"/>
      <c r="BH455" s="161"/>
      <c r="BI455" s="161"/>
      <c r="BJ455" s="161"/>
      <c r="BK455" s="161"/>
      <c r="BL455" s="161"/>
      <c r="BM455" s="161"/>
      <c r="BN455" s="161"/>
      <c r="BO455" s="161"/>
      <c r="BP455" s="161"/>
      <c r="BQ455" s="161"/>
      <c r="BR455" s="161"/>
      <c r="BS455" s="161"/>
      <c r="BT455" s="161"/>
      <c r="BU455" s="161"/>
      <c r="BV455" s="161"/>
      <c r="BW455" s="161"/>
      <c r="BX455" s="161"/>
      <c r="BY455" s="161"/>
      <c r="BZ455" s="161"/>
      <c r="CA455" s="161"/>
      <c r="CB455" s="161"/>
      <c r="CC455" s="161"/>
      <c r="CD455" s="161"/>
      <c r="CE455" s="161"/>
      <c r="CF455" s="161"/>
      <c r="CG455" s="161"/>
      <c r="CH455" s="161"/>
      <c r="CI455" s="161"/>
      <c r="CJ455" s="161"/>
      <c r="CK455" s="161"/>
      <c r="CL455" s="161"/>
      <c r="CM455" s="161"/>
      <c r="CN455" s="161"/>
      <c r="CO455" s="161"/>
      <c r="CP455" s="161"/>
      <c r="CQ455" s="161"/>
      <c r="CR455" s="161"/>
      <c r="CS455" s="161"/>
      <c r="CT455" s="161"/>
      <c r="CU455" s="161"/>
      <c r="CV455" s="161"/>
      <c r="CW455" s="161"/>
      <c r="CX455" s="161"/>
      <c r="CY455" s="161"/>
      <c r="CZ455" s="161"/>
      <c r="DA455" s="161"/>
      <c r="DB455" s="161"/>
      <c r="DC455" s="161"/>
      <c r="DD455" s="161"/>
      <c r="DE455" s="161"/>
      <c r="DF455" s="161"/>
      <c r="DG455" s="161"/>
      <c r="DH455" s="161"/>
      <c r="DI455" s="161"/>
      <c r="DJ455" s="161"/>
      <c r="DK455" s="161"/>
      <c r="DL455" s="161"/>
      <c r="DM455" s="161"/>
      <c r="DN455" s="161"/>
      <c r="DO455" s="161"/>
      <c r="DP455" s="161"/>
      <c r="DQ455" s="161"/>
      <c r="DR455" s="161"/>
      <c r="DS455" s="161"/>
      <c r="DT455" s="161"/>
      <c r="DU455" s="161"/>
      <c r="DV455" s="161"/>
      <c r="DW455" s="161"/>
      <c r="DX455" s="161"/>
      <c r="DY455" s="161"/>
      <c r="DZ455" s="161"/>
      <c r="EA455" s="161"/>
      <c r="EB455" s="161"/>
      <c r="EC455" s="161"/>
      <c r="ED455" s="161"/>
      <c r="EE455" s="161"/>
      <c r="EF455" s="161"/>
      <c r="EG455" s="161"/>
      <c r="EH455" s="161"/>
      <c r="EI455" s="161"/>
      <c r="EJ455" s="161"/>
      <c r="EK455" s="161"/>
      <c r="EL455" s="161"/>
      <c r="EM455" s="161"/>
      <c r="EN455" s="161"/>
      <c r="EO455" s="161"/>
      <c r="EP455" s="161"/>
      <c r="EQ455" s="161"/>
      <c r="ER455" s="161"/>
      <c r="ES455" s="161"/>
      <c r="ET455" s="161"/>
      <c r="EU455" s="161"/>
      <c r="EV455" s="161"/>
      <c r="EW455" s="161"/>
      <c r="EX455" s="161"/>
      <c r="EY455" s="161"/>
      <c r="EZ455" s="161"/>
      <c r="FA455" s="161"/>
      <c r="FB455" s="161"/>
      <c r="FC455" s="161"/>
      <c r="FD455" s="161"/>
      <c r="FE455" s="161"/>
      <c r="FF455" s="161"/>
      <c r="FG455" s="161"/>
      <c r="FH455" s="161"/>
      <c r="FI455" s="161"/>
      <c r="FJ455" s="161"/>
      <c r="FK455" s="161"/>
      <c r="FL455" s="161"/>
      <c r="FM455" s="161"/>
      <c r="FN455" s="161"/>
      <c r="FO455" s="161"/>
      <c r="FP455" s="161"/>
      <c r="FQ455" s="161"/>
      <c r="FR455" s="161"/>
      <c r="FS455" s="161"/>
      <c r="FT455" s="161"/>
      <c r="FU455" s="161"/>
      <c r="FV455" s="161"/>
      <c r="FW455" s="161"/>
      <c r="FX455" s="161"/>
      <c r="FY455" s="161"/>
      <c r="FZ455" s="161"/>
      <c r="GA455" s="161"/>
      <c r="GB455" s="161"/>
      <c r="GC455" s="161"/>
      <c r="GD455" s="161"/>
      <c r="GE455" s="161"/>
      <c r="GF455" s="161"/>
      <c r="GG455" s="161"/>
      <c r="GH455" s="161"/>
      <c r="GI455" s="161"/>
      <c r="GJ455" s="161"/>
      <c r="GK455" s="161"/>
      <c r="GL455" s="161"/>
      <c r="GM455" s="161"/>
      <c r="GN455" s="161"/>
      <c r="GO455" s="161"/>
      <c r="GP455" s="161"/>
      <c r="GQ455" s="161"/>
      <c r="GR455" s="161"/>
      <c r="GS455" s="161"/>
      <c r="GT455" s="161"/>
      <c r="GU455" s="161"/>
      <c r="GV455" s="161"/>
      <c r="GW455" s="161"/>
      <c r="GX455" s="161"/>
      <c r="GY455" s="161"/>
      <c r="GZ455" s="161"/>
      <c r="HA455" s="161"/>
      <c r="HB455" s="161"/>
      <c r="HC455" s="161"/>
      <c r="HD455" s="161"/>
      <c r="HE455" s="161"/>
      <c r="HF455" s="161"/>
      <c r="HG455" s="161"/>
      <c r="HH455" s="161"/>
      <c r="HI455" s="161"/>
      <c r="HJ455" s="161"/>
      <c r="HK455" s="161"/>
      <c r="HL455" s="161"/>
      <c r="HM455" s="161"/>
      <c r="HN455" s="161"/>
      <c r="HO455" s="161"/>
      <c r="HP455" s="161"/>
      <c r="HQ455" s="161"/>
      <c r="HR455" s="161"/>
      <c r="HS455" s="161"/>
      <c r="HT455" s="161"/>
      <c r="HU455" s="161"/>
      <c r="HV455" s="161"/>
      <c r="HW455" s="161"/>
      <c r="HX455" s="161"/>
      <c r="HY455" s="161"/>
      <c r="HZ455" s="161"/>
      <c r="IA455" s="161"/>
      <c r="IB455" s="161"/>
      <c r="IC455" s="161"/>
      <c r="ID455" s="161"/>
      <c r="IE455" s="161"/>
      <c r="IF455" s="161"/>
      <c r="IG455" s="161"/>
      <c r="IH455" s="161"/>
      <c r="II455" s="161"/>
      <c r="IJ455" s="161"/>
      <c r="IK455" s="161"/>
      <c r="IL455" s="161"/>
      <c r="IM455" s="161"/>
      <c r="IN455" s="161"/>
      <c r="IO455" s="161"/>
      <c r="IP455" s="161"/>
      <c r="IQ455" s="161"/>
      <c r="IR455" s="161"/>
      <c r="IS455" s="161"/>
      <c r="IT455" s="161"/>
      <c r="IU455" s="161"/>
      <c r="IV455" s="161"/>
      <c r="IW455" s="161"/>
    </row>
    <row r="456" customFormat="false" ht="12.75" hidden="false" customHeight="false" outlineLevel="0" collapsed="false">
      <c r="A456" s="169"/>
      <c r="B456" s="168"/>
      <c r="C456" s="168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1"/>
      <c r="AT456" s="161"/>
      <c r="AU456" s="161"/>
      <c r="AV456" s="161"/>
      <c r="AW456" s="161"/>
      <c r="AX456" s="161"/>
      <c r="AY456" s="161"/>
      <c r="AZ456" s="161"/>
      <c r="BA456" s="161"/>
      <c r="BB456" s="161"/>
      <c r="BC456" s="161"/>
      <c r="BD456" s="161"/>
      <c r="BE456" s="161"/>
      <c r="BF456" s="161"/>
      <c r="BG456" s="161"/>
      <c r="BH456" s="161"/>
      <c r="BI456" s="161"/>
      <c r="BJ456" s="161"/>
      <c r="BK456" s="161"/>
      <c r="BL456" s="161"/>
      <c r="BM456" s="161"/>
      <c r="BN456" s="161"/>
      <c r="BO456" s="161"/>
      <c r="BP456" s="161"/>
      <c r="BQ456" s="161"/>
      <c r="BR456" s="161"/>
      <c r="BS456" s="161"/>
      <c r="BT456" s="161"/>
      <c r="BU456" s="161"/>
      <c r="BV456" s="161"/>
      <c r="BW456" s="161"/>
      <c r="BX456" s="161"/>
      <c r="BY456" s="161"/>
      <c r="BZ456" s="161"/>
      <c r="CA456" s="161"/>
      <c r="CB456" s="161"/>
      <c r="CC456" s="161"/>
      <c r="CD456" s="161"/>
      <c r="CE456" s="161"/>
      <c r="CF456" s="161"/>
      <c r="CG456" s="161"/>
      <c r="CH456" s="161"/>
      <c r="CI456" s="161"/>
      <c r="CJ456" s="161"/>
      <c r="CK456" s="161"/>
      <c r="CL456" s="161"/>
      <c r="CM456" s="161"/>
      <c r="CN456" s="161"/>
      <c r="CO456" s="161"/>
      <c r="CP456" s="161"/>
      <c r="CQ456" s="161"/>
      <c r="CR456" s="161"/>
      <c r="CS456" s="161"/>
      <c r="CT456" s="161"/>
      <c r="CU456" s="161"/>
      <c r="CV456" s="161"/>
      <c r="CW456" s="161"/>
      <c r="CX456" s="161"/>
      <c r="CY456" s="161"/>
      <c r="CZ456" s="161"/>
      <c r="DA456" s="161"/>
      <c r="DB456" s="161"/>
      <c r="DC456" s="161"/>
      <c r="DD456" s="161"/>
      <c r="DE456" s="161"/>
      <c r="DF456" s="161"/>
      <c r="DG456" s="161"/>
      <c r="DH456" s="161"/>
      <c r="DI456" s="161"/>
      <c r="DJ456" s="161"/>
      <c r="DK456" s="161"/>
      <c r="DL456" s="161"/>
      <c r="DM456" s="161"/>
      <c r="DN456" s="161"/>
      <c r="DO456" s="161"/>
      <c r="DP456" s="161"/>
      <c r="DQ456" s="161"/>
      <c r="DR456" s="161"/>
      <c r="DS456" s="161"/>
      <c r="DT456" s="161"/>
      <c r="DU456" s="161"/>
      <c r="DV456" s="161"/>
      <c r="DW456" s="161"/>
      <c r="DX456" s="161"/>
      <c r="DY456" s="161"/>
      <c r="DZ456" s="161"/>
      <c r="EA456" s="161"/>
      <c r="EB456" s="161"/>
      <c r="EC456" s="161"/>
      <c r="ED456" s="161"/>
      <c r="EE456" s="161"/>
      <c r="EF456" s="161"/>
      <c r="EG456" s="161"/>
      <c r="EH456" s="161"/>
      <c r="EI456" s="161"/>
      <c r="EJ456" s="161"/>
      <c r="EK456" s="161"/>
      <c r="EL456" s="161"/>
      <c r="EM456" s="161"/>
      <c r="EN456" s="161"/>
      <c r="EO456" s="161"/>
      <c r="EP456" s="161"/>
      <c r="EQ456" s="161"/>
      <c r="ER456" s="161"/>
      <c r="ES456" s="161"/>
      <c r="ET456" s="161"/>
      <c r="EU456" s="161"/>
      <c r="EV456" s="161"/>
      <c r="EW456" s="161"/>
      <c r="EX456" s="161"/>
      <c r="EY456" s="161"/>
      <c r="EZ456" s="161"/>
      <c r="FA456" s="161"/>
      <c r="FB456" s="161"/>
      <c r="FC456" s="161"/>
      <c r="FD456" s="161"/>
      <c r="FE456" s="161"/>
      <c r="FF456" s="161"/>
      <c r="FG456" s="161"/>
      <c r="FH456" s="161"/>
      <c r="FI456" s="161"/>
      <c r="FJ456" s="161"/>
      <c r="FK456" s="161"/>
      <c r="FL456" s="161"/>
      <c r="FM456" s="161"/>
      <c r="FN456" s="161"/>
      <c r="FO456" s="161"/>
      <c r="FP456" s="161"/>
      <c r="FQ456" s="161"/>
      <c r="FR456" s="161"/>
      <c r="FS456" s="161"/>
      <c r="FT456" s="161"/>
      <c r="FU456" s="161"/>
      <c r="FV456" s="161"/>
      <c r="FW456" s="161"/>
      <c r="FX456" s="161"/>
      <c r="FY456" s="161"/>
      <c r="FZ456" s="161"/>
      <c r="GA456" s="161"/>
      <c r="GB456" s="161"/>
      <c r="GC456" s="161"/>
      <c r="GD456" s="161"/>
      <c r="GE456" s="161"/>
      <c r="GF456" s="161"/>
      <c r="GG456" s="161"/>
      <c r="GH456" s="161"/>
      <c r="GI456" s="161"/>
      <c r="GJ456" s="161"/>
      <c r="GK456" s="161"/>
      <c r="GL456" s="161"/>
      <c r="GM456" s="161"/>
      <c r="GN456" s="161"/>
      <c r="GO456" s="161"/>
      <c r="GP456" s="161"/>
      <c r="GQ456" s="161"/>
      <c r="GR456" s="161"/>
      <c r="GS456" s="161"/>
      <c r="GT456" s="161"/>
      <c r="GU456" s="161"/>
      <c r="GV456" s="161"/>
      <c r="GW456" s="161"/>
      <c r="GX456" s="161"/>
      <c r="GY456" s="161"/>
      <c r="GZ456" s="161"/>
      <c r="HA456" s="161"/>
      <c r="HB456" s="161"/>
      <c r="HC456" s="161"/>
      <c r="HD456" s="161"/>
      <c r="HE456" s="161"/>
      <c r="HF456" s="161"/>
      <c r="HG456" s="161"/>
      <c r="HH456" s="161"/>
      <c r="HI456" s="161"/>
      <c r="HJ456" s="161"/>
      <c r="HK456" s="161"/>
      <c r="HL456" s="161"/>
      <c r="HM456" s="161"/>
      <c r="HN456" s="161"/>
      <c r="HO456" s="161"/>
      <c r="HP456" s="161"/>
      <c r="HQ456" s="161"/>
      <c r="HR456" s="161"/>
      <c r="HS456" s="161"/>
      <c r="HT456" s="161"/>
      <c r="HU456" s="161"/>
      <c r="HV456" s="161"/>
      <c r="HW456" s="161"/>
      <c r="HX456" s="161"/>
      <c r="HY456" s="161"/>
      <c r="HZ456" s="161"/>
      <c r="IA456" s="161"/>
      <c r="IB456" s="161"/>
      <c r="IC456" s="161"/>
      <c r="ID456" s="161"/>
      <c r="IE456" s="161"/>
      <c r="IF456" s="161"/>
      <c r="IG456" s="161"/>
      <c r="IH456" s="161"/>
      <c r="II456" s="161"/>
      <c r="IJ456" s="161"/>
      <c r="IK456" s="161"/>
      <c r="IL456" s="161"/>
      <c r="IM456" s="161"/>
      <c r="IN456" s="161"/>
      <c r="IO456" s="161"/>
      <c r="IP456" s="161"/>
      <c r="IQ456" s="161"/>
      <c r="IR456" s="161"/>
      <c r="IS456" s="161"/>
      <c r="IT456" s="161"/>
      <c r="IU456" s="161"/>
      <c r="IV456" s="161"/>
      <c r="IW456" s="161"/>
    </row>
    <row r="457" customFormat="false" ht="12.75" hidden="false" customHeight="false" outlineLevel="0" collapsed="false">
      <c r="A457" s="169"/>
      <c r="B457" s="168"/>
      <c r="C457" s="168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1"/>
      <c r="AT457" s="161"/>
      <c r="AU457" s="161"/>
      <c r="AV457" s="161"/>
      <c r="AW457" s="161"/>
      <c r="AX457" s="161"/>
      <c r="AY457" s="161"/>
      <c r="AZ457" s="161"/>
      <c r="BA457" s="161"/>
      <c r="BB457" s="161"/>
      <c r="BC457" s="161"/>
      <c r="BD457" s="161"/>
      <c r="BE457" s="161"/>
      <c r="BF457" s="161"/>
      <c r="BG457" s="161"/>
      <c r="BH457" s="161"/>
      <c r="BI457" s="161"/>
      <c r="BJ457" s="161"/>
      <c r="BK457" s="161"/>
      <c r="BL457" s="161"/>
      <c r="BM457" s="161"/>
      <c r="BN457" s="161"/>
      <c r="BO457" s="161"/>
      <c r="BP457" s="161"/>
      <c r="BQ457" s="161"/>
      <c r="BR457" s="161"/>
      <c r="BS457" s="161"/>
      <c r="BT457" s="161"/>
      <c r="BU457" s="161"/>
      <c r="BV457" s="161"/>
      <c r="BW457" s="161"/>
      <c r="BX457" s="161"/>
      <c r="BY457" s="161"/>
      <c r="BZ457" s="161"/>
      <c r="CA457" s="161"/>
      <c r="CB457" s="161"/>
      <c r="CC457" s="161"/>
      <c r="CD457" s="161"/>
      <c r="CE457" s="161"/>
      <c r="CF457" s="161"/>
      <c r="CG457" s="161"/>
      <c r="CH457" s="161"/>
      <c r="CI457" s="161"/>
      <c r="CJ457" s="161"/>
      <c r="CK457" s="161"/>
      <c r="CL457" s="161"/>
      <c r="CM457" s="161"/>
      <c r="CN457" s="161"/>
      <c r="CO457" s="161"/>
      <c r="CP457" s="161"/>
      <c r="CQ457" s="161"/>
      <c r="CR457" s="161"/>
      <c r="CS457" s="161"/>
      <c r="CT457" s="161"/>
      <c r="CU457" s="161"/>
      <c r="CV457" s="161"/>
      <c r="CW457" s="161"/>
      <c r="CX457" s="161"/>
      <c r="CY457" s="161"/>
      <c r="CZ457" s="161"/>
      <c r="DA457" s="161"/>
      <c r="DB457" s="161"/>
      <c r="DC457" s="161"/>
      <c r="DD457" s="161"/>
      <c r="DE457" s="161"/>
      <c r="DF457" s="161"/>
      <c r="DG457" s="161"/>
      <c r="DH457" s="161"/>
      <c r="DI457" s="161"/>
      <c r="DJ457" s="161"/>
      <c r="DK457" s="161"/>
      <c r="DL457" s="161"/>
      <c r="DM457" s="161"/>
      <c r="DN457" s="161"/>
      <c r="DO457" s="161"/>
      <c r="DP457" s="161"/>
      <c r="DQ457" s="161"/>
      <c r="DR457" s="161"/>
      <c r="DS457" s="161"/>
      <c r="DT457" s="161"/>
      <c r="DU457" s="161"/>
      <c r="DV457" s="161"/>
      <c r="DW457" s="161"/>
      <c r="DX457" s="161"/>
      <c r="DY457" s="161"/>
      <c r="DZ457" s="161"/>
      <c r="EA457" s="161"/>
      <c r="EB457" s="161"/>
      <c r="EC457" s="161"/>
      <c r="ED457" s="161"/>
      <c r="EE457" s="161"/>
      <c r="EF457" s="161"/>
      <c r="EG457" s="161"/>
      <c r="EH457" s="161"/>
      <c r="EI457" s="161"/>
      <c r="EJ457" s="161"/>
      <c r="EK457" s="161"/>
      <c r="EL457" s="161"/>
      <c r="EM457" s="161"/>
      <c r="EN457" s="161"/>
      <c r="EO457" s="161"/>
      <c r="EP457" s="161"/>
      <c r="EQ457" s="161"/>
      <c r="ER457" s="161"/>
      <c r="ES457" s="161"/>
      <c r="ET457" s="161"/>
      <c r="EU457" s="161"/>
      <c r="EV457" s="161"/>
      <c r="EW457" s="161"/>
      <c r="EX457" s="161"/>
      <c r="EY457" s="161"/>
      <c r="EZ457" s="161"/>
      <c r="FA457" s="161"/>
      <c r="FB457" s="161"/>
      <c r="FC457" s="161"/>
      <c r="FD457" s="161"/>
      <c r="FE457" s="161"/>
      <c r="FF457" s="161"/>
      <c r="FG457" s="161"/>
      <c r="FH457" s="161"/>
      <c r="FI457" s="161"/>
      <c r="FJ457" s="161"/>
      <c r="FK457" s="161"/>
      <c r="FL457" s="161"/>
      <c r="FM457" s="161"/>
      <c r="FN457" s="161"/>
      <c r="FO457" s="161"/>
      <c r="FP457" s="161"/>
      <c r="FQ457" s="161"/>
      <c r="FR457" s="161"/>
      <c r="FS457" s="161"/>
      <c r="FT457" s="161"/>
      <c r="FU457" s="161"/>
      <c r="FV457" s="161"/>
      <c r="FW457" s="161"/>
      <c r="FX457" s="161"/>
      <c r="FY457" s="161"/>
      <c r="FZ457" s="161"/>
      <c r="GA457" s="161"/>
      <c r="GB457" s="161"/>
      <c r="GC457" s="161"/>
      <c r="GD457" s="161"/>
      <c r="GE457" s="161"/>
      <c r="GF457" s="161"/>
      <c r="GG457" s="161"/>
      <c r="GH457" s="161"/>
      <c r="GI457" s="161"/>
      <c r="GJ457" s="161"/>
      <c r="GK457" s="161"/>
      <c r="GL457" s="161"/>
      <c r="GM457" s="161"/>
      <c r="GN457" s="161"/>
      <c r="GO457" s="161"/>
      <c r="GP457" s="161"/>
      <c r="GQ457" s="161"/>
      <c r="GR457" s="161"/>
      <c r="GS457" s="161"/>
      <c r="GT457" s="161"/>
      <c r="GU457" s="161"/>
      <c r="GV457" s="161"/>
      <c r="GW457" s="161"/>
      <c r="GX457" s="161"/>
      <c r="GY457" s="161"/>
      <c r="GZ457" s="161"/>
      <c r="HA457" s="161"/>
      <c r="HB457" s="161"/>
      <c r="HC457" s="161"/>
      <c r="HD457" s="161"/>
      <c r="HE457" s="161"/>
      <c r="HF457" s="161"/>
      <c r="HG457" s="161"/>
      <c r="HH457" s="161"/>
      <c r="HI457" s="161"/>
      <c r="HJ457" s="161"/>
      <c r="HK457" s="161"/>
      <c r="HL457" s="161"/>
      <c r="HM457" s="161"/>
      <c r="HN457" s="161"/>
      <c r="HO457" s="161"/>
      <c r="HP457" s="161"/>
      <c r="HQ457" s="161"/>
      <c r="HR457" s="161"/>
      <c r="HS457" s="161"/>
      <c r="HT457" s="161"/>
      <c r="HU457" s="161"/>
      <c r="HV457" s="161"/>
      <c r="HW457" s="161"/>
      <c r="HX457" s="161"/>
      <c r="HY457" s="161"/>
      <c r="HZ457" s="161"/>
      <c r="IA457" s="161"/>
      <c r="IB457" s="161"/>
      <c r="IC457" s="161"/>
      <c r="ID457" s="161"/>
      <c r="IE457" s="161"/>
      <c r="IF457" s="161"/>
      <c r="IG457" s="161"/>
      <c r="IH457" s="161"/>
      <c r="II457" s="161"/>
      <c r="IJ457" s="161"/>
      <c r="IK457" s="161"/>
      <c r="IL457" s="161"/>
      <c r="IM457" s="161"/>
      <c r="IN457" s="161"/>
      <c r="IO457" s="161"/>
      <c r="IP457" s="161"/>
      <c r="IQ457" s="161"/>
      <c r="IR457" s="161"/>
      <c r="IS457" s="161"/>
      <c r="IT457" s="161"/>
      <c r="IU457" s="161"/>
      <c r="IV457" s="161"/>
      <c r="IW457" s="161"/>
    </row>
    <row r="458" customFormat="false" ht="12.75" hidden="false" customHeight="false" outlineLevel="0" collapsed="false">
      <c r="A458" s="169"/>
      <c r="B458" s="168"/>
      <c r="C458" s="168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  <c r="BJ458" s="161"/>
      <c r="BK458" s="161"/>
      <c r="BL458" s="161"/>
      <c r="BM458" s="161"/>
      <c r="BN458" s="161"/>
      <c r="BO458" s="161"/>
      <c r="BP458" s="161"/>
      <c r="BQ458" s="161"/>
      <c r="BR458" s="161"/>
      <c r="BS458" s="161"/>
      <c r="BT458" s="161"/>
      <c r="BU458" s="161"/>
      <c r="BV458" s="161"/>
      <c r="BW458" s="161"/>
      <c r="BX458" s="161"/>
      <c r="BY458" s="161"/>
      <c r="BZ458" s="161"/>
      <c r="CA458" s="161"/>
      <c r="CB458" s="161"/>
      <c r="CC458" s="161"/>
      <c r="CD458" s="161"/>
      <c r="CE458" s="161"/>
      <c r="CF458" s="161"/>
      <c r="CG458" s="161"/>
      <c r="CH458" s="161"/>
      <c r="CI458" s="161"/>
      <c r="CJ458" s="161"/>
      <c r="CK458" s="161"/>
      <c r="CL458" s="161"/>
      <c r="CM458" s="161"/>
      <c r="CN458" s="161"/>
      <c r="CO458" s="161"/>
      <c r="CP458" s="161"/>
      <c r="CQ458" s="161"/>
      <c r="CR458" s="161"/>
      <c r="CS458" s="161"/>
      <c r="CT458" s="161"/>
      <c r="CU458" s="161"/>
      <c r="CV458" s="161"/>
      <c r="CW458" s="161"/>
      <c r="CX458" s="161"/>
      <c r="CY458" s="161"/>
      <c r="CZ458" s="161"/>
      <c r="DA458" s="161"/>
      <c r="DB458" s="161"/>
      <c r="DC458" s="161"/>
      <c r="DD458" s="161"/>
      <c r="DE458" s="161"/>
      <c r="DF458" s="161"/>
      <c r="DG458" s="161"/>
      <c r="DH458" s="161"/>
      <c r="DI458" s="161"/>
      <c r="DJ458" s="161"/>
      <c r="DK458" s="161"/>
      <c r="DL458" s="161"/>
      <c r="DM458" s="161"/>
      <c r="DN458" s="161"/>
      <c r="DO458" s="161"/>
      <c r="DP458" s="161"/>
      <c r="DQ458" s="161"/>
      <c r="DR458" s="161"/>
      <c r="DS458" s="161"/>
      <c r="DT458" s="161"/>
      <c r="DU458" s="161"/>
      <c r="DV458" s="161"/>
      <c r="DW458" s="161"/>
      <c r="DX458" s="161"/>
      <c r="DY458" s="161"/>
      <c r="DZ458" s="161"/>
      <c r="EA458" s="161"/>
      <c r="EB458" s="161"/>
      <c r="EC458" s="161"/>
      <c r="ED458" s="161"/>
      <c r="EE458" s="161"/>
      <c r="EF458" s="161"/>
      <c r="EG458" s="161"/>
      <c r="EH458" s="161"/>
      <c r="EI458" s="161"/>
      <c r="EJ458" s="161"/>
      <c r="EK458" s="161"/>
      <c r="EL458" s="161"/>
      <c r="EM458" s="161"/>
      <c r="EN458" s="161"/>
      <c r="EO458" s="161"/>
      <c r="EP458" s="161"/>
      <c r="EQ458" s="161"/>
      <c r="ER458" s="161"/>
      <c r="ES458" s="161"/>
      <c r="ET458" s="161"/>
      <c r="EU458" s="161"/>
      <c r="EV458" s="161"/>
      <c r="EW458" s="161"/>
      <c r="EX458" s="161"/>
      <c r="EY458" s="161"/>
      <c r="EZ458" s="161"/>
      <c r="FA458" s="161"/>
      <c r="FB458" s="161"/>
      <c r="FC458" s="161"/>
      <c r="FD458" s="161"/>
      <c r="FE458" s="161"/>
      <c r="FF458" s="161"/>
      <c r="FG458" s="161"/>
      <c r="FH458" s="161"/>
      <c r="FI458" s="161"/>
      <c r="FJ458" s="161"/>
      <c r="FK458" s="161"/>
      <c r="FL458" s="161"/>
      <c r="FM458" s="161"/>
      <c r="FN458" s="161"/>
      <c r="FO458" s="161"/>
      <c r="FP458" s="161"/>
      <c r="FQ458" s="161"/>
      <c r="FR458" s="161"/>
      <c r="FS458" s="161"/>
      <c r="FT458" s="161"/>
      <c r="FU458" s="161"/>
      <c r="FV458" s="161"/>
      <c r="FW458" s="161"/>
      <c r="FX458" s="161"/>
      <c r="FY458" s="161"/>
      <c r="FZ458" s="161"/>
      <c r="GA458" s="161"/>
      <c r="GB458" s="161"/>
      <c r="GC458" s="161"/>
      <c r="GD458" s="161"/>
      <c r="GE458" s="161"/>
      <c r="GF458" s="161"/>
      <c r="GG458" s="161"/>
      <c r="GH458" s="161"/>
      <c r="GI458" s="161"/>
      <c r="GJ458" s="161"/>
      <c r="GK458" s="161"/>
      <c r="GL458" s="161"/>
      <c r="GM458" s="161"/>
      <c r="GN458" s="161"/>
      <c r="GO458" s="161"/>
      <c r="GP458" s="161"/>
      <c r="GQ458" s="161"/>
      <c r="GR458" s="161"/>
      <c r="GS458" s="161"/>
      <c r="GT458" s="161"/>
      <c r="GU458" s="161"/>
      <c r="GV458" s="161"/>
      <c r="GW458" s="161"/>
      <c r="GX458" s="161"/>
      <c r="GY458" s="161"/>
      <c r="GZ458" s="161"/>
      <c r="HA458" s="161"/>
      <c r="HB458" s="161"/>
      <c r="HC458" s="161"/>
      <c r="HD458" s="161"/>
      <c r="HE458" s="161"/>
      <c r="HF458" s="161"/>
      <c r="HG458" s="161"/>
      <c r="HH458" s="161"/>
      <c r="HI458" s="161"/>
      <c r="HJ458" s="161"/>
      <c r="HK458" s="161"/>
      <c r="HL458" s="161"/>
      <c r="HM458" s="161"/>
      <c r="HN458" s="161"/>
      <c r="HO458" s="161"/>
      <c r="HP458" s="161"/>
      <c r="HQ458" s="161"/>
      <c r="HR458" s="161"/>
      <c r="HS458" s="161"/>
      <c r="HT458" s="161"/>
      <c r="HU458" s="161"/>
      <c r="HV458" s="161"/>
      <c r="HW458" s="161"/>
      <c r="HX458" s="161"/>
      <c r="HY458" s="161"/>
      <c r="HZ458" s="161"/>
      <c r="IA458" s="161"/>
      <c r="IB458" s="161"/>
      <c r="IC458" s="161"/>
      <c r="ID458" s="161"/>
      <c r="IE458" s="161"/>
      <c r="IF458" s="161"/>
      <c r="IG458" s="161"/>
      <c r="IH458" s="161"/>
      <c r="II458" s="161"/>
      <c r="IJ458" s="161"/>
      <c r="IK458" s="161"/>
      <c r="IL458" s="161"/>
      <c r="IM458" s="161"/>
      <c r="IN458" s="161"/>
      <c r="IO458" s="161"/>
      <c r="IP458" s="161"/>
      <c r="IQ458" s="161"/>
      <c r="IR458" s="161"/>
      <c r="IS458" s="161"/>
      <c r="IT458" s="161"/>
      <c r="IU458" s="161"/>
      <c r="IV458" s="161"/>
      <c r="IW458" s="161"/>
    </row>
    <row r="459" customFormat="false" ht="12.75" hidden="false" customHeight="false" outlineLevel="0" collapsed="false">
      <c r="A459" s="169"/>
      <c r="B459" s="168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  <c r="BJ459" s="161"/>
      <c r="BK459" s="161"/>
      <c r="BL459" s="161"/>
      <c r="BM459" s="161"/>
      <c r="BN459" s="161"/>
      <c r="BO459" s="161"/>
      <c r="BP459" s="161"/>
      <c r="BQ459" s="161"/>
      <c r="BR459" s="161"/>
      <c r="BS459" s="161"/>
      <c r="BT459" s="161"/>
      <c r="BU459" s="161"/>
      <c r="BV459" s="161"/>
      <c r="BW459" s="161"/>
      <c r="BX459" s="161"/>
      <c r="BY459" s="161"/>
      <c r="BZ459" s="161"/>
      <c r="CA459" s="161"/>
      <c r="CB459" s="161"/>
      <c r="CC459" s="161"/>
      <c r="CD459" s="161"/>
      <c r="CE459" s="161"/>
      <c r="CF459" s="161"/>
      <c r="CG459" s="161"/>
      <c r="CH459" s="161"/>
      <c r="CI459" s="161"/>
      <c r="CJ459" s="161"/>
      <c r="CK459" s="161"/>
      <c r="CL459" s="161"/>
      <c r="CM459" s="161"/>
      <c r="CN459" s="161"/>
      <c r="CO459" s="161"/>
      <c r="CP459" s="161"/>
      <c r="CQ459" s="161"/>
      <c r="CR459" s="161"/>
      <c r="CS459" s="161"/>
      <c r="CT459" s="161"/>
      <c r="CU459" s="161"/>
      <c r="CV459" s="161"/>
      <c r="CW459" s="161"/>
      <c r="CX459" s="161"/>
      <c r="CY459" s="161"/>
      <c r="CZ459" s="161"/>
      <c r="DA459" s="161"/>
      <c r="DB459" s="161"/>
      <c r="DC459" s="161"/>
      <c r="DD459" s="161"/>
      <c r="DE459" s="161"/>
      <c r="DF459" s="161"/>
      <c r="DG459" s="161"/>
      <c r="DH459" s="161"/>
      <c r="DI459" s="161"/>
      <c r="DJ459" s="161"/>
      <c r="DK459" s="161"/>
      <c r="DL459" s="161"/>
      <c r="DM459" s="161"/>
      <c r="DN459" s="161"/>
      <c r="DO459" s="161"/>
      <c r="DP459" s="161"/>
      <c r="DQ459" s="161"/>
      <c r="DR459" s="161"/>
      <c r="DS459" s="161"/>
      <c r="DT459" s="161"/>
      <c r="DU459" s="161"/>
      <c r="DV459" s="161"/>
      <c r="DW459" s="161"/>
      <c r="DX459" s="161"/>
      <c r="DY459" s="161"/>
      <c r="DZ459" s="161"/>
      <c r="EA459" s="161"/>
      <c r="EB459" s="161"/>
      <c r="EC459" s="161"/>
      <c r="ED459" s="161"/>
      <c r="EE459" s="161"/>
      <c r="EF459" s="161"/>
      <c r="EG459" s="161"/>
      <c r="EH459" s="161"/>
      <c r="EI459" s="161"/>
      <c r="EJ459" s="161"/>
      <c r="EK459" s="161"/>
      <c r="EL459" s="161"/>
      <c r="EM459" s="161"/>
      <c r="EN459" s="161"/>
      <c r="EO459" s="161"/>
      <c r="EP459" s="161"/>
      <c r="EQ459" s="161"/>
      <c r="ER459" s="161"/>
      <c r="ES459" s="161"/>
      <c r="ET459" s="161"/>
      <c r="EU459" s="161"/>
      <c r="EV459" s="161"/>
      <c r="EW459" s="161"/>
      <c r="EX459" s="161"/>
      <c r="EY459" s="161"/>
      <c r="EZ459" s="161"/>
      <c r="FA459" s="161"/>
      <c r="FB459" s="161"/>
      <c r="FC459" s="161"/>
      <c r="FD459" s="161"/>
      <c r="FE459" s="161"/>
      <c r="FF459" s="161"/>
      <c r="FG459" s="161"/>
      <c r="FH459" s="161"/>
      <c r="FI459" s="161"/>
      <c r="FJ459" s="161"/>
      <c r="FK459" s="161"/>
      <c r="FL459" s="161"/>
      <c r="FM459" s="161"/>
      <c r="FN459" s="161"/>
      <c r="FO459" s="161"/>
      <c r="FP459" s="161"/>
      <c r="FQ459" s="161"/>
      <c r="FR459" s="161"/>
      <c r="FS459" s="161"/>
      <c r="FT459" s="161"/>
      <c r="FU459" s="161"/>
      <c r="FV459" s="161"/>
      <c r="FW459" s="161"/>
      <c r="FX459" s="161"/>
      <c r="FY459" s="161"/>
      <c r="FZ459" s="161"/>
      <c r="GA459" s="161"/>
      <c r="GB459" s="161"/>
      <c r="GC459" s="161"/>
      <c r="GD459" s="161"/>
      <c r="GE459" s="161"/>
      <c r="GF459" s="161"/>
      <c r="GG459" s="161"/>
      <c r="GH459" s="161"/>
      <c r="GI459" s="161"/>
      <c r="GJ459" s="161"/>
      <c r="GK459" s="161"/>
      <c r="GL459" s="161"/>
      <c r="GM459" s="161"/>
      <c r="GN459" s="161"/>
      <c r="GO459" s="161"/>
      <c r="GP459" s="161"/>
      <c r="GQ459" s="161"/>
      <c r="GR459" s="161"/>
      <c r="GS459" s="161"/>
      <c r="GT459" s="161"/>
      <c r="GU459" s="161"/>
      <c r="GV459" s="161"/>
      <c r="GW459" s="161"/>
      <c r="GX459" s="161"/>
      <c r="GY459" s="161"/>
      <c r="GZ459" s="161"/>
      <c r="HA459" s="161"/>
      <c r="HB459" s="161"/>
      <c r="HC459" s="161"/>
      <c r="HD459" s="161"/>
      <c r="HE459" s="161"/>
      <c r="HF459" s="161"/>
      <c r="HG459" s="161"/>
      <c r="HH459" s="161"/>
      <c r="HI459" s="161"/>
      <c r="HJ459" s="161"/>
      <c r="HK459" s="161"/>
      <c r="HL459" s="161"/>
      <c r="HM459" s="161"/>
      <c r="HN459" s="161"/>
      <c r="HO459" s="161"/>
      <c r="HP459" s="161"/>
      <c r="HQ459" s="161"/>
      <c r="HR459" s="161"/>
      <c r="HS459" s="161"/>
      <c r="HT459" s="161"/>
      <c r="HU459" s="161"/>
      <c r="HV459" s="161"/>
      <c r="HW459" s="161"/>
      <c r="HX459" s="161"/>
      <c r="HY459" s="161"/>
      <c r="HZ459" s="161"/>
      <c r="IA459" s="161"/>
      <c r="IB459" s="161"/>
      <c r="IC459" s="161"/>
      <c r="ID459" s="161"/>
      <c r="IE459" s="161"/>
      <c r="IF459" s="161"/>
      <c r="IG459" s="161"/>
      <c r="IH459" s="161"/>
      <c r="II459" s="161"/>
      <c r="IJ459" s="161"/>
      <c r="IK459" s="161"/>
      <c r="IL459" s="161"/>
      <c r="IM459" s="161"/>
      <c r="IN459" s="161"/>
      <c r="IO459" s="161"/>
      <c r="IP459" s="161"/>
      <c r="IQ459" s="161"/>
      <c r="IR459" s="161"/>
      <c r="IS459" s="161"/>
      <c r="IT459" s="161"/>
      <c r="IU459" s="161"/>
      <c r="IV459" s="161"/>
      <c r="IW459" s="161"/>
    </row>
    <row r="460" customFormat="false" ht="12.75" hidden="false" customHeight="false" outlineLevel="0" collapsed="false">
      <c r="A460" s="136"/>
      <c r="B460" s="168"/>
      <c r="C460" s="168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61"/>
      <c r="BN460" s="161"/>
      <c r="BO460" s="161"/>
      <c r="BP460" s="161"/>
      <c r="BQ460" s="161"/>
      <c r="BR460" s="161"/>
      <c r="BS460" s="161"/>
      <c r="BT460" s="161"/>
      <c r="BU460" s="161"/>
      <c r="BV460" s="161"/>
      <c r="BW460" s="161"/>
      <c r="BX460" s="161"/>
      <c r="BY460" s="161"/>
      <c r="BZ460" s="161"/>
      <c r="CA460" s="161"/>
      <c r="CB460" s="161"/>
      <c r="CC460" s="161"/>
      <c r="CD460" s="161"/>
      <c r="CE460" s="161"/>
      <c r="CF460" s="161"/>
      <c r="CG460" s="161"/>
      <c r="CH460" s="161"/>
      <c r="CI460" s="161"/>
      <c r="CJ460" s="161"/>
      <c r="CK460" s="161"/>
      <c r="CL460" s="161"/>
      <c r="CM460" s="161"/>
      <c r="CN460" s="161"/>
      <c r="CO460" s="161"/>
      <c r="CP460" s="161"/>
      <c r="CQ460" s="161"/>
      <c r="CR460" s="161"/>
      <c r="CS460" s="161"/>
      <c r="CT460" s="161"/>
      <c r="CU460" s="161"/>
      <c r="CV460" s="161"/>
      <c r="CW460" s="161"/>
      <c r="CX460" s="161"/>
      <c r="CY460" s="161"/>
      <c r="CZ460" s="161"/>
      <c r="DA460" s="161"/>
      <c r="DB460" s="161"/>
      <c r="DC460" s="161"/>
      <c r="DD460" s="161"/>
      <c r="DE460" s="161"/>
      <c r="DF460" s="161"/>
      <c r="DG460" s="161"/>
      <c r="DH460" s="161"/>
      <c r="DI460" s="161"/>
      <c r="DJ460" s="161"/>
      <c r="DK460" s="161"/>
      <c r="DL460" s="161"/>
      <c r="DM460" s="161"/>
      <c r="DN460" s="161"/>
      <c r="DO460" s="161"/>
      <c r="DP460" s="161"/>
      <c r="DQ460" s="161"/>
      <c r="DR460" s="161"/>
      <c r="DS460" s="161"/>
      <c r="DT460" s="161"/>
      <c r="DU460" s="161"/>
      <c r="DV460" s="161"/>
      <c r="DW460" s="161"/>
      <c r="DX460" s="161"/>
      <c r="DY460" s="161"/>
      <c r="DZ460" s="161"/>
      <c r="EA460" s="161"/>
      <c r="EB460" s="161"/>
      <c r="EC460" s="161"/>
      <c r="ED460" s="161"/>
      <c r="EE460" s="161"/>
      <c r="EF460" s="161"/>
      <c r="EG460" s="161"/>
      <c r="EH460" s="161"/>
      <c r="EI460" s="161"/>
      <c r="EJ460" s="161"/>
      <c r="EK460" s="161"/>
      <c r="EL460" s="161"/>
      <c r="EM460" s="161"/>
      <c r="EN460" s="161"/>
      <c r="EO460" s="161"/>
      <c r="EP460" s="161"/>
      <c r="EQ460" s="161"/>
      <c r="ER460" s="161"/>
      <c r="ES460" s="161"/>
      <c r="ET460" s="161"/>
      <c r="EU460" s="161"/>
      <c r="EV460" s="161"/>
      <c r="EW460" s="161"/>
      <c r="EX460" s="161"/>
      <c r="EY460" s="161"/>
      <c r="EZ460" s="161"/>
      <c r="FA460" s="161"/>
      <c r="FB460" s="161"/>
      <c r="FC460" s="161"/>
      <c r="FD460" s="161"/>
      <c r="FE460" s="161"/>
      <c r="FF460" s="161"/>
      <c r="FG460" s="161"/>
      <c r="FH460" s="161"/>
      <c r="FI460" s="161"/>
      <c r="FJ460" s="161"/>
      <c r="FK460" s="161"/>
      <c r="FL460" s="161"/>
      <c r="FM460" s="161"/>
      <c r="FN460" s="161"/>
      <c r="FO460" s="161"/>
      <c r="FP460" s="161"/>
      <c r="FQ460" s="161"/>
      <c r="FR460" s="161"/>
      <c r="FS460" s="161"/>
      <c r="FT460" s="161"/>
      <c r="FU460" s="161"/>
      <c r="FV460" s="161"/>
      <c r="FW460" s="161"/>
      <c r="FX460" s="161"/>
      <c r="FY460" s="161"/>
      <c r="FZ460" s="161"/>
      <c r="GA460" s="161"/>
      <c r="GB460" s="161"/>
      <c r="GC460" s="161"/>
      <c r="GD460" s="161"/>
      <c r="GE460" s="161"/>
      <c r="GF460" s="161"/>
      <c r="GG460" s="161"/>
      <c r="GH460" s="161"/>
      <c r="GI460" s="161"/>
      <c r="GJ460" s="161"/>
      <c r="GK460" s="161"/>
      <c r="GL460" s="161"/>
      <c r="GM460" s="161"/>
      <c r="GN460" s="161"/>
      <c r="GO460" s="161"/>
      <c r="GP460" s="161"/>
      <c r="GQ460" s="161"/>
      <c r="GR460" s="161"/>
      <c r="GS460" s="161"/>
      <c r="GT460" s="161"/>
      <c r="GU460" s="161"/>
      <c r="GV460" s="161"/>
      <c r="GW460" s="161"/>
      <c r="GX460" s="161"/>
      <c r="GY460" s="161"/>
      <c r="GZ460" s="161"/>
      <c r="HA460" s="161"/>
      <c r="HB460" s="161"/>
      <c r="HC460" s="161"/>
      <c r="HD460" s="161"/>
      <c r="HE460" s="161"/>
      <c r="HF460" s="161"/>
      <c r="HG460" s="161"/>
      <c r="HH460" s="161"/>
      <c r="HI460" s="161"/>
      <c r="HJ460" s="161"/>
      <c r="HK460" s="161"/>
      <c r="HL460" s="161"/>
      <c r="HM460" s="161"/>
      <c r="HN460" s="161"/>
      <c r="HO460" s="161"/>
      <c r="HP460" s="161"/>
      <c r="HQ460" s="161"/>
      <c r="HR460" s="161"/>
      <c r="HS460" s="161"/>
      <c r="HT460" s="161"/>
      <c r="HU460" s="161"/>
      <c r="HV460" s="161"/>
      <c r="HW460" s="161"/>
      <c r="HX460" s="161"/>
      <c r="HY460" s="161"/>
      <c r="HZ460" s="161"/>
      <c r="IA460" s="161"/>
      <c r="IB460" s="161"/>
      <c r="IC460" s="161"/>
      <c r="ID460" s="161"/>
      <c r="IE460" s="161"/>
      <c r="IF460" s="161"/>
      <c r="IG460" s="161"/>
      <c r="IH460" s="161"/>
      <c r="II460" s="161"/>
      <c r="IJ460" s="161"/>
      <c r="IK460" s="161"/>
      <c r="IL460" s="161"/>
      <c r="IM460" s="161"/>
      <c r="IN460" s="161"/>
      <c r="IO460" s="161"/>
      <c r="IP460" s="161"/>
      <c r="IQ460" s="161"/>
      <c r="IR460" s="161"/>
      <c r="IS460" s="161"/>
      <c r="IT460" s="161"/>
      <c r="IU460" s="161"/>
      <c r="IV460" s="161"/>
      <c r="IW460" s="161"/>
    </row>
    <row r="461" customFormat="false" ht="12.75" hidden="false" customHeight="false" outlineLevel="0" collapsed="false">
      <c r="A461" s="136"/>
      <c r="B461" s="168"/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61"/>
      <c r="BN461" s="161"/>
      <c r="BO461" s="161"/>
      <c r="BP461" s="161"/>
      <c r="BQ461" s="161"/>
      <c r="BR461" s="161"/>
      <c r="BS461" s="161"/>
      <c r="BT461" s="161"/>
      <c r="BU461" s="161"/>
      <c r="BV461" s="161"/>
      <c r="BW461" s="161"/>
      <c r="BX461" s="161"/>
      <c r="BY461" s="161"/>
      <c r="BZ461" s="161"/>
      <c r="CA461" s="161"/>
      <c r="CB461" s="161"/>
      <c r="CC461" s="161"/>
      <c r="CD461" s="161"/>
      <c r="CE461" s="161"/>
      <c r="CF461" s="161"/>
      <c r="CG461" s="161"/>
      <c r="CH461" s="161"/>
      <c r="CI461" s="161"/>
      <c r="CJ461" s="161"/>
      <c r="CK461" s="161"/>
      <c r="CL461" s="161"/>
      <c r="CM461" s="161"/>
      <c r="CN461" s="161"/>
      <c r="CO461" s="161"/>
      <c r="CP461" s="161"/>
      <c r="CQ461" s="161"/>
      <c r="CR461" s="161"/>
      <c r="CS461" s="161"/>
      <c r="CT461" s="161"/>
      <c r="CU461" s="161"/>
      <c r="CV461" s="161"/>
      <c r="CW461" s="161"/>
      <c r="CX461" s="161"/>
      <c r="CY461" s="161"/>
      <c r="CZ461" s="161"/>
      <c r="DA461" s="161"/>
      <c r="DB461" s="161"/>
      <c r="DC461" s="161"/>
      <c r="DD461" s="161"/>
      <c r="DE461" s="161"/>
      <c r="DF461" s="161"/>
      <c r="DG461" s="161"/>
      <c r="DH461" s="161"/>
      <c r="DI461" s="161"/>
      <c r="DJ461" s="161"/>
      <c r="DK461" s="161"/>
      <c r="DL461" s="161"/>
      <c r="DM461" s="161"/>
      <c r="DN461" s="161"/>
      <c r="DO461" s="161"/>
      <c r="DP461" s="161"/>
      <c r="DQ461" s="161"/>
      <c r="DR461" s="161"/>
      <c r="DS461" s="161"/>
      <c r="DT461" s="161"/>
      <c r="DU461" s="161"/>
      <c r="DV461" s="161"/>
      <c r="DW461" s="161"/>
      <c r="DX461" s="161"/>
      <c r="DY461" s="161"/>
      <c r="DZ461" s="161"/>
      <c r="EA461" s="161"/>
      <c r="EB461" s="161"/>
      <c r="EC461" s="161"/>
      <c r="ED461" s="161"/>
      <c r="EE461" s="161"/>
      <c r="EF461" s="161"/>
      <c r="EG461" s="161"/>
      <c r="EH461" s="161"/>
      <c r="EI461" s="161"/>
      <c r="EJ461" s="161"/>
      <c r="EK461" s="161"/>
      <c r="EL461" s="161"/>
      <c r="EM461" s="161"/>
      <c r="EN461" s="161"/>
      <c r="EO461" s="161"/>
      <c r="EP461" s="161"/>
      <c r="EQ461" s="161"/>
      <c r="ER461" s="161"/>
      <c r="ES461" s="161"/>
      <c r="ET461" s="161"/>
      <c r="EU461" s="161"/>
      <c r="EV461" s="161"/>
      <c r="EW461" s="161"/>
      <c r="EX461" s="161"/>
      <c r="EY461" s="161"/>
      <c r="EZ461" s="161"/>
      <c r="FA461" s="161"/>
      <c r="FB461" s="161"/>
      <c r="FC461" s="161"/>
      <c r="FD461" s="161"/>
      <c r="FE461" s="161"/>
      <c r="FF461" s="161"/>
      <c r="FG461" s="161"/>
      <c r="FH461" s="161"/>
      <c r="FI461" s="161"/>
      <c r="FJ461" s="161"/>
      <c r="FK461" s="161"/>
      <c r="FL461" s="161"/>
      <c r="FM461" s="161"/>
      <c r="FN461" s="161"/>
      <c r="FO461" s="161"/>
      <c r="FP461" s="161"/>
      <c r="FQ461" s="161"/>
      <c r="FR461" s="161"/>
      <c r="FS461" s="161"/>
      <c r="FT461" s="161"/>
      <c r="FU461" s="161"/>
      <c r="FV461" s="161"/>
      <c r="FW461" s="161"/>
      <c r="FX461" s="161"/>
      <c r="FY461" s="161"/>
      <c r="FZ461" s="161"/>
      <c r="GA461" s="161"/>
      <c r="GB461" s="161"/>
      <c r="GC461" s="161"/>
      <c r="GD461" s="161"/>
      <c r="GE461" s="161"/>
      <c r="GF461" s="161"/>
      <c r="GG461" s="161"/>
      <c r="GH461" s="161"/>
      <c r="GI461" s="161"/>
      <c r="GJ461" s="161"/>
      <c r="GK461" s="161"/>
      <c r="GL461" s="161"/>
      <c r="GM461" s="161"/>
      <c r="GN461" s="161"/>
      <c r="GO461" s="161"/>
      <c r="GP461" s="161"/>
      <c r="GQ461" s="161"/>
      <c r="GR461" s="161"/>
      <c r="GS461" s="161"/>
      <c r="GT461" s="161"/>
      <c r="GU461" s="161"/>
      <c r="GV461" s="161"/>
      <c r="GW461" s="161"/>
      <c r="GX461" s="161"/>
      <c r="GY461" s="161"/>
      <c r="GZ461" s="161"/>
      <c r="HA461" s="161"/>
      <c r="HB461" s="161"/>
      <c r="HC461" s="161"/>
      <c r="HD461" s="161"/>
      <c r="HE461" s="161"/>
      <c r="HF461" s="161"/>
      <c r="HG461" s="161"/>
      <c r="HH461" s="161"/>
      <c r="HI461" s="161"/>
      <c r="HJ461" s="161"/>
      <c r="HK461" s="161"/>
      <c r="HL461" s="161"/>
      <c r="HM461" s="161"/>
      <c r="HN461" s="161"/>
      <c r="HO461" s="161"/>
      <c r="HP461" s="161"/>
      <c r="HQ461" s="161"/>
      <c r="HR461" s="161"/>
      <c r="HS461" s="161"/>
      <c r="HT461" s="161"/>
      <c r="HU461" s="161"/>
      <c r="HV461" s="161"/>
      <c r="HW461" s="161"/>
      <c r="HX461" s="161"/>
      <c r="HY461" s="161"/>
      <c r="HZ461" s="161"/>
      <c r="IA461" s="161"/>
      <c r="IB461" s="161"/>
      <c r="IC461" s="161"/>
      <c r="ID461" s="161"/>
      <c r="IE461" s="161"/>
      <c r="IF461" s="161"/>
      <c r="IG461" s="161"/>
      <c r="IH461" s="161"/>
      <c r="II461" s="161"/>
      <c r="IJ461" s="161"/>
      <c r="IK461" s="161"/>
      <c r="IL461" s="161"/>
      <c r="IM461" s="161"/>
      <c r="IN461" s="161"/>
      <c r="IO461" s="161"/>
      <c r="IP461" s="161"/>
      <c r="IQ461" s="161"/>
      <c r="IR461" s="161"/>
      <c r="IS461" s="161"/>
      <c r="IT461" s="161"/>
      <c r="IU461" s="161"/>
      <c r="IV461" s="161"/>
      <c r="IW461" s="161"/>
    </row>
    <row r="462" customFormat="false" ht="12.75" hidden="false" customHeight="false" outlineLevel="0" collapsed="false">
      <c r="A462" s="136"/>
      <c r="B462" s="168"/>
      <c r="C462" s="168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61"/>
      <c r="BN462" s="161"/>
      <c r="BO462" s="161"/>
      <c r="BP462" s="161"/>
      <c r="BQ462" s="161"/>
      <c r="BR462" s="161"/>
      <c r="BS462" s="161"/>
      <c r="BT462" s="161"/>
      <c r="BU462" s="161"/>
      <c r="BV462" s="161"/>
      <c r="BW462" s="161"/>
      <c r="BX462" s="161"/>
      <c r="BY462" s="161"/>
      <c r="BZ462" s="161"/>
      <c r="CA462" s="161"/>
      <c r="CB462" s="161"/>
      <c r="CC462" s="161"/>
      <c r="CD462" s="161"/>
      <c r="CE462" s="161"/>
      <c r="CF462" s="161"/>
      <c r="CG462" s="161"/>
      <c r="CH462" s="161"/>
      <c r="CI462" s="161"/>
      <c r="CJ462" s="161"/>
      <c r="CK462" s="161"/>
      <c r="CL462" s="161"/>
      <c r="CM462" s="161"/>
      <c r="CN462" s="161"/>
      <c r="CO462" s="161"/>
      <c r="CP462" s="161"/>
      <c r="CQ462" s="161"/>
      <c r="CR462" s="161"/>
      <c r="CS462" s="161"/>
      <c r="CT462" s="161"/>
      <c r="CU462" s="161"/>
      <c r="CV462" s="161"/>
      <c r="CW462" s="161"/>
      <c r="CX462" s="161"/>
      <c r="CY462" s="161"/>
      <c r="CZ462" s="161"/>
      <c r="DA462" s="161"/>
      <c r="DB462" s="161"/>
      <c r="DC462" s="161"/>
      <c r="DD462" s="161"/>
      <c r="DE462" s="161"/>
      <c r="DF462" s="161"/>
      <c r="DG462" s="161"/>
      <c r="DH462" s="161"/>
      <c r="DI462" s="161"/>
      <c r="DJ462" s="161"/>
      <c r="DK462" s="161"/>
      <c r="DL462" s="161"/>
      <c r="DM462" s="161"/>
      <c r="DN462" s="161"/>
      <c r="DO462" s="161"/>
      <c r="DP462" s="161"/>
      <c r="DQ462" s="161"/>
      <c r="DR462" s="161"/>
      <c r="DS462" s="161"/>
      <c r="DT462" s="161"/>
      <c r="DU462" s="161"/>
      <c r="DV462" s="161"/>
      <c r="DW462" s="161"/>
      <c r="DX462" s="161"/>
      <c r="DY462" s="161"/>
      <c r="DZ462" s="161"/>
      <c r="EA462" s="161"/>
      <c r="EB462" s="161"/>
      <c r="EC462" s="161"/>
      <c r="ED462" s="161"/>
      <c r="EE462" s="161"/>
      <c r="EF462" s="161"/>
      <c r="EG462" s="161"/>
      <c r="EH462" s="161"/>
      <c r="EI462" s="161"/>
      <c r="EJ462" s="161"/>
      <c r="EK462" s="161"/>
      <c r="EL462" s="161"/>
      <c r="EM462" s="161"/>
      <c r="EN462" s="161"/>
      <c r="EO462" s="161"/>
      <c r="EP462" s="161"/>
      <c r="EQ462" s="161"/>
      <c r="ER462" s="161"/>
      <c r="ES462" s="161"/>
      <c r="ET462" s="161"/>
      <c r="EU462" s="161"/>
      <c r="EV462" s="161"/>
      <c r="EW462" s="161"/>
      <c r="EX462" s="161"/>
      <c r="EY462" s="161"/>
      <c r="EZ462" s="161"/>
      <c r="FA462" s="161"/>
      <c r="FB462" s="161"/>
      <c r="FC462" s="161"/>
      <c r="FD462" s="161"/>
      <c r="FE462" s="161"/>
      <c r="FF462" s="161"/>
      <c r="FG462" s="161"/>
      <c r="FH462" s="161"/>
      <c r="FI462" s="161"/>
      <c r="FJ462" s="161"/>
      <c r="FK462" s="161"/>
      <c r="FL462" s="161"/>
      <c r="FM462" s="161"/>
      <c r="FN462" s="161"/>
      <c r="FO462" s="161"/>
      <c r="FP462" s="161"/>
      <c r="FQ462" s="161"/>
      <c r="FR462" s="161"/>
      <c r="FS462" s="161"/>
      <c r="FT462" s="161"/>
      <c r="FU462" s="161"/>
      <c r="FV462" s="161"/>
      <c r="FW462" s="161"/>
      <c r="FX462" s="161"/>
      <c r="FY462" s="161"/>
      <c r="FZ462" s="161"/>
      <c r="GA462" s="161"/>
      <c r="GB462" s="161"/>
      <c r="GC462" s="161"/>
      <c r="GD462" s="161"/>
      <c r="GE462" s="161"/>
      <c r="GF462" s="161"/>
      <c r="GG462" s="161"/>
      <c r="GH462" s="161"/>
      <c r="GI462" s="161"/>
      <c r="GJ462" s="161"/>
      <c r="GK462" s="161"/>
      <c r="GL462" s="161"/>
      <c r="GM462" s="161"/>
      <c r="GN462" s="161"/>
      <c r="GO462" s="161"/>
      <c r="GP462" s="161"/>
      <c r="GQ462" s="161"/>
      <c r="GR462" s="161"/>
      <c r="GS462" s="161"/>
      <c r="GT462" s="161"/>
      <c r="GU462" s="161"/>
      <c r="GV462" s="161"/>
      <c r="GW462" s="161"/>
      <c r="GX462" s="161"/>
      <c r="GY462" s="161"/>
      <c r="GZ462" s="161"/>
      <c r="HA462" s="161"/>
      <c r="HB462" s="161"/>
      <c r="HC462" s="161"/>
      <c r="HD462" s="161"/>
      <c r="HE462" s="161"/>
      <c r="HF462" s="161"/>
      <c r="HG462" s="161"/>
      <c r="HH462" s="161"/>
      <c r="HI462" s="161"/>
      <c r="HJ462" s="161"/>
      <c r="HK462" s="161"/>
      <c r="HL462" s="161"/>
      <c r="HM462" s="161"/>
      <c r="HN462" s="161"/>
      <c r="HO462" s="161"/>
      <c r="HP462" s="161"/>
      <c r="HQ462" s="161"/>
      <c r="HR462" s="161"/>
      <c r="HS462" s="161"/>
      <c r="HT462" s="161"/>
      <c r="HU462" s="161"/>
      <c r="HV462" s="161"/>
      <c r="HW462" s="161"/>
      <c r="HX462" s="161"/>
      <c r="HY462" s="161"/>
      <c r="HZ462" s="161"/>
      <c r="IA462" s="161"/>
      <c r="IB462" s="161"/>
      <c r="IC462" s="161"/>
      <c r="ID462" s="161"/>
      <c r="IE462" s="161"/>
      <c r="IF462" s="161"/>
      <c r="IG462" s="161"/>
      <c r="IH462" s="161"/>
      <c r="II462" s="161"/>
      <c r="IJ462" s="161"/>
      <c r="IK462" s="161"/>
      <c r="IL462" s="161"/>
      <c r="IM462" s="161"/>
      <c r="IN462" s="161"/>
      <c r="IO462" s="161"/>
      <c r="IP462" s="161"/>
      <c r="IQ462" s="161"/>
      <c r="IR462" s="161"/>
      <c r="IS462" s="161"/>
      <c r="IT462" s="161"/>
      <c r="IU462" s="161"/>
      <c r="IV462" s="161"/>
      <c r="IW462" s="161"/>
    </row>
    <row r="463" customFormat="false" ht="12.75" hidden="false" customHeight="false" outlineLevel="0" collapsed="false">
      <c r="A463" s="136"/>
      <c r="B463" s="168"/>
      <c r="C463" s="168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61"/>
      <c r="BN463" s="161"/>
      <c r="BO463" s="161"/>
      <c r="BP463" s="161"/>
      <c r="BQ463" s="161"/>
      <c r="BR463" s="161"/>
      <c r="BS463" s="161"/>
      <c r="BT463" s="161"/>
      <c r="BU463" s="161"/>
      <c r="BV463" s="161"/>
      <c r="BW463" s="161"/>
      <c r="BX463" s="161"/>
      <c r="BY463" s="161"/>
      <c r="BZ463" s="161"/>
      <c r="CA463" s="161"/>
      <c r="CB463" s="161"/>
      <c r="CC463" s="161"/>
      <c r="CD463" s="161"/>
      <c r="CE463" s="161"/>
      <c r="CF463" s="161"/>
      <c r="CG463" s="161"/>
      <c r="CH463" s="161"/>
      <c r="CI463" s="161"/>
      <c r="CJ463" s="161"/>
      <c r="CK463" s="161"/>
      <c r="CL463" s="161"/>
      <c r="CM463" s="161"/>
      <c r="CN463" s="161"/>
      <c r="CO463" s="161"/>
      <c r="CP463" s="161"/>
      <c r="CQ463" s="161"/>
      <c r="CR463" s="161"/>
      <c r="CS463" s="161"/>
      <c r="CT463" s="161"/>
      <c r="CU463" s="161"/>
      <c r="CV463" s="161"/>
      <c r="CW463" s="161"/>
      <c r="CX463" s="161"/>
      <c r="CY463" s="161"/>
      <c r="CZ463" s="161"/>
      <c r="DA463" s="161"/>
      <c r="DB463" s="161"/>
      <c r="DC463" s="161"/>
      <c r="DD463" s="161"/>
      <c r="DE463" s="161"/>
      <c r="DF463" s="161"/>
      <c r="DG463" s="161"/>
      <c r="DH463" s="161"/>
      <c r="DI463" s="161"/>
      <c r="DJ463" s="161"/>
      <c r="DK463" s="161"/>
      <c r="DL463" s="161"/>
      <c r="DM463" s="161"/>
      <c r="DN463" s="161"/>
      <c r="DO463" s="161"/>
      <c r="DP463" s="161"/>
      <c r="DQ463" s="161"/>
      <c r="DR463" s="161"/>
      <c r="DS463" s="161"/>
      <c r="DT463" s="161"/>
      <c r="DU463" s="161"/>
      <c r="DV463" s="161"/>
      <c r="DW463" s="161"/>
      <c r="DX463" s="161"/>
      <c r="DY463" s="161"/>
      <c r="DZ463" s="161"/>
      <c r="EA463" s="161"/>
      <c r="EB463" s="161"/>
      <c r="EC463" s="161"/>
      <c r="ED463" s="161"/>
      <c r="EE463" s="161"/>
      <c r="EF463" s="161"/>
      <c r="EG463" s="161"/>
      <c r="EH463" s="161"/>
      <c r="EI463" s="161"/>
      <c r="EJ463" s="161"/>
      <c r="EK463" s="161"/>
      <c r="EL463" s="161"/>
      <c r="EM463" s="161"/>
      <c r="EN463" s="161"/>
      <c r="EO463" s="161"/>
      <c r="EP463" s="161"/>
      <c r="EQ463" s="161"/>
      <c r="ER463" s="161"/>
      <c r="ES463" s="161"/>
      <c r="ET463" s="161"/>
      <c r="EU463" s="161"/>
      <c r="EV463" s="161"/>
      <c r="EW463" s="161"/>
      <c r="EX463" s="161"/>
      <c r="EY463" s="161"/>
      <c r="EZ463" s="161"/>
      <c r="FA463" s="161"/>
      <c r="FB463" s="161"/>
      <c r="FC463" s="161"/>
      <c r="FD463" s="161"/>
      <c r="FE463" s="161"/>
      <c r="FF463" s="161"/>
      <c r="FG463" s="161"/>
      <c r="FH463" s="161"/>
      <c r="FI463" s="161"/>
      <c r="FJ463" s="161"/>
      <c r="FK463" s="161"/>
      <c r="FL463" s="161"/>
      <c r="FM463" s="161"/>
      <c r="FN463" s="161"/>
      <c r="FO463" s="161"/>
      <c r="FP463" s="161"/>
      <c r="FQ463" s="161"/>
      <c r="FR463" s="161"/>
      <c r="FS463" s="161"/>
      <c r="FT463" s="161"/>
      <c r="FU463" s="161"/>
      <c r="FV463" s="161"/>
      <c r="FW463" s="161"/>
      <c r="FX463" s="161"/>
      <c r="FY463" s="161"/>
      <c r="FZ463" s="161"/>
      <c r="GA463" s="161"/>
      <c r="GB463" s="161"/>
      <c r="GC463" s="161"/>
      <c r="GD463" s="161"/>
      <c r="GE463" s="161"/>
      <c r="GF463" s="161"/>
      <c r="GG463" s="161"/>
      <c r="GH463" s="161"/>
      <c r="GI463" s="161"/>
      <c r="GJ463" s="161"/>
      <c r="GK463" s="161"/>
      <c r="GL463" s="161"/>
      <c r="GM463" s="161"/>
      <c r="GN463" s="161"/>
      <c r="GO463" s="161"/>
      <c r="GP463" s="161"/>
      <c r="GQ463" s="161"/>
      <c r="GR463" s="161"/>
      <c r="GS463" s="161"/>
      <c r="GT463" s="161"/>
      <c r="GU463" s="161"/>
      <c r="GV463" s="161"/>
      <c r="GW463" s="161"/>
      <c r="GX463" s="161"/>
      <c r="GY463" s="161"/>
      <c r="GZ463" s="161"/>
      <c r="HA463" s="161"/>
      <c r="HB463" s="161"/>
      <c r="HC463" s="161"/>
      <c r="HD463" s="161"/>
      <c r="HE463" s="161"/>
      <c r="HF463" s="161"/>
      <c r="HG463" s="161"/>
      <c r="HH463" s="161"/>
      <c r="HI463" s="161"/>
      <c r="HJ463" s="161"/>
      <c r="HK463" s="161"/>
      <c r="HL463" s="161"/>
      <c r="HM463" s="161"/>
      <c r="HN463" s="161"/>
      <c r="HO463" s="161"/>
      <c r="HP463" s="161"/>
      <c r="HQ463" s="161"/>
      <c r="HR463" s="161"/>
      <c r="HS463" s="161"/>
      <c r="HT463" s="161"/>
      <c r="HU463" s="161"/>
      <c r="HV463" s="161"/>
      <c r="HW463" s="161"/>
      <c r="HX463" s="161"/>
      <c r="HY463" s="161"/>
      <c r="HZ463" s="161"/>
      <c r="IA463" s="161"/>
      <c r="IB463" s="161"/>
      <c r="IC463" s="161"/>
      <c r="ID463" s="161"/>
      <c r="IE463" s="161"/>
      <c r="IF463" s="161"/>
      <c r="IG463" s="161"/>
      <c r="IH463" s="161"/>
      <c r="II463" s="161"/>
      <c r="IJ463" s="161"/>
      <c r="IK463" s="161"/>
      <c r="IL463" s="161"/>
      <c r="IM463" s="161"/>
      <c r="IN463" s="161"/>
      <c r="IO463" s="161"/>
      <c r="IP463" s="161"/>
      <c r="IQ463" s="161"/>
      <c r="IR463" s="161"/>
      <c r="IS463" s="161"/>
      <c r="IT463" s="161"/>
      <c r="IU463" s="161"/>
      <c r="IV463" s="161"/>
      <c r="IW463" s="161"/>
    </row>
    <row r="464" customFormat="false" ht="12.75" hidden="false" customHeight="false" outlineLevel="0" collapsed="false">
      <c r="A464" s="127"/>
      <c r="B464" s="168"/>
      <c r="C464" s="168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61"/>
      <c r="BN464" s="161"/>
      <c r="BO464" s="161"/>
      <c r="BP464" s="161"/>
      <c r="BQ464" s="161"/>
      <c r="BR464" s="161"/>
      <c r="BS464" s="161"/>
      <c r="BT464" s="161"/>
      <c r="BU464" s="161"/>
      <c r="BV464" s="161"/>
      <c r="BW464" s="161"/>
      <c r="BX464" s="161"/>
      <c r="BY464" s="161"/>
      <c r="BZ464" s="161"/>
      <c r="CA464" s="161"/>
      <c r="CB464" s="161"/>
      <c r="CC464" s="161"/>
      <c r="CD464" s="161"/>
      <c r="CE464" s="161"/>
      <c r="CF464" s="161"/>
      <c r="CG464" s="161"/>
      <c r="CH464" s="161"/>
      <c r="CI464" s="161"/>
      <c r="CJ464" s="161"/>
      <c r="CK464" s="161"/>
      <c r="CL464" s="161"/>
      <c r="CM464" s="161"/>
      <c r="CN464" s="161"/>
      <c r="CO464" s="161"/>
      <c r="CP464" s="161"/>
      <c r="CQ464" s="161"/>
      <c r="CR464" s="161"/>
      <c r="CS464" s="161"/>
      <c r="CT464" s="161"/>
      <c r="CU464" s="161"/>
      <c r="CV464" s="161"/>
      <c r="CW464" s="161"/>
      <c r="CX464" s="161"/>
      <c r="CY464" s="161"/>
      <c r="CZ464" s="161"/>
      <c r="DA464" s="161"/>
      <c r="DB464" s="161"/>
      <c r="DC464" s="161"/>
      <c r="DD464" s="161"/>
      <c r="DE464" s="161"/>
      <c r="DF464" s="161"/>
      <c r="DG464" s="161"/>
      <c r="DH464" s="161"/>
      <c r="DI464" s="161"/>
      <c r="DJ464" s="161"/>
      <c r="DK464" s="161"/>
      <c r="DL464" s="161"/>
      <c r="DM464" s="161"/>
      <c r="DN464" s="161"/>
      <c r="DO464" s="161"/>
      <c r="DP464" s="161"/>
      <c r="DQ464" s="161"/>
      <c r="DR464" s="161"/>
      <c r="DS464" s="161"/>
      <c r="DT464" s="161"/>
      <c r="DU464" s="161"/>
      <c r="DV464" s="161"/>
      <c r="DW464" s="161"/>
      <c r="DX464" s="161"/>
      <c r="DY464" s="161"/>
      <c r="DZ464" s="161"/>
      <c r="EA464" s="161"/>
      <c r="EB464" s="161"/>
      <c r="EC464" s="161"/>
      <c r="ED464" s="161"/>
      <c r="EE464" s="161"/>
      <c r="EF464" s="161"/>
      <c r="EG464" s="161"/>
      <c r="EH464" s="161"/>
      <c r="EI464" s="161"/>
      <c r="EJ464" s="161"/>
      <c r="EK464" s="161"/>
      <c r="EL464" s="161"/>
      <c r="EM464" s="161"/>
      <c r="EN464" s="161"/>
      <c r="EO464" s="161"/>
      <c r="EP464" s="161"/>
      <c r="EQ464" s="161"/>
      <c r="ER464" s="161"/>
      <c r="ES464" s="161"/>
      <c r="ET464" s="161"/>
      <c r="EU464" s="161"/>
      <c r="EV464" s="161"/>
      <c r="EW464" s="161"/>
      <c r="EX464" s="161"/>
      <c r="EY464" s="161"/>
      <c r="EZ464" s="161"/>
      <c r="FA464" s="161"/>
      <c r="FB464" s="161"/>
      <c r="FC464" s="161"/>
      <c r="FD464" s="161"/>
      <c r="FE464" s="161"/>
      <c r="FF464" s="161"/>
      <c r="FG464" s="161"/>
      <c r="FH464" s="161"/>
      <c r="FI464" s="161"/>
      <c r="FJ464" s="161"/>
      <c r="FK464" s="161"/>
      <c r="FL464" s="161"/>
      <c r="FM464" s="161"/>
      <c r="FN464" s="161"/>
      <c r="FO464" s="161"/>
      <c r="FP464" s="161"/>
      <c r="FQ464" s="161"/>
      <c r="FR464" s="161"/>
      <c r="FS464" s="161"/>
      <c r="FT464" s="161"/>
      <c r="FU464" s="161"/>
      <c r="FV464" s="161"/>
      <c r="FW464" s="161"/>
      <c r="FX464" s="161"/>
      <c r="FY464" s="161"/>
      <c r="FZ464" s="161"/>
      <c r="GA464" s="161"/>
      <c r="GB464" s="161"/>
      <c r="GC464" s="161"/>
      <c r="GD464" s="161"/>
      <c r="GE464" s="161"/>
      <c r="GF464" s="161"/>
      <c r="GG464" s="161"/>
      <c r="GH464" s="161"/>
      <c r="GI464" s="161"/>
      <c r="GJ464" s="161"/>
      <c r="GK464" s="161"/>
      <c r="GL464" s="161"/>
      <c r="GM464" s="161"/>
      <c r="GN464" s="161"/>
      <c r="GO464" s="161"/>
      <c r="GP464" s="161"/>
      <c r="GQ464" s="161"/>
      <c r="GR464" s="161"/>
      <c r="GS464" s="161"/>
      <c r="GT464" s="161"/>
      <c r="GU464" s="161"/>
      <c r="GV464" s="161"/>
      <c r="GW464" s="161"/>
      <c r="GX464" s="161"/>
      <c r="GY464" s="161"/>
      <c r="GZ464" s="161"/>
      <c r="HA464" s="161"/>
      <c r="HB464" s="161"/>
      <c r="HC464" s="161"/>
      <c r="HD464" s="161"/>
      <c r="HE464" s="161"/>
      <c r="HF464" s="161"/>
      <c r="HG464" s="161"/>
      <c r="HH464" s="161"/>
      <c r="HI464" s="161"/>
      <c r="HJ464" s="161"/>
      <c r="HK464" s="161"/>
      <c r="HL464" s="161"/>
      <c r="HM464" s="161"/>
      <c r="HN464" s="161"/>
      <c r="HO464" s="161"/>
      <c r="HP464" s="161"/>
      <c r="HQ464" s="161"/>
      <c r="HR464" s="161"/>
      <c r="HS464" s="161"/>
      <c r="HT464" s="161"/>
      <c r="HU464" s="161"/>
      <c r="HV464" s="161"/>
      <c r="HW464" s="161"/>
      <c r="HX464" s="161"/>
      <c r="HY464" s="161"/>
      <c r="HZ464" s="161"/>
      <c r="IA464" s="161"/>
      <c r="IB464" s="161"/>
      <c r="IC464" s="161"/>
      <c r="ID464" s="161"/>
      <c r="IE464" s="161"/>
      <c r="IF464" s="161"/>
      <c r="IG464" s="161"/>
      <c r="IH464" s="161"/>
      <c r="II464" s="161"/>
      <c r="IJ464" s="161"/>
      <c r="IK464" s="161"/>
      <c r="IL464" s="161"/>
      <c r="IM464" s="161"/>
      <c r="IN464" s="161"/>
      <c r="IO464" s="161"/>
      <c r="IP464" s="161"/>
      <c r="IQ464" s="161"/>
      <c r="IR464" s="161"/>
      <c r="IS464" s="161"/>
      <c r="IT464" s="161"/>
      <c r="IU464" s="161"/>
      <c r="IV464" s="161"/>
      <c r="IW464" s="161"/>
    </row>
    <row r="465" customFormat="false" ht="12.75" hidden="false" customHeight="false" outlineLevel="0" collapsed="false">
      <c r="A465" s="127"/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161"/>
      <c r="BN465" s="161"/>
      <c r="BO465" s="161"/>
      <c r="BP465" s="161"/>
      <c r="BQ465" s="161"/>
      <c r="BR465" s="161"/>
      <c r="BS465" s="161"/>
      <c r="BT465" s="161"/>
      <c r="BU465" s="161"/>
      <c r="BV465" s="161"/>
      <c r="BW465" s="161"/>
      <c r="BX465" s="161"/>
      <c r="BY465" s="161"/>
      <c r="BZ465" s="161"/>
      <c r="CA465" s="161"/>
      <c r="CB465" s="161"/>
      <c r="CC465" s="161"/>
      <c r="CD465" s="161"/>
      <c r="CE465" s="161"/>
      <c r="CF465" s="161"/>
      <c r="CG465" s="161"/>
      <c r="CH465" s="161"/>
      <c r="CI465" s="161"/>
      <c r="CJ465" s="161"/>
      <c r="CK465" s="161"/>
      <c r="CL465" s="161"/>
      <c r="CM465" s="161"/>
      <c r="CN465" s="161"/>
      <c r="CO465" s="161"/>
      <c r="CP465" s="161"/>
      <c r="CQ465" s="161"/>
      <c r="CR465" s="161"/>
      <c r="CS465" s="161"/>
      <c r="CT465" s="161"/>
      <c r="CU465" s="161"/>
      <c r="CV465" s="161"/>
      <c r="CW465" s="161"/>
      <c r="CX465" s="161"/>
      <c r="CY465" s="161"/>
      <c r="CZ465" s="161"/>
      <c r="DA465" s="161"/>
      <c r="DB465" s="161"/>
      <c r="DC465" s="161"/>
      <c r="DD465" s="161"/>
      <c r="DE465" s="161"/>
      <c r="DF465" s="161"/>
      <c r="DG465" s="161"/>
      <c r="DH465" s="161"/>
      <c r="DI465" s="161"/>
      <c r="DJ465" s="161"/>
      <c r="DK465" s="161"/>
      <c r="DL465" s="161"/>
      <c r="DM465" s="161"/>
      <c r="DN465" s="161"/>
      <c r="DO465" s="161"/>
      <c r="DP465" s="161"/>
      <c r="DQ465" s="161"/>
      <c r="DR465" s="161"/>
      <c r="DS465" s="161"/>
      <c r="DT465" s="161"/>
      <c r="DU465" s="161"/>
      <c r="DV465" s="161"/>
      <c r="DW465" s="161"/>
      <c r="DX465" s="161"/>
      <c r="DY465" s="161"/>
      <c r="DZ465" s="161"/>
      <c r="EA465" s="161"/>
      <c r="EB465" s="161"/>
      <c r="EC465" s="161"/>
      <c r="ED465" s="161"/>
      <c r="EE465" s="161"/>
      <c r="EF465" s="161"/>
      <c r="EG465" s="161"/>
      <c r="EH465" s="161"/>
      <c r="EI465" s="161"/>
      <c r="EJ465" s="161"/>
      <c r="EK465" s="161"/>
      <c r="EL465" s="161"/>
      <c r="EM465" s="161"/>
      <c r="EN465" s="161"/>
      <c r="EO465" s="161"/>
      <c r="EP465" s="161"/>
      <c r="EQ465" s="161"/>
      <c r="ER465" s="161"/>
      <c r="ES465" s="161"/>
      <c r="ET465" s="161"/>
      <c r="EU465" s="161"/>
      <c r="EV465" s="161"/>
      <c r="EW465" s="161"/>
      <c r="EX465" s="161"/>
      <c r="EY465" s="161"/>
      <c r="EZ465" s="161"/>
      <c r="FA465" s="161"/>
      <c r="FB465" s="161"/>
      <c r="FC465" s="161"/>
      <c r="FD465" s="161"/>
      <c r="FE465" s="161"/>
      <c r="FF465" s="161"/>
      <c r="FG465" s="161"/>
      <c r="FH465" s="161"/>
      <c r="FI465" s="161"/>
      <c r="FJ465" s="161"/>
      <c r="FK465" s="161"/>
      <c r="FL465" s="161"/>
      <c r="FM465" s="161"/>
      <c r="FN465" s="161"/>
      <c r="FO465" s="161"/>
      <c r="FP465" s="161"/>
      <c r="FQ465" s="161"/>
      <c r="FR465" s="161"/>
      <c r="FS465" s="161"/>
      <c r="FT465" s="161"/>
      <c r="FU465" s="161"/>
      <c r="FV465" s="161"/>
      <c r="FW465" s="161"/>
      <c r="FX465" s="161"/>
      <c r="FY465" s="161"/>
      <c r="FZ465" s="161"/>
      <c r="GA465" s="161"/>
      <c r="GB465" s="161"/>
      <c r="GC465" s="161"/>
      <c r="GD465" s="161"/>
      <c r="GE465" s="161"/>
      <c r="GF465" s="161"/>
      <c r="GG465" s="161"/>
      <c r="GH465" s="161"/>
      <c r="GI465" s="161"/>
      <c r="GJ465" s="161"/>
      <c r="GK465" s="161"/>
      <c r="GL465" s="161"/>
      <c r="GM465" s="161"/>
      <c r="GN465" s="161"/>
      <c r="GO465" s="161"/>
      <c r="GP465" s="161"/>
      <c r="GQ465" s="161"/>
      <c r="GR465" s="161"/>
      <c r="GS465" s="161"/>
      <c r="GT465" s="161"/>
      <c r="GU465" s="161"/>
      <c r="GV465" s="161"/>
      <c r="GW465" s="161"/>
      <c r="GX465" s="161"/>
      <c r="GY465" s="161"/>
      <c r="GZ465" s="161"/>
      <c r="HA465" s="161"/>
      <c r="HB465" s="161"/>
      <c r="HC465" s="161"/>
      <c r="HD465" s="161"/>
      <c r="HE465" s="161"/>
      <c r="HF465" s="161"/>
      <c r="HG465" s="161"/>
      <c r="HH465" s="161"/>
      <c r="HI465" s="161"/>
      <c r="HJ465" s="161"/>
      <c r="HK465" s="161"/>
      <c r="HL465" s="161"/>
      <c r="HM465" s="161"/>
      <c r="HN465" s="161"/>
      <c r="HO465" s="161"/>
      <c r="HP465" s="161"/>
      <c r="HQ465" s="161"/>
      <c r="HR465" s="161"/>
      <c r="HS465" s="161"/>
      <c r="HT465" s="161"/>
      <c r="HU465" s="161"/>
      <c r="HV465" s="161"/>
      <c r="HW465" s="161"/>
      <c r="HX465" s="161"/>
      <c r="HY465" s="161"/>
      <c r="HZ465" s="161"/>
      <c r="IA465" s="161"/>
      <c r="IB465" s="161"/>
      <c r="IC465" s="161"/>
      <c r="ID465" s="161"/>
      <c r="IE465" s="161"/>
      <c r="IF465" s="161"/>
      <c r="IG465" s="161"/>
      <c r="IH465" s="161"/>
      <c r="II465" s="161"/>
      <c r="IJ465" s="161"/>
      <c r="IK465" s="161"/>
      <c r="IL465" s="161"/>
      <c r="IM465" s="161"/>
      <c r="IN465" s="161"/>
      <c r="IO465" s="161"/>
      <c r="IP465" s="161"/>
      <c r="IQ465" s="161"/>
      <c r="IR465" s="161"/>
      <c r="IS465" s="161"/>
      <c r="IT465" s="161"/>
      <c r="IU465" s="161"/>
      <c r="IV465" s="161"/>
      <c r="IW465" s="161"/>
    </row>
    <row r="466" customFormat="false" ht="12.75" hidden="false" customHeight="false" outlineLevel="0" collapsed="false">
      <c r="A466" s="136"/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161"/>
      <c r="BN466" s="161"/>
      <c r="BO466" s="161"/>
      <c r="BP466" s="161"/>
      <c r="BQ466" s="161"/>
      <c r="BR466" s="161"/>
      <c r="BS466" s="161"/>
      <c r="BT466" s="161"/>
      <c r="BU466" s="161"/>
      <c r="BV466" s="161"/>
      <c r="BW466" s="161"/>
      <c r="BX466" s="161"/>
      <c r="BY466" s="161"/>
      <c r="BZ466" s="161"/>
      <c r="CA466" s="161"/>
      <c r="CB466" s="161"/>
      <c r="CC466" s="161"/>
      <c r="CD466" s="161"/>
      <c r="CE466" s="161"/>
      <c r="CF466" s="161"/>
      <c r="CG466" s="161"/>
      <c r="CH466" s="161"/>
      <c r="CI466" s="161"/>
      <c r="CJ466" s="161"/>
      <c r="CK466" s="161"/>
      <c r="CL466" s="161"/>
      <c r="CM466" s="161"/>
      <c r="CN466" s="161"/>
      <c r="CO466" s="161"/>
      <c r="CP466" s="161"/>
      <c r="CQ466" s="161"/>
      <c r="CR466" s="161"/>
      <c r="CS466" s="161"/>
      <c r="CT466" s="161"/>
      <c r="CU466" s="161"/>
      <c r="CV466" s="161"/>
      <c r="CW466" s="161"/>
      <c r="CX466" s="161"/>
      <c r="CY466" s="161"/>
      <c r="CZ466" s="161"/>
      <c r="DA466" s="161"/>
      <c r="DB466" s="161"/>
      <c r="DC466" s="161"/>
      <c r="DD466" s="161"/>
      <c r="DE466" s="161"/>
      <c r="DF466" s="161"/>
      <c r="DG466" s="161"/>
      <c r="DH466" s="161"/>
      <c r="DI466" s="161"/>
      <c r="DJ466" s="161"/>
      <c r="DK466" s="161"/>
      <c r="DL466" s="161"/>
      <c r="DM466" s="161"/>
      <c r="DN466" s="161"/>
      <c r="DO466" s="161"/>
      <c r="DP466" s="161"/>
      <c r="DQ466" s="161"/>
      <c r="DR466" s="161"/>
      <c r="DS466" s="161"/>
      <c r="DT466" s="161"/>
      <c r="DU466" s="161"/>
      <c r="DV466" s="161"/>
      <c r="DW466" s="161"/>
      <c r="DX466" s="161"/>
      <c r="DY466" s="161"/>
      <c r="DZ466" s="161"/>
      <c r="EA466" s="161"/>
      <c r="EB466" s="161"/>
      <c r="EC466" s="161"/>
      <c r="ED466" s="161"/>
      <c r="EE466" s="161"/>
      <c r="EF466" s="161"/>
      <c r="EG466" s="161"/>
      <c r="EH466" s="161"/>
      <c r="EI466" s="161"/>
      <c r="EJ466" s="161"/>
      <c r="EK466" s="161"/>
      <c r="EL466" s="161"/>
      <c r="EM466" s="161"/>
      <c r="EN466" s="161"/>
      <c r="EO466" s="161"/>
      <c r="EP466" s="161"/>
      <c r="EQ466" s="161"/>
      <c r="ER466" s="161"/>
      <c r="ES466" s="161"/>
      <c r="ET466" s="161"/>
      <c r="EU466" s="161"/>
      <c r="EV466" s="161"/>
      <c r="EW466" s="161"/>
      <c r="EX466" s="161"/>
      <c r="EY466" s="161"/>
      <c r="EZ466" s="161"/>
      <c r="FA466" s="161"/>
      <c r="FB466" s="161"/>
      <c r="FC466" s="161"/>
      <c r="FD466" s="161"/>
      <c r="FE466" s="161"/>
      <c r="FF466" s="161"/>
      <c r="FG466" s="161"/>
      <c r="FH466" s="161"/>
      <c r="FI466" s="161"/>
      <c r="FJ466" s="161"/>
      <c r="FK466" s="161"/>
      <c r="FL466" s="161"/>
      <c r="FM466" s="161"/>
      <c r="FN466" s="161"/>
      <c r="FO466" s="161"/>
      <c r="FP466" s="161"/>
      <c r="FQ466" s="161"/>
      <c r="FR466" s="161"/>
      <c r="FS466" s="161"/>
      <c r="FT466" s="161"/>
      <c r="FU466" s="161"/>
      <c r="FV466" s="161"/>
      <c r="FW466" s="161"/>
      <c r="FX466" s="161"/>
      <c r="FY466" s="161"/>
      <c r="FZ466" s="161"/>
      <c r="GA466" s="161"/>
      <c r="GB466" s="161"/>
      <c r="GC466" s="161"/>
      <c r="GD466" s="161"/>
      <c r="GE466" s="161"/>
      <c r="GF466" s="161"/>
      <c r="GG466" s="161"/>
      <c r="GH466" s="161"/>
      <c r="GI466" s="161"/>
      <c r="GJ466" s="161"/>
      <c r="GK466" s="161"/>
      <c r="GL466" s="161"/>
      <c r="GM466" s="161"/>
      <c r="GN466" s="161"/>
      <c r="GO466" s="161"/>
      <c r="GP466" s="161"/>
      <c r="GQ466" s="161"/>
      <c r="GR466" s="161"/>
      <c r="GS466" s="161"/>
      <c r="GT466" s="161"/>
      <c r="GU466" s="161"/>
      <c r="GV466" s="161"/>
      <c r="GW466" s="161"/>
      <c r="GX466" s="161"/>
      <c r="GY466" s="161"/>
      <c r="GZ466" s="161"/>
      <c r="HA466" s="161"/>
      <c r="HB466" s="161"/>
      <c r="HC466" s="161"/>
      <c r="HD466" s="161"/>
      <c r="HE466" s="161"/>
      <c r="HF466" s="161"/>
      <c r="HG466" s="161"/>
      <c r="HH466" s="161"/>
      <c r="HI466" s="161"/>
      <c r="HJ466" s="161"/>
      <c r="HK466" s="161"/>
      <c r="HL466" s="161"/>
      <c r="HM466" s="161"/>
      <c r="HN466" s="161"/>
      <c r="HO466" s="161"/>
      <c r="HP466" s="161"/>
      <c r="HQ466" s="161"/>
      <c r="HR466" s="161"/>
      <c r="HS466" s="161"/>
      <c r="HT466" s="161"/>
      <c r="HU466" s="161"/>
      <c r="HV466" s="161"/>
      <c r="HW466" s="161"/>
      <c r="HX466" s="161"/>
      <c r="HY466" s="161"/>
      <c r="HZ466" s="161"/>
      <c r="IA466" s="161"/>
      <c r="IB466" s="161"/>
      <c r="IC466" s="161"/>
      <c r="ID466" s="161"/>
      <c r="IE466" s="161"/>
      <c r="IF466" s="161"/>
      <c r="IG466" s="161"/>
      <c r="IH466" s="161"/>
      <c r="II466" s="161"/>
      <c r="IJ466" s="161"/>
      <c r="IK466" s="161"/>
      <c r="IL466" s="161"/>
      <c r="IM466" s="161"/>
      <c r="IN466" s="161"/>
      <c r="IO466" s="161"/>
      <c r="IP466" s="161"/>
      <c r="IQ466" s="161"/>
      <c r="IR466" s="161"/>
      <c r="IS466" s="161"/>
      <c r="IT466" s="161"/>
      <c r="IU466" s="161"/>
      <c r="IV466" s="161"/>
      <c r="IW466" s="161"/>
    </row>
    <row r="467" customFormat="false" ht="12.75" hidden="false" customHeight="false" outlineLevel="0" collapsed="false">
      <c r="A467" s="138"/>
      <c r="B467" s="170"/>
      <c r="C467" s="170"/>
      <c r="D467" s="170"/>
      <c r="E467" s="170"/>
      <c r="F467" s="170"/>
      <c r="G467" s="17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0"/>
      <c r="R467" s="170"/>
      <c r="S467" s="170"/>
      <c r="T467" s="170"/>
      <c r="U467" s="170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  <c r="AO467" s="161"/>
      <c r="AP467" s="161"/>
      <c r="AQ467" s="161"/>
      <c r="AR467" s="161"/>
      <c r="AS467" s="161"/>
      <c r="AT467" s="161"/>
      <c r="AU467" s="161"/>
      <c r="AV467" s="161"/>
      <c r="AW467" s="161"/>
      <c r="AX467" s="161"/>
      <c r="AY467" s="161"/>
      <c r="AZ467" s="161"/>
      <c r="BA467" s="161"/>
      <c r="BB467" s="161"/>
      <c r="BC467" s="161"/>
      <c r="BD467" s="161"/>
      <c r="BE467" s="161"/>
      <c r="BF467" s="161"/>
      <c r="BG467" s="161"/>
      <c r="BH467" s="161"/>
      <c r="BI467" s="161"/>
      <c r="BJ467" s="161"/>
      <c r="BK467" s="161"/>
      <c r="BL467" s="161"/>
      <c r="BM467" s="161"/>
      <c r="BN467" s="161"/>
      <c r="BO467" s="161"/>
      <c r="BP467" s="161"/>
      <c r="BQ467" s="161"/>
      <c r="BR467" s="161"/>
      <c r="BS467" s="161"/>
      <c r="BT467" s="161"/>
      <c r="BU467" s="161"/>
      <c r="BV467" s="161"/>
      <c r="BW467" s="161"/>
      <c r="BX467" s="161"/>
      <c r="BY467" s="161"/>
      <c r="BZ467" s="161"/>
      <c r="CA467" s="161"/>
      <c r="CB467" s="161"/>
      <c r="CC467" s="161"/>
      <c r="CD467" s="161"/>
      <c r="CE467" s="161"/>
      <c r="CF467" s="161"/>
      <c r="CG467" s="161"/>
      <c r="CH467" s="161"/>
      <c r="CI467" s="161"/>
      <c r="CJ467" s="161"/>
      <c r="CK467" s="161"/>
      <c r="CL467" s="161"/>
      <c r="CM467" s="161"/>
      <c r="CN467" s="161"/>
      <c r="CO467" s="161"/>
      <c r="CP467" s="161"/>
      <c r="CQ467" s="161"/>
      <c r="CR467" s="161"/>
      <c r="CS467" s="161"/>
      <c r="CT467" s="161"/>
      <c r="CU467" s="161"/>
      <c r="CV467" s="161"/>
      <c r="CW467" s="161"/>
      <c r="CX467" s="161"/>
      <c r="CY467" s="161"/>
      <c r="CZ467" s="161"/>
      <c r="DA467" s="161"/>
      <c r="DB467" s="161"/>
      <c r="DC467" s="161"/>
      <c r="DD467" s="161"/>
      <c r="DE467" s="161"/>
      <c r="DF467" s="161"/>
      <c r="DG467" s="161"/>
      <c r="DH467" s="161"/>
      <c r="DI467" s="161"/>
      <c r="DJ467" s="161"/>
      <c r="DK467" s="161"/>
      <c r="DL467" s="161"/>
      <c r="DM467" s="161"/>
      <c r="DN467" s="161"/>
      <c r="DO467" s="161"/>
      <c r="DP467" s="161"/>
      <c r="DQ467" s="161"/>
      <c r="DR467" s="161"/>
      <c r="DS467" s="161"/>
      <c r="DT467" s="161"/>
      <c r="DU467" s="161"/>
      <c r="DV467" s="161"/>
      <c r="DW467" s="161"/>
      <c r="DX467" s="161"/>
      <c r="DY467" s="161"/>
      <c r="DZ467" s="161"/>
      <c r="EA467" s="161"/>
      <c r="EB467" s="161"/>
      <c r="EC467" s="161"/>
      <c r="ED467" s="161"/>
      <c r="EE467" s="161"/>
      <c r="EF467" s="161"/>
      <c r="EG467" s="161"/>
      <c r="EH467" s="161"/>
      <c r="EI467" s="161"/>
      <c r="EJ467" s="161"/>
      <c r="EK467" s="161"/>
      <c r="EL467" s="161"/>
      <c r="EM467" s="161"/>
      <c r="EN467" s="161"/>
      <c r="EO467" s="161"/>
      <c r="EP467" s="161"/>
      <c r="EQ467" s="161"/>
      <c r="ER467" s="161"/>
      <c r="ES467" s="161"/>
      <c r="ET467" s="161"/>
      <c r="EU467" s="161"/>
      <c r="EV467" s="161"/>
      <c r="EW467" s="161"/>
      <c r="EX467" s="161"/>
      <c r="EY467" s="161"/>
      <c r="EZ467" s="161"/>
      <c r="FA467" s="161"/>
      <c r="FB467" s="161"/>
      <c r="FC467" s="161"/>
      <c r="FD467" s="161"/>
      <c r="FE467" s="161"/>
      <c r="FF467" s="161"/>
      <c r="FG467" s="161"/>
      <c r="FH467" s="161"/>
      <c r="FI467" s="161"/>
      <c r="FJ467" s="161"/>
      <c r="FK467" s="161"/>
      <c r="FL467" s="161"/>
      <c r="FM467" s="161"/>
      <c r="FN467" s="161"/>
      <c r="FO467" s="161"/>
      <c r="FP467" s="161"/>
      <c r="FQ467" s="161"/>
      <c r="FR467" s="161"/>
      <c r="FS467" s="161"/>
      <c r="FT467" s="161"/>
      <c r="FU467" s="161"/>
      <c r="FV467" s="161"/>
      <c r="FW467" s="161"/>
      <c r="FX467" s="161"/>
      <c r="FY467" s="161"/>
      <c r="FZ467" s="161"/>
      <c r="GA467" s="161"/>
      <c r="GB467" s="161"/>
      <c r="GC467" s="161"/>
      <c r="GD467" s="161"/>
      <c r="GE467" s="161"/>
      <c r="GF467" s="161"/>
      <c r="GG467" s="161"/>
      <c r="GH467" s="161"/>
      <c r="GI467" s="161"/>
      <c r="GJ467" s="161"/>
      <c r="GK467" s="161"/>
      <c r="GL467" s="161"/>
      <c r="GM467" s="161"/>
      <c r="GN467" s="161"/>
      <c r="GO467" s="161"/>
      <c r="GP467" s="161"/>
      <c r="GQ467" s="161"/>
      <c r="GR467" s="161"/>
      <c r="GS467" s="161"/>
      <c r="GT467" s="161"/>
      <c r="GU467" s="161"/>
      <c r="GV467" s="161"/>
      <c r="GW467" s="161"/>
      <c r="GX467" s="161"/>
      <c r="GY467" s="161"/>
      <c r="GZ467" s="161"/>
      <c r="HA467" s="161"/>
      <c r="HB467" s="161"/>
      <c r="HC467" s="161"/>
      <c r="HD467" s="161"/>
      <c r="HE467" s="161"/>
      <c r="HF467" s="161"/>
      <c r="HG467" s="161"/>
      <c r="HH467" s="161"/>
      <c r="HI467" s="161"/>
      <c r="HJ467" s="161"/>
      <c r="HK467" s="161"/>
      <c r="HL467" s="161"/>
      <c r="HM467" s="161"/>
      <c r="HN467" s="161"/>
      <c r="HO467" s="161"/>
      <c r="HP467" s="161"/>
      <c r="HQ467" s="161"/>
      <c r="HR467" s="161"/>
      <c r="HS467" s="161"/>
      <c r="HT467" s="161"/>
      <c r="HU467" s="161"/>
      <c r="HV467" s="161"/>
      <c r="HW467" s="161"/>
      <c r="HX467" s="161"/>
      <c r="HY467" s="161"/>
      <c r="HZ467" s="161"/>
      <c r="IA467" s="161"/>
      <c r="IB467" s="161"/>
      <c r="IC467" s="161"/>
      <c r="ID467" s="161"/>
      <c r="IE467" s="161"/>
      <c r="IF467" s="161"/>
      <c r="IG467" s="161"/>
      <c r="IH467" s="161"/>
      <c r="II467" s="161"/>
      <c r="IJ467" s="161"/>
      <c r="IK467" s="161"/>
      <c r="IL467" s="161"/>
      <c r="IM467" s="161"/>
      <c r="IN467" s="161"/>
      <c r="IO467" s="161"/>
      <c r="IP467" s="161"/>
      <c r="IQ467" s="161"/>
      <c r="IR467" s="161"/>
      <c r="IS467" s="161"/>
      <c r="IT467" s="161"/>
      <c r="IU467" s="161"/>
      <c r="IV467" s="161"/>
      <c r="IW467" s="161"/>
    </row>
    <row r="468" customFormat="false" ht="12.75" hidden="false" customHeight="false" outlineLevel="0" collapsed="false">
      <c r="A468" s="127"/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  <c r="AO468" s="161"/>
      <c r="AP468" s="161"/>
      <c r="AQ468" s="161"/>
      <c r="AR468" s="161"/>
      <c r="AS468" s="161"/>
      <c r="AT468" s="161"/>
      <c r="AU468" s="161"/>
      <c r="AV468" s="161"/>
      <c r="AW468" s="161"/>
      <c r="AX468" s="161"/>
      <c r="AY468" s="161"/>
      <c r="AZ468" s="161"/>
      <c r="BA468" s="161"/>
      <c r="BB468" s="161"/>
      <c r="BC468" s="161"/>
      <c r="BD468" s="161"/>
      <c r="BE468" s="161"/>
      <c r="BF468" s="161"/>
      <c r="BG468" s="161"/>
      <c r="BH468" s="161"/>
      <c r="BI468" s="161"/>
      <c r="BJ468" s="161"/>
      <c r="BK468" s="161"/>
      <c r="BL468" s="161"/>
      <c r="BM468" s="161"/>
      <c r="BN468" s="161"/>
      <c r="BO468" s="161"/>
      <c r="BP468" s="161"/>
      <c r="BQ468" s="161"/>
      <c r="BR468" s="161"/>
      <c r="BS468" s="161"/>
      <c r="BT468" s="161"/>
      <c r="BU468" s="161"/>
      <c r="BV468" s="161"/>
      <c r="BW468" s="161"/>
      <c r="BX468" s="161"/>
      <c r="BY468" s="161"/>
      <c r="BZ468" s="161"/>
      <c r="CA468" s="161"/>
      <c r="CB468" s="161"/>
      <c r="CC468" s="161"/>
      <c r="CD468" s="161"/>
      <c r="CE468" s="161"/>
      <c r="CF468" s="161"/>
      <c r="CG468" s="161"/>
      <c r="CH468" s="161"/>
      <c r="CI468" s="161"/>
      <c r="CJ468" s="161"/>
      <c r="CK468" s="161"/>
      <c r="CL468" s="161"/>
      <c r="CM468" s="161"/>
      <c r="CN468" s="161"/>
      <c r="CO468" s="161"/>
      <c r="CP468" s="161"/>
      <c r="CQ468" s="161"/>
      <c r="CR468" s="161"/>
      <c r="CS468" s="161"/>
      <c r="CT468" s="161"/>
      <c r="CU468" s="161"/>
      <c r="CV468" s="161"/>
      <c r="CW468" s="161"/>
      <c r="CX468" s="161"/>
      <c r="CY468" s="161"/>
      <c r="CZ468" s="161"/>
      <c r="DA468" s="161"/>
      <c r="DB468" s="161"/>
      <c r="DC468" s="161"/>
      <c r="DD468" s="161"/>
      <c r="DE468" s="161"/>
      <c r="DF468" s="161"/>
      <c r="DG468" s="161"/>
      <c r="DH468" s="161"/>
      <c r="DI468" s="161"/>
      <c r="DJ468" s="161"/>
      <c r="DK468" s="161"/>
      <c r="DL468" s="161"/>
      <c r="DM468" s="161"/>
      <c r="DN468" s="161"/>
      <c r="DO468" s="161"/>
      <c r="DP468" s="161"/>
      <c r="DQ468" s="161"/>
      <c r="DR468" s="161"/>
      <c r="DS468" s="161"/>
      <c r="DT468" s="161"/>
      <c r="DU468" s="161"/>
      <c r="DV468" s="161"/>
      <c r="DW468" s="161"/>
      <c r="DX468" s="161"/>
      <c r="DY468" s="161"/>
      <c r="DZ468" s="161"/>
      <c r="EA468" s="161"/>
      <c r="EB468" s="161"/>
      <c r="EC468" s="161"/>
      <c r="ED468" s="161"/>
      <c r="EE468" s="161"/>
      <c r="EF468" s="161"/>
      <c r="EG468" s="161"/>
      <c r="EH468" s="161"/>
      <c r="EI468" s="161"/>
      <c r="EJ468" s="161"/>
      <c r="EK468" s="161"/>
      <c r="EL468" s="161"/>
      <c r="EM468" s="161"/>
      <c r="EN468" s="161"/>
      <c r="EO468" s="161"/>
      <c r="EP468" s="161"/>
      <c r="EQ468" s="161"/>
      <c r="ER468" s="161"/>
      <c r="ES468" s="161"/>
      <c r="ET468" s="161"/>
      <c r="EU468" s="161"/>
      <c r="EV468" s="161"/>
      <c r="EW468" s="161"/>
      <c r="EX468" s="161"/>
      <c r="EY468" s="161"/>
      <c r="EZ468" s="161"/>
      <c r="FA468" s="161"/>
      <c r="FB468" s="161"/>
      <c r="FC468" s="161"/>
      <c r="FD468" s="161"/>
      <c r="FE468" s="161"/>
      <c r="FF468" s="161"/>
      <c r="FG468" s="161"/>
      <c r="FH468" s="161"/>
      <c r="FI468" s="161"/>
      <c r="FJ468" s="161"/>
      <c r="FK468" s="161"/>
      <c r="FL468" s="161"/>
      <c r="FM468" s="161"/>
      <c r="FN468" s="161"/>
      <c r="FO468" s="161"/>
      <c r="FP468" s="161"/>
      <c r="FQ468" s="161"/>
      <c r="FR468" s="161"/>
      <c r="FS468" s="161"/>
      <c r="FT468" s="161"/>
      <c r="FU468" s="161"/>
      <c r="FV468" s="161"/>
      <c r="FW468" s="161"/>
      <c r="FX468" s="161"/>
      <c r="FY468" s="161"/>
      <c r="FZ468" s="161"/>
      <c r="GA468" s="161"/>
      <c r="GB468" s="161"/>
      <c r="GC468" s="161"/>
      <c r="GD468" s="161"/>
      <c r="GE468" s="161"/>
      <c r="GF468" s="161"/>
      <c r="GG468" s="161"/>
      <c r="GH468" s="161"/>
      <c r="GI468" s="161"/>
      <c r="GJ468" s="161"/>
      <c r="GK468" s="161"/>
      <c r="GL468" s="161"/>
      <c r="GM468" s="161"/>
      <c r="GN468" s="161"/>
      <c r="GO468" s="161"/>
      <c r="GP468" s="161"/>
      <c r="GQ468" s="161"/>
      <c r="GR468" s="161"/>
      <c r="GS468" s="161"/>
      <c r="GT468" s="161"/>
      <c r="GU468" s="161"/>
      <c r="GV468" s="161"/>
      <c r="GW468" s="161"/>
      <c r="GX468" s="161"/>
      <c r="GY468" s="161"/>
      <c r="GZ468" s="161"/>
      <c r="HA468" s="161"/>
      <c r="HB468" s="161"/>
      <c r="HC468" s="161"/>
      <c r="HD468" s="161"/>
      <c r="HE468" s="161"/>
      <c r="HF468" s="161"/>
      <c r="HG468" s="161"/>
      <c r="HH468" s="161"/>
      <c r="HI468" s="161"/>
      <c r="HJ468" s="161"/>
      <c r="HK468" s="161"/>
      <c r="HL468" s="161"/>
      <c r="HM468" s="161"/>
      <c r="HN468" s="161"/>
      <c r="HO468" s="161"/>
      <c r="HP468" s="161"/>
      <c r="HQ468" s="161"/>
      <c r="HR468" s="161"/>
      <c r="HS468" s="161"/>
      <c r="HT468" s="161"/>
      <c r="HU468" s="161"/>
      <c r="HV468" s="161"/>
      <c r="HW468" s="161"/>
      <c r="HX468" s="161"/>
      <c r="HY468" s="161"/>
      <c r="HZ468" s="161"/>
      <c r="IA468" s="161"/>
      <c r="IB468" s="161"/>
      <c r="IC468" s="161"/>
      <c r="ID468" s="161"/>
      <c r="IE468" s="161"/>
      <c r="IF468" s="161"/>
      <c r="IG468" s="161"/>
      <c r="IH468" s="161"/>
      <c r="II468" s="161"/>
      <c r="IJ468" s="161"/>
      <c r="IK468" s="161"/>
      <c r="IL468" s="161"/>
      <c r="IM468" s="161"/>
      <c r="IN468" s="161"/>
      <c r="IO468" s="161"/>
      <c r="IP468" s="161"/>
      <c r="IQ468" s="161"/>
      <c r="IR468" s="161"/>
      <c r="IS468" s="161"/>
      <c r="IT468" s="161"/>
      <c r="IU468" s="161"/>
      <c r="IV468" s="161"/>
      <c r="IW468" s="161"/>
    </row>
    <row r="469" customFormat="false" ht="13.9" hidden="false" customHeight="true" outlineLevel="0" collapsed="false">
      <c r="A469" s="128"/>
      <c r="B469" s="168"/>
      <c r="C469" s="168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1"/>
      <c r="W469" s="161"/>
      <c r="X469" s="161"/>
      <c r="Y469" s="161"/>
      <c r="Z469" s="161"/>
      <c r="AA469" s="161"/>
      <c r="AB469" s="161"/>
      <c r="AC469" s="161"/>
      <c r="AD469" s="161"/>
      <c r="AE469" s="161"/>
      <c r="AF469" s="161"/>
      <c r="AG469" s="161"/>
      <c r="AH469" s="161"/>
      <c r="AI469" s="161"/>
      <c r="AJ469" s="161"/>
      <c r="AK469" s="161"/>
      <c r="AL469" s="161"/>
      <c r="AM469" s="161"/>
      <c r="AN469" s="161"/>
      <c r="AO469" s="161"/>
      <c r="AP469" s="161"/>
      <c r="AQ469" s="161"/>
      <c r="AR469" s="161"/>
      <c r="AS469" s="161"/>
      <c r="AT469" s="161"/>
      <c r="AU469" s="161"/>
      <c r="AV469" s="161"/>
      <c r="AW469" s="161"/>
      <c r="AX469" s="161"/>
      <c r="AY469" s="161"/>
      <c r="AZ469" s="161"/>
      <c r="BA469" s="161"/>
      <c r="BB469" s="161"/>
      <c r="BC469" s="161"/>
      <c r="BD469" s="161"/>
      <c r="BE469" s="161"/>
      <c r="BF469" s="161"/>
      <c r="BG469" s="161"/>
      <c r="BH469" s="161"/>
      <c r="BI469" s="161"/>
      <c r="BJ469" s="161"/>
      <c r="BK469" s="161"/>
      <c r="BL469" s="161"/>
      <c r="BM469" s="161"/>
      <c r="BN469" s="161"/>
      <c r="BO469" s="161"/>
      <c r="BP469" s="161"/>
      <c r="BQ469" s="161"/>
      <c r="BR469" s="161"/>
      <c r="BS469" s="161"/>
      <c r="BT469" s="161"/>
      <c r="BU469" s="161"/>
      <c r="BV469" s="161"/>
      <c r="BW469" s="161"/>
      <c r="BX469" s="161"/>
      <c r="BY469" s="161"/>
      <c r="BZ469" s="161"/>
      <c r="CA469" s="161"/>
      <c r="CB469" s="161"/>
      <c r="CC469" s="161"/>
      <c r="CD469" s="161"/>
      <c r="CE469" s="161"/>
      <c r="CF469" s="161"/>
      <c r="CG469" s="161"/>
      <c r="CH469" s="161"/>
      <c r="CI469" s="161"/>
      <c r="CJ469" s="161"/>
      <c r="CK469" s="161"/>
      <c r="CL469" s="161"/>
      <c r="CM469" s="161"/>
      <c r="CN469" s="161"/>
      <c r="CO469" s="161"/>
      <c r="CP469" s="161"/>
      <c r="CQ469" s="161"/>
      <c r="CR469" s="161"/>
      <c r="CS469" s="161"/>
      <c r="CT469" s="161"/>
      <c r="CU469" s="161"/>
      <c r="CV469" s="161"/>
      <c r="CW469" s="161"/>
      <c r="CX469" s="161"/>
      <c r="CY469" s="161"/>
      <c r="CZ469" s="161"/>
      <c r="DA469" s="161"/>
      <c r="DB469" s="161"/>
      <c r="DC469" s="161"/>
      <c r="DD469" s="161"/>
      <c r="DE469" s="161"/>
      <c r="DF469" s="161"/>
      <c r="DG469" s="161"/>
      <c r="DH469" s="161"/>
      <c r="DI469" s="161"/>
      <c r="DJ469" s="161"/>
      <c r="DK469" s="161"/>
      <c r="DL469" s="161"/>
      <c r="DM469" s="161"/>
      <c r="DN469" s="161"/>
      <c r="DO469" s="161"/>
      <c r="DP469" s="161"/>
      <c r="DQ469" s="161"/>
      <c r="DR469" s="161"/>
      <c r="DS469" s="161"/>
      <c r="DT469" s="161"/>
      <c r="DU469" s="161"/>
      <c r="DV469" s="161"/>
      <c r="DW469" s="161"/>
      <c r="DX469" s="161"/>
      <c r="DY469" s="161"/>
      <c r="DZ469" s="161"/>
      <c r="EA469" s="161"/>
      <c r="EB469" s="161"/>
      <c r="EC469" s="161"/>
      <c r="ED469" s="161"/>
      <c r="EE469" s="161"/>
      <c r="EF469" s="161"/>
      <c r="EG469" s="161"/>
      <c r="EH469" s="161"/>
      <c r="EI469" s="161"/>
      <c r="EJ469" s="161"/>
      <c r="EK469" s="161"/>
      <c r="EL469" s="161"/>
      <c r="EM469" s="161"/>
      <c r="EN469" s="161"/>
      <c r="EO469" s="161"/>
      <c r="EP469" s="161"/>
      <c r="EQ469" s="161"/>
      <c r="ER469" s="161"/>
      <c r="ES469" s="161"/>
      <c r="ET469" s="161"/>
      <c r="EU469" s="161"/>
      <c r="EV469" s="161"/>
      <c r="EW469" s="161"/>
      <c r="EX469" s="161"/>
      <c r="EY469" s="161"/>
      <c r="EZ469" s="161"/>
      <c r="FA469" s="161"/>
      <c r="FB469" s="161"/>
      <c r="FC469" s="161"/>
      <c r="FD469" s="161"/>
      <c r="FE469" s="161"/>
      <c r="FF469" s="161"/>
      <c r="FG469" s="161"/>
      <c r="FH469" s="161"/>
      <c r="FI469" s="161"/>
      <c r="FJ469" s="161"/>
      <c r="FK469" s="161"/>
      <c r="FL469" s="161"/>
      <c r="FM469" s="161"/>
      <c r="FN469" s="161"/>
      <c r="FO469" s="161"/>
      <c r="FP469" s="161"/>
      <c r="FQ469" s="161"/>
      <c r="FR469" s="161"/>
      <c r="FS469" s="161"/>
      <c r="FT469" s="161"/>
      <c r="FU469" s="161"/>
      <c r="FV469" s="161"/>
      <c r="FW469" s="161"/>
      <c r="FX469" s="161"/>
      <c r="FY469" s="161"/>
      <c r="FZ469" s="161"/>
      <c r="GA469" s="161"/>
      <c r="GB469" s="161"/>
      <c r="GC469" s="161"/>
      <c r="GD469" s="161"/>
      <c r="GE469" s="161"/>
      <c r="GF469" s="161"/>
      <c r="GG469" s="161"/>
      <c r="GH469" s="161"/>
      <c r="GI469" s="161"/>
      <c r="GJ469" s="161"/>
      <c r="GK469" s="161"/>
      <c r="GL469" s="161"/>
      <c r="GM469" s="161"/>
      <c r="GN469" s="161"/>
      <c r="GO469" s="161"/>
      <c r="GP469" s="161"/>
      <c r="GQ469" s="161"/>
      <c r="GR469" s="161"/>
      <c r="GS469" s="161"/>
      <c r="GT469" s="161"/>
      <c r="GU469" s="161"/>
      <c r="GV469" s="161"/>
      <c r="GW469" s="161"/>
      <c r="GX469" s="161"/>
      <c r="GY469" s="161"/>
      <c r="GZ469" s="161"/>
      <c r="HA469" s="161"/>
      <c r="HB469" s="161"/>
      <c r="HC469" s="161"/>
      <c r="HD469" s="161"/>
      <c r="HE469" s="161"/>
      <c r="HF469" s="161"/>
      <c r="HG469" s="161"/>
      <c r="HH469" s="161"/>
      <c r="HI469" s="161"/>
      <c r="HJ469" s="161"/>
      <c r="HK469" s="161"/>
      <c r="HL469" s="161"/>
      <c r="HM469" s="161"/>
      <c r="HN469" s="161"/>
      <c r="HO469" s="161"/>
      <c r="HP469" s="161"/>
      <c r="HQ469" s="161"/>
      <c r="HR469" s="161"/>
      <c r="HS469" s="161"/>
      <c r="HT469" s="161"/>
      <c r="HU469" s="161"/>
      <c r="HV469" s="161"/>
      <c r="HW469" s="161"/>
      <c r="HX469" s="161"/>
      <c r="HY469" s="161"/>
      <c r="HZ469" s="161"/>
      <c r="IA469" s="161"/>
      <c r="IB469" s="161"/>
      <c r="IC469" s="161"/>
      <c r="ID469" s="161"/>
      <c r="IE469" s="161"/>
      <c r="IF469" s="161"/>
      <c r="IG469" s="161"/>
      <c r="IH469" s="161"/>
      <c r="II469" s="161"/>
      <c r="IJ469" s="161"/>
      <c r="IK469" s="161"/>
      <c r="IL469" s="161"/>
      <c r="IM469" s="161"/>
      <c r="IN469" s="161"/>
      <c r="IO469" s="161"/>
      <c r="IP469" s="161"/>
      <c r="IQ469" s="161"/>
      <c r="IR469" s="161"/>
      <c r="IS469" s="161"/>
      <c r="IT469" s="161"/>
      <c r="IU469" s="161"/>
      <c r="IV469" s="161"/>
      <c r="IW469" s="161"/>
    </row>
    <row r="470" customFormat="false" ht="12.75" hidden="false" customHeight="false" outlineLevel="0" collapsed="false">
      <c r="A470" s="171"/>
      <c r="B470" s="168"/>
      <c r="C470" s="168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72"/>
      <c r="W470" s="172"/>
      <c r="X470" s="172"/>
      <c r="Y470" s="172"/>
      <c r="Z470" s="172"/>
      <c r="AA470" s="172"/>
      <c r="AB470" s="172"/>
      <c r="AC470" s="172"/>
      <c r="AD470" s="172"/>
      <c r="AE470" s="172"/>
      <c r="AF470" s="172"/>
      <c r="AG470" s="172"/>
      <c r="AH470" s="172"/>
      <c r="AI470" s="172"/>
      <c r="AJ470" s="172"/>
      <c r="AK470" s="172"/>
      <c r="AL470" s="172"/>
      <c r="AM470" s="172"/>
      <c r="AN470" s="172"/>
      <c r="AO470" s="172"/>
      <c r="AP470" s="172"/>
      <c r="AQ470" s="172"/>
      <c r="AR470" s="172"/>
      <c r="AS470" s="172"/>
      <c r="AT470" s="172"/>
      <c r="AU470" s="172"/>
      <c r="AV470" s="172"/>
      <c r="AW470" s="172"/>
      <c r="AX470" s="172"/>
      <c r="AY470" s="172"/>
      <c r="AZ470" s="172"/>
      <c r="BA470" s="172"/>
      <c r="BB470" s="172"/>
      <c r="BC470" s="172"/>
      <c r="BD470" s="172"/>
      <c r="BE470" s="172"/>
      <c r="BF470" s="172"/>
      <c r="BG470" s="172"/>
      <c r="BH470" s="172"/>
      <c r="BI470" s="172"/>
      <c r="BJ470" s="172"/>
      <c r="BK470" s="172"/>
      <c r="BL470" s="172"/>
      <c r="BM470" s="172"/>
      <c r="BN470" s="172"/>
      <c r="BO470" s="172"/>
      <c r="BP470" s="172"/>
      <c r="BQ470" s="172"/>
      <c r="BR470" s="172"/>
      <c r="BS470" s="172"/>
      <c r="BT470" s="172"/>
      <c r="BU470" s="172"/>
      <c r="BV470" s="172"/>
      <c r="BW470" s="172"/>
      <c r="BX470" s="172"/>
      <c r="BY470" s="172"/>
      <c r="BZ470" s="172"/>
      <c r="CA470" s="172"/>
      <c r="CB470" s="172"/>
      <c r="CC470" s="172"/>
      <c r="CD470" s="172"/>
      <c r="CE470" s="172"/>
      <c r="CF470" s="172"/>
      <c r="CG470" s="172"/>
      <c r="CH470" s="172"/>
      <c r="CI470" s="172"/>
      <c r="CJ470" s="172"/>
      <c r="CK470" s="172"/>
      <c r="CL470" s="172"/>
      <c r="CM470" s="172"/>
      <c r="CN470" s="172"/>
      <c r="CO470" s="172"/>
      <c r="CP470" s="172"/>
      <c r="CQ470" s="172"/>
      <c r="CR470" s="172"/>
      <c r="CS470" s="172"/>
      <c r="CT470" s="172"/>
      <c r="CU470" s="172"/>
      <c r="CV470" s="172"/>
      <c r="CW470" s="172"/>
      <c r="CX470" s="172"/>
      <c r="CY470" s="172"/>
      <c r="CZ470" s="172"/>
      <c r="DA470" s="172"/>
      <c r="DB470" s="172"/>
      <c r="DC470" s="172"/>
      <c r="DD470" s="172"/>
      <c r="DE470" s="172"/>
      <c r="DF470" s="172"/>
      <c r="DG470" s="172"/>
      <c r="DH470" s="172"/>
      <c r="DI470" s="172"/>
      <c r="DJ470" s="172"/>
      <c r="DK470" s="172"/>
      <c r="DL470" s="172"/>
      <c r="DM470" s="172"/>
      <c r="DN470" s="172"/>
      <c r="DO470" s="172"/>
      <c r="DP470" s="172"/>
      <c r="DQ470" s="172"/>
      <c r="DR470" s="172"/>
      <c r="DS470" s="172"/>
      <c r="DT470" s="172"/>
      <c r="DU470" s="172"/>
      <c r="DV470" s="172"/>
      <c r="DW470" s="172"/>
      <c r="DX470" s="172"/>
      <c r="DY470" s="172"/>
      <c r="DZ470" s="172"/>
      <c r="EA470" s="172"/>
      <c r="EB470" s="172"/>
      <c r="EC470" s="172"/>
      <c r="ED470" s="172"/>
      <c r="EE470" s="172"/>
      <c r="EF470" s="172"/>
      <c r="EG470" s="172"/>
      <c r="EH470" s="172"/>
      <c r="EI470" s="172"/>
      <c r="EJ470" s="172"/>
      <c r="EK470" s="172"/>
      <c r="EL470" s="172"/>
      <c r="EM470" s="172"/>
      <c r="EN470" s="172"/>
      <c r="EO470" s="172"/>
      <c r="EP470" s="172"/>
      <c r="EQ470" s="172"/>
      <c r="ER470" s="172"/>
      <c r="ES470" s="172"/>
      <c r="ET470" s="172"/>
      <c r="EU470" s="172"/>
      <c r="EV470" s="172"/>
      <c r="EW470" s="172"/>
      <c r="EX470" s="172"/>
      <c r="EY470" s="172"/>
      <c r="EZ470" s="172"/>
      <c r="FA470" s="172"/>
      <c r="FB470" s="172"/>
      <c r="FC470" s="172"/>
      <c r="FD470" s="172"/>
      <c r="FE470" s="172"/>
      <c r="FF470" s="172"/>
      <c r="FG470" s="172"/>
      <c r="FH470" s="172"/>
      <c r="FI470" s="172"/>
      <c r="FJ470" s="172"/>
      <c r="FK470" s="172"/>
      <c r="FL470" s="172"/>
      <c r="FM470" s="172"/>
      <c r="FN470" s="172"/>
      <c r="FO470" s="172"/>
      <c r="FP470" s="172"/>
      <c r="FQ470" s="172"/>
      <c r="FR470" s="172"/>
      <c r="FS470" s="172"/>
      <c r="FT470" s="172"/>
      <c r="FU470" s="172"/>
      <c r="FV470" s="172"/>
      <c r="FW470" s="172"/>
      <c r="FX470" s="172"/>
      <c r="FY470" s="172"/>
      <c r="FZ470" s="172"/>
      <c r="GA470" s="172"/>
      <c r="GB470" s="172"/>
      <c r="GC470" s="172"/>
      <c r="GD470" s="172"/>
      <c r="GE470" s="172"/>
      <c r="GF470" s="172"/>
      <c r="GG470" s="172"/>
      <c r="GH470" s="172"/>
      <c r="GI470" s="172"/>
      <c r="GJ470" s="172"/>
      <c r="GK470" s="172"/>
      <c r="GL470" s="172"/>
      <c r="GM470" s="172"/>
      <c r="GN470" s="172"/>
      <c r="GO470" s="172"/>
      <c r="GP470" s="172"/>
      <c r="GQ470" s="172"/>
      <c r="GR470" s="172"/>
      <c r="GS470" s="172"/>
      <c r="GT470" s="172"/>
      <c r="GU470" s="172"/>
      <c r="GV470" s="172"/>
      <c r="GW470" s="172"/>
      <c r="GX470" s="172"/>
      <c r="GY470" s="172"/>
      <c r="GZ470" s="172"/>
      <c r="HA470" s="172"/>
      <c r="HB470" s="172"/>
      <c r="HC470" s="172"/>
      <c r="HD470" s="172"/>
      <c r="HE470" s="172"/>
      <c r="HF470" s="172"/>
      <c r="HG470" s="172"/>
      <c r="HH470" s="172"/>
      <c r="HI470" s="172"/>
      <c r="HJ470" s="172"/>
      <c r="HK470" s="172"/>
      <c r="HL470" s="172"/>
      <c r="HM470" s="172"/>
      <c r="HN470" s="172"/>
      <c r="HO470" s="172"/>
      <c r="HP470" s="172"/>
      <c r="HQ470" s="172"/>
      <c r="HR470" s="172"/>
      <c r="HS470" s="172"/>
      <c r="HT470" s="172"/>
      <c r="HU470" s="172"/>
      <c r="HV470" s="172"/>
      <c r="HW470" s="172"/>
      <c r="HX470" s="172"/>
      <c r="HY470" s="172"/>
      <c r="HZ470" s="172"/>
      <c r="IA470" s="172"/>
      <c r="IB470" s="172"/>
      <c r="IC470" s="172"/>
      <c r="ID470" s="172"/>
      <c r="IE470" s="172"/>
      <c r="IF470" s="172"/>
      <c r="IG470" s="172"/>
      <c r="IH470" s="172"/>
      <c r="II470" s="172"/>
      <c r="IJ470" s="172"/>
      <c r="IK470" s="172"/>
      <c r="IL470" s="172"/>
      <c r="IM470" s="172"/>
      <c r="IN470" s="172"/>
      <c r="IO470" s="172"/>
      <c r="IP470" s="172"/>
      <c r="IQ470" s="172"/>
      <c r="IR470" s="172"/>
      <c r="IS470" s="172"/>
      <c r="IT470" s="172"/>
      <c r="IU470" s="172"/>
      <c r="IV470" s="172"/>
      <c r="IW470" s="172"/>
    </row>
    <row r="471" customFormat="false" ht="12.75" hidden="false" customHeight="false" outlineLevel="0" collapsed="false">
      <c r="A471" s="128"/>
      <c r="B471" s="168"/>
      <c r="C471" s="168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1"/>
      <c r="W471" s="161"/>
      <c r="X471" s="161"/>
      <c r="Y471" s="161"/>
      <c r="Z471" s="161"/>
      <c r="AA471" s="161"/>
      <c r="AB471" s="161"/>
      <c r="AC471" s="161"/>
      <c r="AD471" s="161"/>
      <c r="AE471" s="161"/>
      <c r="AF471" s="161"/>
      <c r="AG471" s="161"/>
      <c r="AH471" s="161"/>
      <c r="AI471" s="161"/>
      <c r="AJ471" s="161"/>
      <c r="AK471" s="161"/>
      <c r="AL471" s="161"/>
      <c r="AM471" s="161"/>
      <c r="AN471" s="161"/>
      <c r="AO471" s="161"/>
      <c r="AP471" s="161"/>
      <c r="AQ471" s="161"/>
      <c r="AR471" s="161"/>
      <c r="AS471" s="161"/>
      <c r="AT471" s="161"/>
      <c r="AU471" s="161"/>
      <c r="AV471" s="161"/>
      <c r="AW471" s="161"/>
      <c r="AX471" s="161"/>
      <c r="AY471" s="161"/>
      <c r="AZ471" s="161"/>
      <c r="BA471" s="161"/>
      <c r="BB471" s="161"/>
      <c r="BC471" s="161"/>
      <c r="BD471" s="161"/>
      <c r="BE471" s="161"/>
      <c r="BF471" s="161"/>
      <c r="BG471" s="161"/>
      <c r="BH471" s="161"/>
      <c r="BI471" s="161"/>
      <c r="BJ471" s="161"/>
      <c r="BK471" s="161"/>
      <c r="BL471" s="161"/>
      <c r="BM471" s="161"/>
      <c r="BN471" s="161"/>
      <c r="BO471" s="161"/>
      <c r="BP471" s="161"/>
      <c r="BQ471" s="161"/>
      <c r="BR471" s="161"/>
      <c r="BS471" s="161"/>
      <c r="BT471" s="161"/>
      <c r="BU471" s="161"/>
      <c r="BV471" s="161"/>
      <c r="BW471" s="161"/>
      <c r="BX471" s="161"/>
      <c r="BY471" s="161"/>
      <c r="BZ471" s="161"/>
      <c r="CA471" s="161"/>
      <c r="CB471" s="161"/>
      <c r="CC471" s="161"/>
      <c r="CD471" s="161"/>
      <c r="CE471" s="161"/>
      <c r="CF471" s="161"/>
      <c r="CG471" s="161"/>
      <c r="CH471" s="161"/>
      <c r="CI471" s="161"/>
      <c r="CJ471" s="161"/>
      <c r="CK471" s="161"/>
      <c r="CL471" s="161"/>
      <c r="CM471" s="161"/>
      <c r="CN471" s="161"/>
      <c r="CO471" s="161"/>
      <c r="CP471" s="161"/>
      <c r="CQ471" s="161"/>
      <c r="CR471" s="161"/>
      <c r="CS471" s="161"/>
      <c r="CT471" s="161"/>
      <c r="CU471" s="161"/>
      <c r="CV471" s="161"/>
      <c r="CW471" s="161"/>
      <c r="CX471" s="161"/>
      <c r="CY471" s="161"/>
      <c r="CZ471" s="161"/>
      <c r="DA471" s="161"/>
      <c r="DB471" s="161"/>
      <c r="DC471" s="161"/>
      <c r="DD471" s="161"/>
      <c r="DE471" s="161"/>
      <c r="DF471" s="161"/>
      <c r="DG471" s="161"/>
      <c r="DH471" s="161"/>
      <c r="DI471" s="161"/>
      <c r="DJ471" s="161"/>
      <c r="DK471" s="161"/>
      <c r="DL471" s="161"/>
      <c r="DM471" s="161"/>
      <c r="DN471" s="161"/>
      <c r="DO471" s="161"/>
      <c r="DP471" s="161"/>
      <c r="DQ471" s="161"/>
      <c r="DR471" s="161"/>
      <c r="DS471" s="161"/>
      <c r="DT471" s="161"/>
      <c r="DU471" s="161"/>
      <c r="DV471" s="161"/>
      <c r="DW471" s="161"/>
      <c r="DX471" s="161"/>
      <c r="DY471" s="161"/>
      <c r="DZ471" s="161"/>
      <c r="EA471" s="161"/>
      <c r="EB471" s="161"/>
      <c r="EC471" s="161"/>
      <c r="ED471" s="161"/>
      <c r="EE471" s="161"/>
      <c r="EF471" s="161"/>
      <c r="EG471" s="161"/>
      <c r="EH471" s="161"/>
      <c r="EI471" s="161"/>
      <c r="EJ471" s="161"/>
      <c r="EK471" s="161"/>
      <c r="EL471" s="161"/>
      <c r="EM471" s="161"/>
      <c r="EN471" s="161"/>
      <c r="EO471" s="161"/>
      <c r="EP471" s="161"/>
      <c r="EQ471" s="161"/>
      <c r="ER471" s="161"/>
      <c r="ES471" s="161"/>
      <c r="ET471" s="161"/>
      <c r="EU471" s="161"/>
      <c r="EV471" s="161"/>
      <c r="EW471" s="161"/>
      <c r="EX471" s="161"/>
      <c r="EY471" s="161"/>
      <c r="EZ471" s="161"/>
      <c r="FA471" s="161"/>
      <c r="FB471" s="161"/>
      <c r="FC471" s="161"/>
      <c r="FD471" s="161"/>
      <c r="FE471" s="161"/>
      <c r="FF471" s="161"/>
      <c r="FG471" s="161"/>
      <c r="FH471" s="161"/>
      <c r="FI471" s="161"/>
      <c r="FJ471" s="161"/>
      <c r="FK471" s="161"/>
      <c r="FL471" s="161"/>
      <c r="FM471" s="161"/>
      <c r="FN471" s="161"/>
      <c r="FO471" s="161"/>
      <c r="FP471" s="161"/>
      <c r="FQ471" s="161"/>
      <c r="FR471" s="161"/>
      <c r="FS471" s="161"/>
      <c r="FT471" s="161"/>
      <c r="FU471" s="161"/>
      <c r="FV471" s="161"/>
      <c r="FW471" s="161"/>
      <c r="FX471" s="161"/>
      <c r="FY471" s="161"/>
      <c r="FZ471" s="161"/>
      <c r="GA471" s="161"/>
      <c r="GB471" s="161"/>
      <c r="GC471" s="161"/>
      <c r="GD471" s="161"/>
      <c r="GE471" s="161"/>
      <c r="GF471" s="161"/>
      <c r="GG471" s="161"/>
      <c r="GH471" s="161"/>
      <c r="GI471" s="161"/>
      <c r="GJ471" s="161"/>
      <c r="GK471" s="161"/>
      <c r="GL471" s="161"/>
      <c r="GM471" s="161"/>
      <c r="GN471" s="161"/>
      <c r="GO471" s="161"/>
      <c r="GP471" s="161"/>
      <c r="GQ471" s="161"/>
      <c r="GR471" s="161"/>
      <c r="GS471" s="161"/>
      <c r="GT471" s="161"/>
      <c r="GU471" s="161"/>
      <c r="GV471" s="161"/>
      <c r="GW471" s="161"/>
      <c r="GX471" s="161"/>
      <c r="GY471" s="161"/>
      <c r="GZ471" s="161"/>
      <c r="HA471" s="161"/>
      <c r="HB471" s="161"/>
      <c r="HC471" s="161"/>
      <c r="HD471" s="161"/>
      <c r="HE471" s="161"/>
      <c r="HF471" s="161"/>
      <c r="HG471" s="161"/>
      <c r="HH471" s="161"/>
      <c r="HI471" s="161"/>
      <c r="HJ471" s="161"/>
      <c r="HK471" s="161"/>
      <c r="HL471" s="161"/>
      <c r="HM471" s="161"/>
      <c r="HN471" s="161"/>
      <c r="HO471" s="161"/>
      <c r="HP471" s="161"/>
      <c r="HQ471" s="161"/>
      <c r="HR471" s="161"/>
      <c r="HS471" s="161"/>
      <c r="HT471" s="161"/>
      <c r="HU471" s="161"/>
      <c r="HV471" s="161"/>
      <c r="HW471" s="161"/>
      <c r="HX471" s="161"/>
      <c r="HY471" s="161"/>
      <c r="HZ471" s="161"/>
      <c r="IA471" s="161"/>
      <c r="IB471" s="161"/>
      <c r="IC471" s="161"/>
      <c r="ID471" s="161"/>
      <c r="IE471" s="161"/>
      <c r="IF471" s="161"/>
      <c r="IG471" s="161"/>
      <c r="IH471" s="161"/>
      <c r="II471" s="161"/>
      <c r="IJ471" s="161"/>
      <c r="IK471" s="161"/>
      <c r="IL471" s="161"/>
      <c r="IM471" s="161"/>
      <c r="IN471" s="161"/>
      <c r="IO471" s="161"/>
      <c r="IP471" s="161"/>
      <c r="IQ471" s="161"/>
      <c r="IR471" s="161"/>
      <c r="IS471" s="161"/>
      <c r="IT471" s="161"/>
      <c r="IU471" s="161"/>
      <c r="IV471" s="161"/>
      <c r="IW471" s="161"/>
    </row>
    <row r="472" customFormat="false" ht="12.75" hidden="false" customHeight="false" outlineLevel="0" collapsed="false">
      <c r="A472" s="127"/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1"/>
      <c r="W472" s="161"/>
      <c r="X472" s="161"/>
      <c r="Y472" s="161"/>
      <c r="Z472" s="161"/>
      <c r="AA472" s="161"/>
      <c r="AB472" s="161"/>
      <c r="AC472" s="161"/>
      <c r="AD472" s="161"/>
      <c r="AE472" s="161"/>
      <c r="AF472" s="161"/>
      <c r="AG472" s="161"/>
      <c r="AH472" s="161"/>
      <c r="AI472" s="161"/>
      <c r="AJ472" s="161"/>
      <c r="AK472" s="161"/>
      <c r="AL472" s="161"/>
      <c r="AM472" s="161"/>
      <c r="AN472" s="161"/>
      <c r="AO472" s="161"/>
      <c r="AP472" s="161"/>
      <c r="AQ472" s="161"/>
      <c r="AR472" s="161"/>
      <c r="AS472" s="161"/>
      <c r="AT472" s="161"/>
      <c r="AU472" s="161"/>
      <c r="AV472" s="161"/>
      <c r="AW472" s="161"/>
      <c r="AX472" s="161"/>
      <c r="AY472" s="161"/>
      <c r="AZ472" s="161"/>
      <c r="BA472" s="161"/>
      <c r="BB472" s="161"/>
      <c r="BC472" s="161"/>
      <c r="BD472" s="161"/>
      <c r="BE472" s="161"/>
      <c r="BF472" s="161"/>
      <c r="BG472" s="161"/>
      <c r="BH472" s="161"/>
      <c r="BI472" s="161"/>
      <c r="BJ472" s="161"/>
      <c r="BK472" s="161"/>
      <c r="BL472" s="161"/>
      <c r="BM472" s="161"/>
      <c r="BN472" s="161"/>
      <c r="BO472" s="161"/>
      <c r="BP472" s="161"/>
      <c r="BQ472" s="161"/>
      <c r="BR472" s="161"/>
      <c r="BS472" s="161"/>
      <c r="BT472" s="161"/>
      <c r="BU472" s="161"/>
      <c r="BV472" s="161"/>
      <c r="BW472" s="161"/>
      <c r="BX472" s="161"/>
      <c r="BY472" s="161"/>
      <c r="BZ472" s="161"/>
      <c r="CA472" s="161"/>
      <c r="CB472" s="161"/>
      <c r="CC472" s="161"/>
      <c r="CD472" s="161"/>
      <c r="CE472" s="161"/>
      <c r="CF472" s="161"/>
      <c r="CG472" s="161"/>
      <c r="CH472" s="161"/>
      <c r="CI472" s="161"/>
      <c r="CJ472" s="161"/>
      <c r="CK472" s="161"/>
      <c r="CL472" s="161"/>
      <c r="CM472" s="161"/>
      <c r="CN472" s="161"/>
      <c r="CO472" s="161"/>
      <c r="CP472" s="161"/>
      <c r="CQ472" s="161"/>
      <c r="CR472" s="161"/>
      <c r="CS472" s="161"/>
      <c r="CT472" s="161"/>
      <c r="CU472" s="161"/>
      <c r="CV472" s="161"/>
      <c r="CW472" s="161"/>
      <c r="CX472" s="161"/>
      <c r="CY472" s="161"/>
      <c r="CZ472" s="161"/>
      <c r="DA472" s="161"/>
      <c r="DB472" s="161"/>
      <c r="DC472" s="161"/>
      <c r="DD472" s="161"/>
      <c r="DE472" s="161"/>
      <c r="DF472" s="161"/>
      <c r="DG472" s="161"/>
      <c r="DH472" s="161"/>
      <c r="DI472" s="161"/>
      <c r="DJ472" s="161"/>
      <c r="DK472" s="161"/>
      <c r="DL472" s="161"/>
      <c r="DM472" s="161"/>
      <c r="DN472" s="161"/>
      <c r="DO472" s="161"/>
      <c r="DP472" s="161"/>
      <c r="DQ472" s="161"/>
      <c r="DR472" s="161"/>
      <c r="DS472" s="161"/>
      <c r="DT472" s="161"/>
      <c r="DU472" s="161"/>
      <c r="DV472" s="161"/>
      <c r="DW472" s="161"/>
      <c r="DX472" s="161"/>
      <c r="DY472" s="161"/>
      <c r="DZ472" s="161"/>
      <c r="EA472" s="161"/>
      <c r="EB472" s="161"/>
      <c r="EC472" s="161"/>
      <c r="ED472" s="161"/>
      <c r="EE472" s="161"/>
      <c r="EF472" s="161"/>
      <c r="EG472" s="161"/>
      <c r="EH472" s="161"/>
      <c r="EI472" s="161"/>
      <c r="EJ472" s="161"/>
      <c r="EK472" s="161"/>
      <c r="EL472" s="161"/>
      <c r="EM472" s="161"/>
      <c r="EN472" s="161"/>
      <c r="EO472" s="161"/>
      <c r="EP472" s="161"/>
      <c r="EQ472" s="161"/>
      <c r="ER472" s="161"/>
      <c r="ES472" s="161"/>
      <c r="ET472" s="161"/>
      <c r="EU472" s="161"/>
      <c r="EV472" s="161"/>
      <c r="EW472" s="161"/>
      <c r="EX472" s="161"/>
      <c r="EY472" s="161"/>
      <c r="EZ472" s="161"/>
      <c r="FA472" s="161"/>
      <c r="FB472" s="161"/>
      <c r="FC472" s="161"/>
      <c r="FD472" s="161"/>
      <c r="FE472" s="161"/>
      <c r="FF472" s="161"/>
      <c r="FG472" s="161"/>
      <c r="FH472" s="161"/>
      <c r="FI472" s="161"/>
      <c r="FJ472" s="161"/>
      <c r="FK472" s="161"/>
      <c r="FL472" s="161"/>
      <c r="FM472" s="161"/>
      <c r="FN472" s="161"/>
      <c r="FO472" s="161"/>
      <c r="FP472" s="161"/>
      <c r="FQ472" s="161"/>
      <c r="FR472" s="161"/>
      <c r="FS472" s="161"/>
      <c r="FT472" s="161"/>
      <c r="FU472" s="161"/>
      <c r="FV472" s="161"/>
      <c r="FW472" s="161"/>
      <c r="FX472" s="161"/>
      <c r="FY472" s="161"/>
      <c r="FZ472" s="161"/>
      <c r="GA472" s="161"/>
      <c r="GB472" s="161"/>
      <c r="GC472" s="161"/>
      <c r="GD472" s="161"/>
      <c r="GE472" s="161"/>
      <c r="GF472" s="161"/>
      <c r="GG472" s="161"/>
      <c r="GH472" s="161"/>
      <c r="GI472" s="161"/>
      <c r="GJ472" s="161"/>
      <c r="GK472" s="161"/>
      <c r="GL472" s="161"/>
      <c r="GM472" s="161"/>
      <c r="GN472" s="161"/>
      <c r="GO472" s="161"/>
      <c r="GP472" s="161"/>
      <c r="GQ472" s="161"/>
      <c r="GR472" s="161"/>
      <c r="GS472" s="161"/>
      <c r="GT472" s="161"/>
      <c r="GU472" s="161"/>
      <c r="GV472" s="161"/>
      <c r="GW472" s="161"/>
      <c r="GX472" s="161"/>
      <c r="GY472" s="161"/>
      <c r="GZ472" s="161"/>
      <c r="HA472" s="161"/>
      <c r="HB472" s="161"/>
      <c r="HC472" s="161"/>
      <c r="HD472" s="161"/>
      <c r="HE472" s="161"/>
      <c r="HF472" s="161"/>
      <c r="HG472" s="161"/>
      <c r="HH472" s="161"/>
      <c r="HI472" s="161"/>
      <c r="HJ472" s="161"/>
      <c r="HK472" s="161"/>
      <c r="HL472" s="161"/>
      <c r="HM472" s="161"/>
      <c r="HN472" s="161"/>
      <c r="HO472" s="161"/>
      <c r="HP472" s="161"/>
      <c r="HQ472" s="161"/>
      <c r="HR472" s="161"/>
      <c r="HS472" s="161"/>
      <c r="HT472" s="161"/>
      <c r="HU472" s="161"/>
      <c r="HV472" s="161"/>
      <c r="HW472" s="161"/>
      <c r="HX472" s="161"/>
      <c r="HY472" s="161"/>
      <c r="HZ472" s="161"/>
      <c r="IA472" s="161"/>
      <c r="IB472" s="161"/>
      <c r="IC472" s="161"/>
      <c r="ID472" s="161"/>
      <c r="IE472" s="161"/>
      <c r="IF472" s="161"/>
      <c r="IG472" s="161"/>
      <c r="IH472" s="161"/>
      <c r="II472" s="161"/>
      <c r="IJ472" s="161"/>
      <c r="IK472" s="161"/>
      <c r="IL472" s="161"/>
      <c r="IM472" s="161"/>
      <c r="IN472" s="161"/>
      <c r="IO472" s="161"/>
      <c r="IP472" s="161"/>
      <c r="IQ472" s="161"/>
      <c r="IR472" s="161"/>
      <c r="IS472" s="161"/>
      <c r="IT472" s="161"/>
      <c r="IU472" s="161"/>
      <c r="IV472" s="161"/>
      <c r="IW472" s="161"/>
    </row>
    <row r="473" customFormat="false" ht="12.75" hidden="false" customHeight="false" outlineLevel="0" collapsed="false">
      <c r="A473" s="127"/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1"/>
      <c r="W473" s="161"/>
      <c r="X473" s="161"/>
      <c r="Y473" s="161"/>
      <c r="Z473" s="161"/>
      <c r="AA473" s="161"/>
      <c r="AB473" s="161"/>
      <c r="AC473" s="161"/>
      <c r="AD473" s="161"/>
      <c r="AE473" s="161"/>
      <c r="AF473" s="161"/>
      <c r="AG473" s="161"/>
      <c r="AH473" s="161"/>
      <c r="AI473" s="161"/>
      <c r="AJ473" s="161"/>
      <c r="AK473" s="161"/>
      <c r="AL473" s="161"/>
      <c r="AM473" s="161"/>
      <c r="AN473" s="161"/>
      <c r="AO473" s="161"/>
      <c r="AP473" s="161"/>
      <c r="AQ473" s="161"/>
      <c r="AR473" s="161"/>
      <c r="AS473" s="161"/>
      <c r="AT473" s="161"/>
      <c r="AU473" s="161"/>
      <c r="AV473" s="161"/>
      <c r="AW473" s="161"/>
      <c r="AX473" s="161"/>
      <c r="AY473" s="161"/>
      <c r="AZ473" s="161"/>
      <c r="BA473" s="161"/>
      <c r="BB473" s="161"/>
      <c r="BC473" s="161"/>
      <c r="BD473" s="161"/>
      <c r="BE473" s="161"/>
      <c r="BF473" s="161"/>
      <c r="BG473" s="161"/>
      <c r="BH473" s="161"/>
      <c r="BI473" s="161"/>
      <c r="BJ473" s="161"/>
      <c r="BK473" s="161"/>
      <c r="BL473" s="161"/>
      <c r="BM473" s="161"/>
      <c r="BN473" s="161"/>
      <c r="BO473" s="161"/>
      <c r="BP473" s="161"/>
      <c r="BQ473" s="161"/>
      <c r="BR473" s="161"/>
      <c r="BS473" s="161"/>
      <c r="BT473" s="161"/>
      <c r="BU473" s="161"/>
      <c r="BV473" s="161"/>
      <c r="BW473" s="161"/>
      <c r="BX473" s="161"/>
      <c r="BY473" s="161"/>
      <c r="BZ473" s="161"/>
      <c r="CA473" s="161"/>
      <c r="CB473" s="161"/>
      <c r="CC473" s="161"/>
      <c r="CD473" s="161"/>
      <c r="CE473" s="161"/>
      <c r="CF473" s="161"/>
      <c r="CG473" s="161"/>
      <c r="CH473" s="161"/>
      <c r="CI473" s="161"/>
      <c r="CJ473" s="161"/>
      <c r="CK473" s="161"/>
      <c r="CL473" s="161"/>
      <c r="CM473" s="161"/>
      <c r="CN473" s="161"/>
      <c r="CO473" s="161"/>
      <c r="CP473" s="161"/>
      <c r="CQ473" s="161"/>
      <c r="CR473" s="161"/>
      <c r="CS473" s="161"/>
      <c r="CT473" s="161"/>
      <c r="CU473" s="161"/>
      <c r="CV473" s="161"/>
      <c r="CW473" s="161"/>
      <c r="CX473" s="161"/>
      <c r="CY473" s="161"/>
      <c r="CZ473" s="161"/>
      <c r="DA473" s="161"/>
      <c r="DB473" s="161"/>
      <c r="DC473" s="161"/>
      <c r="DD473" s="161"/>
      <c r="DE473" s="161"/>
      <c r="DF473" s="161"/>
      <c r="DG473" s="161"/>
      <c r="DH473" s="161"/>
      <c r="DI473" s="161"/>
      <c r="DJ473" s="161"/>
      <c r="DK473" s="161"/>
      <c r="DL473" s="161"/>
      <c r="DM473" s="161"/>
      <c r="DN473" s="161"/>
      <c r="DO473" s="161"/>
      <c r="DP473" s="161"/>
      <c r="DQ473" s="161"/>
      <c r="DR473" s="161"/>
      <c r="DS473" s="161"/>
      <c r="DT473" s="161"/>
      <c r="DU473" s="161"/>
      <c r="DV473" s="161"/>
      <c r="DW473" s="161"/>
      <c r="DX473" s="161"/>
      <c r="DY473" s="161"/>
      <c r="DZ473" s="161"/>
      <c r="EA473" s="161"/>
      <c r="EB473" s="161"/>
      <c r="EC473" s="161"/>
      <c r="ED473" s="161"/>
      <c r="EE473" s="161"/>
      <c r="EF473" s="161"/>
      <c r="EG473" s="161"/>
      <c r="EH473" s="161"/>
      <c r="EI473" s="161"/>
      <c r="EJ473" s="161"/>
      <c r="EK473" s="161"/>
      <c r="EL473" s="161"/>
      <c r="EM473" s="161"/>
      <c r="EN473" s="161"/>
      <c r="EO473" s="161"/>
      <c r="EP473" s="161"/>
      <c r="EQ473" s="161"/>
      <c r="ER473" s="161"/>
      <c r="ES473" s="161"/>
      <c r="ET473" s="161"/>
      <c r="EU473" s="161"/>
      <c r="EV473" s="161"/>
      <c r="EW473" s="161"/>
      <c r="EX473" s="161"/>
      <c r="EY473" s="161"/>
      <c r="EZ473" s="161"/>
      <c r="FA473" s="161"/>
      <c r="FB473" s="161"/>
      <c r="FC473" s="161"/>
      <c r="FD473" s="161"/>
      <c r="FE473" s="161"/>
      <c r="FF473" s="161"/>
      <c r="FG473" s="161"/>
      <c r="FH473" s="161"/>
      <c r="FI473" s="161"/>
      <c r="FJ473" s="161"/>
      <c r="FK473" s="161"/>
      <c r="FL473" s="161"/>
      <c r="FM473" s="161"/>
      <c r="FN473" s="161"/>
      <c r="FO473" s="161"/>
      <c r="FP473" s="161"/>
      <c r="FQ473" s="161"/>
      <c r="FR473" s="161"/>
      <c r="FS473" s="161"/>
      <c r="FT473" s="161"/>
      <c r="FU473" s="161"/>
      <c r="FV473" s="161"/>
      <c r="FW473" s="161"/>
      <c r="FX473" s="161"/>
      <c r="FY473" s="161"/>
      <c r="FZ473" s="161"/>
      <c r="GA473" s="161"/>
      <c r="GB473" s="161"/>
      <c r="GC473" s="161"/>
      <c r="GD473" s="161"/>
      <c r="GE473" s="161"/>
      <c r="GF473" s="161"/>
      <c r="GG473" s="161"/>
      <c r="GH473" s="161"/>
      <c r="GI473" s="161"/>
      <c r="GJ473" s="161"/>
      <c r="GK473" s="161"/>
      <c r="GL473" s="161"/>
      <c r="GM473" s="161"/>
      <c r="GN473" s="161"/>
      <c r="GO473" s="161"/>
      <c r="GP473" s="161"/>
      <c r="GQ473" s="161"/>
      <c r="GR473" s="161"/>
      <c r="GS473" s="161"/>
      <c r="GT473" s="161"/>
      <c r="GU473" s="161"/>
      <c r="GV473" s="161"/>
      <c r="GW473" s="161"/>
      <c r="GX473" s="161"/>
      <c r="GY473" s="161"/>
      <c r="GZ473" s="161"/>
      <c r="HA473" s="161"/>
      <c r="HB473" s="161"/>
      <c r="HC473" s="161"/>
      <c r="HD473" s="161"/>
      <c r="HE473" s="161"/>
      <c r="HF473" s="161"/>
      <c r="HG473" s="161"/>
      <c r="HH473" s="161"/>
      <c r="HI473" s="161"/>
      <c r="HJ473" s="161"/>
      <c r="HK473" s="161"/>
      <c r="HL473" s="161"/>
      <c r="HM473" s="161"/>
      <c r="HN473" s="161"/>
      <c r="HO473" s="161"/>
      <c r="HP473" s="161"/>
      <c r="HQ473" s="161"/>
      <c r="HR473" s="161"/>
      <c r="HS473" s="161"/>
      <c r="HT473" s="161"/>
      <c r="HU473" s="161"/>
      <c r="HV473" s="161"/>
      <c r="HW473" s="161"/>
      <c r="HX473" s="161"/>
      <c r="HY473" s="161"/>
      <c r="HZ473" s="161"/>
      <c r="IA473" s="161"/>
      <c r="IB473" s="161"/>
      <c r="IC473" s="161"/>
      <c r="ID473" s="161"/>
      <c r="IE473" s="161"/>
      <c r="IF473" s="161"/>
      <c r="IG473" s="161"/>
      <c r="IH473" s="161"/>
      <c r="II473" s="161"/>
      <c r="IJ473" s="161"/>
      <c r="IK473" s="161"/>
      <c r="IL473" s="161"/>
      <c r="IM473" s="161"/>
      <c r="IN473" s="161"/>
      <c r="IO473" s="161"/>
      <c r="IP473" s="161"/>
      <c r="IQ473" s="161"/>
      <c r="IR473" s="161"/>
      <c r="IS473" s="161"/>
      <c r="IT473" s="161"/>
      <c r="IU473" s="161"/>
      <c r="IV473" s="161"/>
      <c r="IW473" s="161"/>
    </row>
    <row r="474" customFormat="false" ht="12.75" hidden="false" customHeight="false" outlineLevel="0" collapsed="false">
      <c r="A474" s="127"/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1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1"/>
      <c r="AG474" s="161"/>
      <c r="AH474" s="161"/>
      <c r="AI474" s="161"/>
      <c r="AJ474" s="161"/>
      <c r="AK474" s="161"/>
      <c r="AL474" s="161"/>
      <c r="AM474" s="161"/>
      <c r="AN474" s="161"/>
      <c r="AO474" s="161"/>
      <c r="AP474" s="161"/>
      <c r="AQ474" s="161"/>
      <c r="AR474" s="161"/>
      <c r="AS474" s="161"/>
      <c r="AT474" s="161"/>
      <c r="AU474" s="161"/>
      <c r="AV474" s="161"/>
      <c r="AW474" s="161"/>
      <c r="AX474" s="161"/>
      <c r="AY474" s="161"/>
      <c r="AZ474" s="161"/>
      <c r="BA474" s="161"/>
      <c r="BB474" s="161"/>
      <c r="BC474" s="161"/>
      <c r="BD474" s="161"/>
      <c r="BE474" s="161"/>
      <c r="BF474" s="161"/>
      <c r="BG474" s="161"/>
      <c r="BH474" s="161"/>
      <c r="BI474" s="161"/>
      <c r="BJ474" s="161"/>
      <c r="BK474" s="161"/>
      <c r="BL474" s="161"/>
      <c r="BM474" s="161"/>
      <c r="BN474" s="161"/>
      <c r="BO474" s="161"/>
      <c r="BP474" s="161"/>
      <c r="BQ474" s="161"/>
      <c r="BR474" s="161"/>
      <c r="BS474" s="161"/>
      <c r="BT474" s="161"/>
      <c r="BU474" s="161"/>
      <c r="BV474" s="161"/>
      <c r="BW474" s="161"/>
      <c r="BX474" s="161"/>
      <c r="BY474" s="161"/>
      <c r="BZ474" s="161"/>
      <c r="CA474" s="161"/>
      <c r="CB474" s="161"/>
      <c r="CC474" s="161"/>
      <c r="CD474" s="161"/>
      <c r="CE474" s="161"/>
      <c r="CF474" s="161"/>
      <c r="CG474" s="161"/>
      <c r="CH474" s="161"/>
      <c r="CI474" s="161"/>
      <c r="CJ474" s="161"/>
      <c r="CK474" s="161"/>
      <c r="CL474" s="161"/>
      <c r="CM474" s="161"/>
      <c r="CN474" s="161"/>
      <c r="CO474" s="161"/>
      <c r="CP474" s="161"/>
      <c r="CQ474" s="161"/>
      <c r="CR474" s="161"/>
      <c r="CS474" s="161"/>
      <c r="CT474" s="161"/>
      <c r="CU474" s="161"/>
      <c r="CV474" s="161"/>
      <c r="CW474" s="161"/>
      <c r="CX474" s="161"/>
      <c r="CY474" s="161"/>
      <c r="CZ474" s="161"/>
      <c r="DA474" s="161"/>
      <c r="DB474" s="161"/>
      <c r="DC474" s="161"/>
      <c r="DD474" s="161"/>
      <c r="DE474" s="161"/>
      <c r="DF474" s="161"/>
      <c r="DG474" s="161"/>
      <c r="DH474" s="161"/>
      <c r="DI474" s="161"/>
      <c r="DJ474" s="161"/>
      <c r="DK474" s="161"/>
      <c r="DL474" s="161"/>
      <c r="DM474" s="161"/>
      <c r="DN474" s="161"/>
      <c r="DO474" s="161"/>
      <c r="DP474" s="161"/>
      <c r="DQ474" s="161"/>
      <c r="DR474" s="161"/>
      <c r="DS474" s="161"/>
      <c r="DT474" s="161"/>
      <c r="DU474" s="161"/>
      <c r="DV474" s="161"/>
      <c r="DW474" s="161"/>
      <c r="DX474" s="161"/>
      <c r="DY474" s="161"/>
      <c r="DZ474" s="161"/>
      <c r="EA474" s="161"/>
      <c r="EB474" s="161"/>
      <c r="EC474" s="161"/>
      <c r="ED474" s="161"/>
      <c r="EE474" s="161"/>
      <c r="EF474" s="161"/>
      <c r="EG474" s="161"/>
      <c r="EH474" s="161"/>
      <c r="EI474" s="161"/>
      <c r="EJ474" s="161"/>
      <c r="EK474" s="161"/>
      <c r="EL474" s="161"/>
      <c r="EM474" s="161"/>
      <c r="EN474" s="161"/>
      <c r="EO474" s="161"/>
      <c r="EP474" s="161"/>
      <c r="EQ474" s="161"/>
      <c r="ER474" s="161"/>
      <c r="ES474" s="161"/>
      <c r="ET474" s="161"/>
      <c r="EU474" s="161"/>
      <c r="EV474" s="161"/>
      <c r="EW474" s="161"/>
      <c r="EX474" s="161"/>
      <c r="EY474" s="161"/>
      <c r="EZ474" s="161"/>
      <c r="FA474" s="161"/>
      <c r="FB474" s="161"/>
      <c r="FC474" s="161"/>
      <c r="FD474" s="161"/>
      <c r="FE474" s="161"/>
      <c r="FF474" s="161"/>
      <c r="FG474" s="161"/>
      <c r="FH474" s="161"/>
      <c r="FI474" s="161"/>
      <c r="FJ474" s="161"/>
      <c r="FK474" s="161"/>
      <c r="FL474" s="161"/>
      <c r="FM474" s="161"/>
      <c r="FN474" s="161"/>
      <c r="FO474" s="161"/>
      <c r="FP474" s="161"/>
      <c r="FQ474" s="161"/>
      <c r="FR474" s="161"/>
      <c r="FS474" s="161"/>
      <c r="FT474" s="161"/>
      <c r="FU474" s="161"/>
      <c r="FV474" s="161"/>
      <c r="FW474" s="161"/>
      <c r="FX474" s="161"/>
      <c r="FY474" s="161"/>
      <c r="FZ474" s="161"/>
      <c r="GA474" s="161"/>
      <c r="GB474" s="161"/>
      <c r="GC474" s="161"/>
      <c r="GD474" s="161"/>
      <c r="GE474" s="161"/>
      <c r="GF474" s="161"/>
      <c r="GG474" s="161"/>
      <c r="GH474" s="161"/>
      <c r="GI474" s="161"/>
      <c r="GJ474" s="161"/>
      <c r="GK474" s="161"/>
      <c r="GL474" s="161"/>
      <c r="GM474" s="161"/>
      <c r="GN474" s="161"/>
      <c r="GO474" s="161"/>
      <c r="GP474" s="161"/>
      <c r="GQ474" s="161"/>
      <c r="GR474" s="161"/>
      <c r="GS474" s="161"/>
      <c r="GT474" s="161"/>
      <c r="GU474" s="161"/>
      <c r="GV474" s="161"/>
      <c r="GW474" s="161"/>
      <c r="GX474" s="161"/>
      <c r="GY474" s="161"/>
      <c r="GZ474" s="161"/>
      <c r="HA474" s="161"/>
      <c r="HB474" s="161"/>
      <c r="HC474" s="161"/>
      <c r="HD474" s="161"/>
      <c r="HE474" s="161"/>
      <c r="HF474" s="161"/>
      <c r="HG474" s="161"/>
      <c r="HH474" s="161"/>
      <c r="HI474" s="161"/>
      <c r="HJ474" s="161"/>
      <c r="HK474" s="161"/>
      <c r="HL474" s="161"/>
      <c r="HM474" s="161"/>
      <c r="HN474" s="161"/>
      <c r="HO474" s="161"/>
      <c r="HP474" s="161"/>
      <c r="HQ474" s="161"/>
      <c r="HR474" s="161"/>
      <c r="HS474" s="161"/>
      <c r="HT474" s="161"/>
      <c r="HU474" s="161"/>
      <c r="HV474" s="161"/>
      <c r="HW474" s="161"/>
      <c r="HX474" s="161"/>
      <c r="HY474" s="161"/>
      <c r="HZ474" s="161"/>
      <c r="IA474" s="161"/>
      <c r="IB474" s="161"/>
      <c r="IC474" s="161"/>
      <c r="ID474" s="161"/>
      <c r="IE474" s="161"/>
      <c r="IF474" s="161"/>
      <c r="IG474" s="161"/>
      <c r="IH474" s="161"/>
      <c r="II474" s="161"/>
      <c r="IJ474" s="161"/>
      <c r="IK474" s="161"/>
      <c r="IL474" s="161"/>
      <c r="IM474" s="161"/>
      <c r="IN474" s="161"/>
      <c r="IO474" s="161"/>
      <c r="IP474" s="161"/>
      <c r="IQ474" s="161"/>
      <c r="IR474" s="161"/>
      <c r="IS474" s="161"/>
      <c r="IT474" s="161"/>
      <c r="IU474" s="161"/>
      <c r="IV474" s="161"/>
      <c r="IW474" s="161"/>
    </row>
    <row r="475" customFormat="false" ht="12.75" hidden="false" customHeight="false" outlineLevel="0" collapsed="false">
      <c r="A475" s="127"/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  <c r="AJ475" s="161"/>
      <c r="AK475" s="161"/>
      <c r="AL475" s="161"/>
      <c r="AM475" s="161"/>
      <c r="AN475" s="161"/>
      <c r="AO475" s="161"/>
      <c r="AP475" s="161"/>
      <c r="AQ475" s="161"/>
      <c r="AR475" s="161"/>
      <c r="AS475" s="161"/>
      <c r="AT475" s="161"/>
      <c r="AU475" s="161"/>
      <c r="AV475" s="161"/>
      <c r="AW475" s="161"/>
      <c r="AX475" s="161"/>
      <c r="AY475" s="161"/>
      <c r="AZ475" s="161"/>
      <c r="BA475" s="161"/>
      <c r="BB475" s="161"/>
      <c r="BC475" s="161"/>
      <c r="BD475" s="161"/>
      <c r="BE475" s="161"/>
      <c r="BF475" s="161"/>
      <c r="BG475" s="161"/>
      <c r="BH475" s="161"/>
      <c r="BI475" s="161"/>
      <c r="BJ475" s="161"/>
      <c r="BK475" s="161"/>
      <c r="BL475" s="161"/>
      <c r="BM475" s="161"/>
      <c r="BN475" s="161"/>
      <c r="BO475" s="161"/>
      <c r="BP475" s="161"/>
      <c r="BQ475" s="161"/>
      <c r="BR475" s="161"/>
      <c r="BS475" s="161"/>
      <c r="BT475" s="161"/>
      <c r="BU475" s="161"/>
      <c r="BV475" s="161"/>
      <c r="BW475" s="161"/>
      <c r="BX475" s="161"/>
      <c r="BY475" s="161"/>
      <c r="BZ475" s="161"/>
      <c r="CA475" s="161"/>
      <c r="CB475" s="161"/>
      <c r="CC475" s="161"/>
      <c r="CD475" s="161"/>
      <c r="CE475" s="161"/>
      <c r="CF475" s="161"/>
      <c r="CG475" s="161"/>
      <c r="CH475" s="161"/>
      <c r="CI475" s="161"/>
      <c r="CJ475" s="161"/>
      <c r="CK475" s="161"/>
      <c r="CL475" s="161"/>
      <c r="CM475" s="161"/>
      <c r="CN475" s="161"/>
      <c r="CO475" s="161"/>
      <c r="CP475" s="161"/>
      <c r="CQ475" s="161"/>
      <c r="CR475" s="161"/>
      <c r="CS475" s="161"/>
      <c r="CT475" s="161"/>
      <c r="CU475" s="161"/>
      <c r="CV475" s="161"/>
      <c r="CW475" s="161"/>
      <c r="CX475" s="161"/>
      <c r="CY475" s="161"/>
      <c r="CZ475" s="161"/>
      <c r="DA475" s="161"/>
      <c r="DB475" s="161"/>
      <c r="DC475" s="161"/>
      <c r="DD475" s="161"/>
      <c r="DE475" s="161"/>
      <c r="DF475" s="161"/>
      <c r="DG475" s="161"/>
      <c r="DH475" s="161"/>
      <c r="DI475" s="161"/>
      <c r="DJ475" s="161"/>
      <c r="DK475" s="161"/>
      <c r="DL475" s="161"/>
      <c r="DM475" s="161"/>
      <c r="DN475" s="161"/>
      <c r="DO475" s="161"/>
      <c r="DP475" s="161"/>
      <c r="DQ475" s="161"/>
      <c r="DR475" s="161"/>
      <c r="DS475" s="161"/>
      <c r="DT475" s="161"/>
      <c r="DU475" s="161"/>
      <c r="DV475" s="161"/>
      <c r="DW475" s="161"/>
      <c r="DX475" s="161"/>
      <c r="DY475" s="161"/>
      <c r="DZ475" s="161"/>
      <c r="EA475" s="161"/>
      <c r="EB475" s="161"/>
      <c r="EC475" s="161"/>
      <c r="ED475" s="161"/>
      <c r="EE475" s="161"/>
      <c r="EF475" s="161"/>
      <c r="EG475" s="161"/>
      <c r="EH475" s="161"/>
      <c r="EI475" s="161"/>
      <c r="EJ475" s="161"/>
      <c r="EK475" s="161"/>
      <c r="EL475" s="161"/>
      <c r="EM475" s="161"/>
      <c r="EN475" s="161"/>
      <c r="EO475" s="161"/>
      <c r="EP475" s="161"/>
      <c r="EQ475" s="161"/>
      <c r="ER475" s="161"/>
      <c r="ES475" s="161"/>
      <c r="ET475" s="161"/>
      <c r="EU475" s="161"/>
      <c r="EV475" s="161"/>
      <c r="EW475" s="161"/>
      <c r="EX475" s="161"/>
      <c r="EY475" s="161"/>
      <c r="EZ475" s="161"/>
      <c r="FA475" s="161"/>
      <c r="FB475" s="161"/>
      <c r="FC475" s="161"/>
      <c r="FD475" s="161"/>
      <c r="FE475" s="161"/>
      <c r="FF475" s="161"/>
      <c r="FG475" s="161"/>
      <c r="FH475" s="161"/>
      <c r="FI475" s="161"/>
      <c r="FJ475" s="161"/>
      <c r="FK475" s="161"/>
      <c r="FL475" s="161"/>
      <c r="FM475" s="161"/>
      <c r="FN475" s="161"/>
      <c r="FO475" s="161"/>
      <c r="FP475" s="161"/>
      <c r="FQ475" s="161"/>
      <c r="FR475" s="161"/>
      <c r="FS475" s="161"/>
      <c r="FT475" s="161"/>
      <c r="FU475" s="161"/>
      <c r="FV475" s="161"/>
      <c r="FW475" s="161"/>
      <c r="FX475" s="161"/>
      <c r="FY475" s="161"/>
      <c r="FZ475" s="161"/>
      <c r="GA475" s="161"/>
      <c r="GB475" s="161"/>
      <c r="GC475" s="161"/>
      <c r="GD475" s="161"/>
      <c r="GE475" s="161"/>
      <c r="GF475" s="161"/>
      <c r="GG475" s="161"/>
      <c r="GH475" s="161"/>
      <c r="GI475" s="161"/>
      <c r="GJ475" s="161"/>
      <c r="GK475" s="161"/>
      <c r="GL475" s="161"/>
      <c r="GM475" s="161"/>
      <c r="GN475" s="161"/>
      <c r="GO475" s="161"/>
      <c r="GP475" s="161"/>
      <c r="GQ475" s="161"/>
      <c r="GR475" s="161"/>
      <c r="GS475" s="161"/>
      <c r="GT475" s="161"/>
      <c r="GU475" s="161"/>
      <c r="GV475" s="161"/>
      <c r="GW475" s="161"/>
      <c r="GX475" s="161"/>
      <c r="GY475" s="161"/>
      <c r="GZ475" s="161"/>
      <c r="HA475" s="161"/>
      <c r="HB475" s="161"/>
      <c r="HC475" s="161"/>
      <c r="HD475" s="161"/>
      <c r="HE475" s="161"/>
      <c r="HF475" s="161"/>
      <c r="HG475" s="161"/>
      <c r="HH475" s="161"/>
      <c r="HI475" s="161"/>
      <c r="HJ475" s="161"/>
      <c r="HK475" s="161"/>
      <c r="HL475" s="161"/>
      <c r="HM475" s="161"/>
      <c r="HN475" s="161"/>
      <c r="HO475" s="161"/>
      <c r="HP475" s="161"/>
      <c r="HQ475" s="161"/>
      <c r="HR475" s="161"/>
      <c r="HS475" s="161"/>
      <c r="HT475" s="161"/>
      <c r="HU475" s="161"/>
      <c r="HV475" s="161"/>
      <c r="HW475" s="161"/>
      <c r="HX475" s="161"/>
      <c r="HY475" s="161"/>
      <c r="HZ475" s="161"/>
      <c r="IA475" s="161"/>
      <c r="IB475" s="161"/>
      <c r="IC475" s="161"/>
      <c r="ID475" s="161"/>
      <c r="IE475" s="161"/>
      <c r="IF475" s="161"/>
      <c r="IG475" s="161"/>
      <c r="IH475" s="161"/>
      <c r="II475" s="161"/>
      <c r="IJ475" s="161"/>
      <c r="IK475" s="161"/>
      <c r="IL475" s="161"/>
      <c r="IM475" s="161"/>
      <c r="IN475" s="161"/>
      <c r="IO475" s="161"/>
      <c r="IP475" s="161"/>
      <c r="IQ475" s="161"/>
      <c r="IR475" s="161"/>
      <c r="IS475" s="161"/>
      <c r="IT475" s="161"/>
      <c r="IU475" s="161"/>
      <c r="IV475" s="161"/>
      <c r="IW475" s="161"/>
    </row>
    <row r="476" customFormat="false" ht="12.75" hidden="false" customHeight="false" outlineLevel="0" collapsed="false">
      <c r="A476" s="136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61"/>
      <c r="AR476" s="161"/>
      <c r="AS476" s="161"/>
      <c r="AT476" s="161"/>
      <c r="AU476" s="161"/>
      <c r="AV476" s="161"/>
      <c r="AW476" s="161"/>
      <c r="AX476" s="161"/>
      <c r="AY476" s="161"/>
      <c r="AZ476" s="161"/>
      <c r="BA476" s="161"/>
      <c r="BB476" s="161"/>
      <c r="BC476" s="161"/>
      <c r="BD476" s="161"/>
      <c r="BE476" s="161"/>
      <c r="BF476" s="161"/>
      <c r="BG476" s="161"/>
      <c r="BH476" s="161"/>
      <c r="BI476" s="161"/>
      <c r="BJ476" s="161"/>
      <c r="BK476" s="161"/>
      <c r="BL476" s="161"/>
      <c r="BM476" s="161"/>
      <c r="BN476" s="161"/>
      <c r="BO476" s="161"/>
      <c r="BP476" s="161"/>
      <c r="BQ476" s="161"/>
      <c r="BR476" s="161"/>
      <c r="BS476" s="161"/>
      <c r="BT476" s="161"/>
      <c r="BU476" s="161"/>
      <c r="BV476" s="161"/>
      <c r="BW476" s="161"/>
      <c r="BX476" s="161"/>
      <c r="BY476" s="161"/>
      <c r="BZ476" s="161"/>
      <c r="CA476" s="161"/>
      <c r="CB476" s="161"/>
      <c r="CC476" s="161"/>
      <c r="CD476" s="161"/>
      <c r="CE476" s="161"/>
      <c r="CF476" s="161"/>
      <c r="CG476" s="161"/>
      <c r="CH476" s="161"/>
      <c r="CI476" s="161"/>
      <c r="CJ476" s="161"/>
      <c r="CK476" s="161"/>
      <c r="CL476" s="161"/>
      <c r="CM476" s="161"/>
      <c r="CN476" s="161"/>
      <c r="CO476" s="161"/>
      <c r="CP476" s="161"/>
      <c r="CQ476" s="161"/>
      <c r="CR476" s="161"/>
      <c r="CS476" s="161"/>
      <c r="CT476" s="161"/>
      <c r="CU476" s="161"/>
      <c r="CV476" s="161"/>
      <c r="CW476" s="161"/>
      <c r="CX476" s="161"/>
      <c r="CY476" s="161"/>
      <c r="CZ476" s="161"/>
      <c r="DA476" s="161"/>
      <c r="DB476" s="161"/>
      <c r="DC476" s="161"/>
      <c r="DD476" s="161"/>
      <c r="DE476" s="161"/>
      <c r="DF476" s="161"/>
      <c r="DG476" s="161"/>
      <c r="DH476" s="161"/>
      <c r="DI476" s="161"/>
      <c r="DJ476" s="161"/>
      <c r="DK476" s="161"/>
      <c r="DL476" s="161"/>
      <c r="DM476" s="161"/>
      <c r="DN476" s="161"/>
      <c r="DO476" s="161"/>
      <c r="DP476" s="161"/>
      <c r="DQ476" s="161"/>
      <c r="DR476" s="161"/>
      <c r="DS476" s="161"/>
      <c r="DT476" s="161"/>
      <c r="DU476" s="161"/>
      <c r="DV476" s="161"/>
      <c r="DW476" s="161"/>
      <c r="DX476" s="161"/>
      <c r="DY476" s="161"/>
      <c r="DZ476" s="161"/>
      <c r="EA476" s="161"/>
      <c r="EB476" s="161"/>
      <c r="EC476" s="161"/>
      <c r="ED476" s="161"/>
      <c r="EE476" s="161"/>
      <c r="EF476" s="161"/>
      <c r="EG476" s="161"/>
      <c r="EH476" s="161"/>
      <c r="EI476" s="161"/>
      <c r="EJ476" s="161"/>
      <c r="EK476" s="161"/>
      <c r="EL476" s="161"/>
      <c r="EM476" s="161"/>
      <c r="EN476" s="161"/>
      <c r="EO476" s="161"/>
      <c r="EP476" s="161"/>
      <c r="EQ476" s="161"/>
      <c r="ER476" s="161"/>
      <c r="ES476" s="161"/>
      <c r="ET476" s="161"/>
      <c r="EU476" s="161"/>
      <c r="EV476" s="161"/>
      <c r="EW476" s="161"/>
      <c r="EX476" s="161"/>
      <c r="EY476" s="161"/>
      <c r="EZ476" s="161"/>
      <c r="FA476" s="161"/>
      <c r="FB476" s="161"/>
      <c r="FC476" s="161"/>
      <c r="FD476" s="161"/>
      <c r="FE476" s="161"/>
      <c r="FF476" s="161"/>
      <c r="FG476" s="161"/>
      <c r="FH476" s="161"/>
      <c r="FI476" s="161"/>
      <c r="FJ476" s="161"/>
      <c r="FK476" s="161"/>
      <c r="FL476" s="161"/>
      <c r="FM476" s="161"/>
      <c r="FN476" s="161"/>
      <c r="FO476" s="161"/>
      <c r="FP476" s="161"/>
      <c r="FQ476" s="161"/>
      <c r="FR476" s="161"/>
      <c r="FS476" s="161"/>
      <c r="FT476" s="161"/>
      <c r="FU476" s="161"/>
      <c r="FV476" s="161"/>
      <c r="FW476" s="161"/>
      <c r="FX476" s="161"/>
      <c r="FY476" s="161"/>
      <c r="FZ476" s="161"/>
      <c r="GA476" s="161"/>
      <c r="GB476" s="161"/>
      <c r="GC476" s="161"/>
      <c r="GD476" s="161"/>
      <c r="GE476" s="161"/>
      <c r="GF476" s="161"/>
      <c r="GG476" s="161"/>
      <c r="GH476" s="161"/>
      <c r="GI476" s="161"/>
      <c r="GJ476" s="161"/>
      <c r="GK476" s="161"/>
      <c r="GL476" s="161"/>
      <c r="GM476" s="161"/>
      <c r="GN476" s="161"/>
      <c r="GO476" s="161"/>
      <c r="GP476" s="161"/>
      <c r="GQ476" s="161"/>
      <c r="GR476" s="161"/>
      <c r="GS476" s="161"/>
      <c r="GT476" s="161"/>
      <c r="GU476" s="161"/>
      <c r="GV476" s="161"/>
      <c r="GW476" s="161"/>
      <c r="GX476" s="161"/>
      <c r="GY476" s="161"/>
      <c r="GZ476" s="161"/>
      <c r="HA476" s="161"/>
      <c r="HB476" s="161"/>
      <c r="HC476" s="161"/>
      <c r="HD476" s="161"/>
      <c r="HE476" s="161"/>
      <c r="HF476" s="161"/>
      <c r="HG476" s="161"/>
      <c r="HH476" s="161"/>
      <c r="HI476" s="161"/>
      <c r="HJ476" s="161"/>
      <c r="HK476" s="161"/>
      <c r="HL476" s="161"/>
      <c r="HM476" s="161"/>
      <c r="HN476" s="161"/>
      <c r="HO476" s="161"/>
      <c r="HP476" s="161"/>
      <c r="HQ476" s="161"/>
      <c r="HR476" s="161"/>
      <c r="HS476" s="161"/>
      <c r="HT476" s="161"/>
      <c r="HU476" s="161"/>
      <c r="HV476" s="161"/>
      <c r="HW476" s="161"/>
      <c r="HX476" s="161"/>
      <c r="HY476" s="161"/>
      <c r="HZ476" s="161"/>
      <c r="IA476" s="161"/>
      <c r="IB476" s="161"/>
      <c r="IC476" s="161"/>
      <c r="ID476" s="161"/>
      <c r="IE476" s="161"/>
      <c r="IF476" s="161"/>
      <c r="IG476" s="161"/>
      <c r="IH476" s="161"/>
      <c r="II476" s="161"/>
      <c r="IJ476" s="161"/>
      <c r="IK476" s="161"/>
      <c r="IL476" s="161"/>
      <c r="IM476" s="161"/>
      <c r="IN476" s="161"/>
      <c r="IO476" s="161"/>
      <c r="IP476" s="161"/>
      <c r="IQ476" s="161"/>
      <c r="IR476" s="161"/>
      <c r="IS476" s="161"/>
      <c r="IT476" s="161"/>
      <c r="IU476" s="161"/>
      <c r="IV476" s="161"/>
      <c r="IW476" s="161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72"/>
      <c r="W477" s="172"/>
      <c r="X477" s="172"/>
      <c r="Y477" s="172"/>
      <c r="Z477" s="172"/>
      <c r="AA477" s="172"/>
      <c r="AB477" s="172"/>
      <c r="AC477" s="172"/>
      <c r="AD477" s="172"/>
      <c r="AE477" s="172"/>
      <c r="AF477" s="172"/>
      <c r="AG477" s="172"/>
      <c r="AH477" s="172"/>
      <c r="AI477" s="172"/>
      <c r="AJ477" s="172"/>
      <c r="AK477" s="172"/>
      <c r="AL477" s="172"/>
      <c r="AM477" s="172"/>
      <c r="AN477" s="172"/>
      <c r="AO477" s="172"/>
      <c r="AP477" s="172"/>
      <c r="AQ477" s="172"/>
      <c r="AR477" s="172"/>
      <c r="AS477" s="172"/>
      <c r="AT477" s="172"/>
      <c r="AU477" s="172"/>
      <c r="AV477" s="172"/>
      <c r="AW477" s="172"/>
      <c r="AX477" s="172"/>
      <c r="AY477" s="172"/>
      <c r="AZ477" s="172"/>
      <c r="BA477" s="172"/>
      <c r="BB477" s="172"/>
      <c r="BC477" s="172"/>
      <c r="BD477" s="172"/>
      <c r="BE477" s="172"/>
      <c r="BF477" s="172"/>
      <c r="BG477" s="172"/>
      <c r="BH477" s="172"/>
      <c r="BI477" s="172"/>
      <c r="BJ477" s="172"/>
      <c r="BK477" s="172"/>
      <c r="BL477" s="172"/>
      <c r="BM477" s="172"/>
      <c r="BN477" s="172"/>
      <c r="BO477" s="172"/>
      <c r="BP477" s="172"/>
      <c r="BQ477" s="172"/>
      <c r="BR477" s="172"/>
      <c r="BS477" s="172"/>
      <c r="BT477" s="172"/>
      <c r="BU477" s="172"/>
      <c r="BV477" s="172"/>
      <c r="BW477" s="172"/>
      <c r="BX477" s="172"/>
      <c r="BY477" s="172"/>
      <c r="BZ477" s="172"/>
      <c r="CA477" s="172"/>
      <c r="CB477" s="172"/>
      <c r="CC477" s="172"/>
      <c r="CD477" s="172"/>
      <c r="CE477" s="172"/>
      <c r="CF477" s="172"/>
      <c r="CG477" s="172"/>
      <c r="CH477" s="172"/>
      <c r="CI477" s="172"/>
      <c r="CJ477" s="172"/>
      <c r="CK477" s="172"/>
      <c r="CL477" s="172"/>
      <c r="CM477" s="172"/>
      <c r="CN477" s="172"/>
      <c r="CO477" s="172"/>
      <c r="CP477" s="172"/>
      <c r="CQ477" s="172"/>
      <c r="CR477" s="172"/>
      <c r="CS477" s="172"/>
      <c r="CT477" s="172"/>
      <c r="CU477" s="172"/>
      <c r="CV477" s="172"/>
      <c r="CW477" s="172"/>
      <c r="CX477" s="172"/>
      <c r="CY477" s="172"/>
      <c r="CZ477" s="172"/>
      <c r="DA477" s="172"/>
      <c r="DB477" s="172"/>
      <c r="DC477" s="172"/>
      <c r="DD477" s="172"/>
      <c r="DE477" s="172"/>
      <c r="DF477" s="172"/>
      <c r="DG477" s="172"/>
      <c r="DH477" s="172"/>
      <c r="DI477" s="172"/>
      <c r="DJ477" s="172"/>
      <c r="DK477" s="172"/>
      <c r="DL477" s="172"/>
      <c r="DM477" s="172"/>
      <c r="DN477" s="172"/>
      <c r="DO477" s="172"/>
      <c r="DP477" s="172"/>
      <c r="DQ477" s="172"/>
      <c r="DR477" s="172"/>
      <c r="DS477" s="172"/>
      <c r="DT477" s="172"/>
      <c r="DU477" s="172"/>
      <c r="DV477" s="172"/>
      <c r="DW477" s="172"/>
      <c r="DX477" s="172"/>
      <c r="DY477" s="172"/>
      <c r="DZ477" s="172"/>
      <c r="EA477" s="172"/>
      <c r="EB477" s="172"/>
      <c r="EC477" s="172"/>
      <c r="ED477" s="172"/>
      <c r="EE477" s="172"/>
      <c r="EF477" s="172"/>
      <c r="EG477" s="172"/>
      <c r="EH477" s="172"/>
      <c r="EI477" s="172"/>
      <c r="EJ477" s="172"/>
      <c r="EK477" s="172"/>
      <c r="EL477" s="172"/>
      <c r="EM477" s="172"/>
      <c r="EN477" s="172"/>
      <c r="EO477" s="172"/>
      <c r="EP477" s="172"/>
      <c r="EQ477" s="172"/>
      <c r="ER477" s="172"/>
      <c r="ES477" s="172"/>
      <c r="ET477" s="172"/>
      <c r="EU477" s="172"/>
      <c r="EV477" s="172"/>
      <c r="EW477" s="172"/>
      <c r="EX477" s="172"/>
      <c r="EY477" s="172"/>
      <c r="EZ477" s="172"/>
      <c r="FA477" s="172"/>
      <c r="FB477" s="172"/>
      <c r="FC477" s="172"/>
      <c r="FD477" s="172"/>
      <c r="FE477" s="172"/>
      <c r="FF477" s="172"/>
      <c r="FG477" s="172"/>
      <c r="FH477" s="172"/>
      <c r="FI477" s="172"/>
      <c r="FJ477" s="172"/>
      <c r="FK477" s="172"/>
      <c r="FL477" s="172"/>
      <c r="FM477" s="172"/>
      <c r="FN477" s="172"/>
      <c r="FO477" s="172"/>
      <c r="FP477" s="172"/>
      <c r="FQ477" s="172"/>
      <c r="FR477" s="172"/>
      <c r="FS477" s="172"/>
      <c r="FT477" s="172"/>
      <c r="FU477" s="172"/>
      <c r="FV477" s="172"/>
      <c r="FW477" s="172"/>
      <c r="FX477" s="172"/>
      <c r="FY477" s="172"/>
      <c r="FZ477" s="172"/>
      <c r="GA477" s="172"/>
      <c r="GB477" s="172"/>
      <c r="GC477" s="172"/>
      <c r="GD477" s="172"/>
      <c r="GE477" s="172"/>
      <c r="GF477" s="172"/>
      <c r="GG477" s="172"/>
      <c r="GH477" s="172"/>
      <c r="GI477" s="172"/>
      <c r="GJ477" s="172"/>
      <c r="GK477" s="172"/>
      <c r="GL477" s="172"/>
      <c r="GM477" s="172"/>
      <c r="GN477" s="172"/>
      <c r="GO477" s="172"/>
      <c r="GP477" s="172"/>
      <c r="GQ477" s="172"/>
      <c r="GR477" s="172"/>
      <c r="GS477" s="172"/>
      <c r="GT477" s="172"/>
      <c r="GU477" s="172"/>
      <c r="GV477" s="172"/>
      <c r="GW477" s="172"/>
      <c r="GX477" s="172"/>
      <c r="GY477" s="172"/>
      <c r="GZ477" s="172"/>
      <c r="HA477" s="172"/>
      <c r="HB477" s="172"/>
      <c r="HC477" s="172"/>
      <c r="HD477" s="172"/>
      <c r="HE477" s="172"/>
      <c r="HF477" s="172"/>
      <c r="HG477" s="172"/>
      <c r="HH477" s="172"/>
      <c r="HI477" s="172"/>
      <c r="HJ477" s="172"/>
      <c r="HK477" s="172"/>
      <c r="HL477" s="172"/>
      <c r="HM477" s="172"/>
      <c r="HN477" s="172"/>
      <c r="HO477" s="172"/>
      <c r="HP477" s="172"/>
      <c r="HQ477" s="172"/>
      <c r="HR477" s="172"/>
      <c r="HS477" s="172"/>
      <c r="HT477" s="172"/>
      <c r="HU477" s="172"/>
      <c r="HV477" s="172"/>
      <c r="HW477" s="172"/>
      <c r="HX477" s="172"/>
      <c r="HY477" s="172"/>
      <c r="HZ477" s="172"/>
      <c r="IA477" s="172"/>
      <c r="IB477" s="172"/>
      <c r="IC477" s="172"/>
      <c r="ID477" s="172"/>
      <c r="IE477" s="172"/>
      <c r="IF477" s="172"/>
      <c r="IG477" s="172"/>
      <c r="IH477" s="172"/>
      <c r="II477" s="172"/>
      <c r="IJ477" s="172"/>
      <c r="IK477" s="172"/>
      <c r="IL477" s="172"/>
      <c r="IM477" s="172"/>
      <c r="IN477" s="172"/>
      <c r="IO477" s="172"/>
      <c r="IP477" s="172"/>
      <c r="IQ477" s="172"/>
      <c r="IR477" s="172"/>
      <c r="IS477" s="172"/>
      <c r="IT477" s="172"/>
      <c r="IU477" s="172"/>
      <c r="IV477" s="172"/>
      <c r="IW477" s="172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61"/>
      <c r="AR478" s="161"/>
      <c r="AS478" s="161"/>
      <c r="AT478" s="161"/>
      <c r="AU478" s="161"/>
      <c r="AV478" s="161"/>
      <c r="AW478" s="161"/>
      <c r="AX478" s="161"/>
      <c r="AY478" s="161"/>
      <c r="AZ478" s="161"/>
      <c r="BA478" s="161"/>
      <c r="BB478" s="161"/>
      <c r="BC478" s="161"/>
      <c r="BD478" s="161"/>
      <c r="BE478" s="161"/>
      <c r="BF478" s="161"/>
      <c r="BG478" s="161"/>
      <c r="BH478" s="161"/>
      <c r="BI478" s="161"/>
      <c r="BJ478" s="161"/>
      <c r="BK478" s="161"/>
      <c r="BL478" s="161"/>
      <c r="BM478" s="161"/>
      <c r="BN478" s="161"/>
      <c r="BO478" s="161"/>
      <c r="BP478" s="161"/>
      <c r="BQ478" s="161"/>
      <c r="BR478" s="161"/>
      <c r="BS478" s="161"/>
      <c r="BT478" s="161"/>
      <c r="BU478" s="161"/>
      <c r="BV478" s="161"/>
      <c r="BW478" s="161"/>
      <c r="BX478" s="161"/>
      <c r="BY478" s="161"/>
      <c r="BZ478" s="161"/>
      <c r="CA478" s="161"/>
      <c r="CB478" s="161"/>
      <c r="CC478" s="161"/>
      <c r="CD478" s="161"/>
      <c r="CE478" s="161"/>
      <c r="CF478" s="161"/>
      <c r="CG478" s="161"/>
      <c r="CH478" s="161"/>
      <c r="CI478" s="161"/>
      <c r="CJ478" s="161"/>
      <c r="CK478" s="161"/>
      <c r="CL478" s="161"/>
      <c r="CM478" s="161"/>
      <c r="CN478" s="161"/>
      <c r="CO478" s="161"/>
      <c r="CP478" s="161"/>
      <c r="CQ478" s="161"/>
      <c r="CR478" s="161"/>
      <c r="CS478" s="161"/>
      <c r="CT478" s="161"/>
      <c r="CU478" s="161"/>
      <c r="CV478" s="161"/>
      <c r="CW478" s="161"/>
      <c r="CX478" s="161"/>
      <c r="CY478" s="161"/>
      <c r="CZ478" s="161"/>
      <c r="DA478" s="161"/>
      <c r="DB478" s="161"/>
      <c r="DC478" s="161"/>
      <c r="DD478" s="161"/>
      <c r="DE478" s="161"/>
      <c r="DF478" s="161"/>
      <c r="DG478" s="161"/>
      <c r="DH478" s="161"/>
      <c r="DI478" s="161"/>
      <c r="DJ478" s="161"/>
      <c r="DK478" s="161"/>
      <c r="DL478" s="161"/>
      <c r="DM478" s="161"/>
      <c r="DN478" s="161"/>
      <c r="DO478" s="161"/>
      <c r="DP478" s="161"/>
      <c r="DQ478" s="161"/>
      <c r="DR478" s="161"/>
      <c r="DS478" s="161"/>
      <c r="DT478" s="161"/>
      <c r="DU478" s="161"/>
      <c r="DV478" s="161"/>
      <c r="DW478" s="161"/>
      <c r="DX478" s="161"/>
      <c r="DY478" s="161"/>
      <c r="DZ478" s="161"/>
      <c r="EA478" s="161"/>
      <c r="EB478" s="161"/>
      <c r="EC478" s="161"/>
      <c r="ED478" s="161"/>
      <c r="EE478" s="161"/>
      <c r="EF478" s="161"/>
      <c r="EG478" s="161"/>
      <c r="EH478" s="161"/>
      <c r="EI478" s="161"/>
      <c r="EJ478" s="161"/>
      <c r="EK478" s="161"/>
      <c r="EL478" s="161"/>
      <c r="EM478" s="161"/>
      <c r="EN478" s="161"/>
      <c r="EO478" s="161"/>
      <c r="EP478" s="161"/>
      <c r="EQ478" s="161"/>
      <c r="ER478" s="161"/>
      <c r="ES478" s="161"/>
      <c r="ET478" s="161"/>
      <c r="EU478" s="161"/>
      <c r="EV478" s="161"/>
      <c r="EW478" s="161"/>
      <c r="EX478" s="161"/>
      <c r="EY478" s="161"/>
      <c r="EZ478" s="161"/>
      <c r="FA478" s="161"/>
      <c r="FB478" s="161"/>
      <c r="FC478" s="161"/>
      <c r="FD478" s="161"/>
      <c r="FE478" s="161"/>
      <c r="FF478" s="161"/>
      <c r="FG478" s="161"/>
      <c r="FH478" s="161"/>
      <c r="FI478" s="161"/>
      <c r="FJ478" s="161"/>
      <c r="FK478" s="161"/>
      <c r="FL478" s="161"/>
      <c r="FM478" s="161"/>
      <c r="FN478" s="161"/>
      <c r="FO478" s="161"/>
      <c r="FP478" s="161"/>
      <c r="FQ478" s="161"/>
      <c r="FR478" s="161"/>
      <c r="FS478" s="161"/>
      <c r="FT478" s="161"/>
      <c r="FU478" s="161"/>
      <c r="FV478" s="161"/>
      <c r="FW478" s="161"/>
      <c r="FX478" s="161"/>
      <c r="FY478" s="161"/>
      <c r="FZ478" s="161"/>
      <c r="GA478" s="161"/>
      <c r="GB478" s="161"/>
      <c r="GC478" s="161"/>
      <c r="GD478" s="161"/>
      <c r="GE478" s="161"/>
      <c r="GF478" s="161"/>
      <c r="GG478" s="161"/>
      <c r="GH478" s="161"/>
      <c r="GI478" s="161"/>
      <c r="GJ478" s="161"/>
      <c r="GK478" s="161"/>
      <c r="GL478" s="161"/>
      <c r="GM478" s="161"/>
      <c r="GN478" s="161"/>
      <c r="GO478" s="161"/>
      <c r="GP478" s="161"/>
      <c r="GQ478" s="161"/>
      <c r="GR478" s="161"/>
      <c r="GS478" s="161"/>
      <c r="GT478" s="161"/>
      <c r="GU478" s="161"/>
      <c r="GV478" s="161"/>
      <c r="GW478" s="161"/>
      <c r="GX478" s="161"/>
      <c r="GY478" s="161"/>
      <c r="GZ478" s="161"/>
      <c r="HA478" s="161"/>
      <c r="HB478" s="161"/>
      <c r="HC478" s="161"/>
      <c r="HD478" s="161"/>
      <c r="HE478" s="161"/>
      <c r="HF478" s="161"/>
      <c r="HG478" s="161"/>
      <c r="HH478" s="161"/>
      <c r="HI478" s="161"/>
      <c r="HJ478" s="161"/>
      <c r="HK478" s="161"/>
      <c r="HL478" s="161"/>
      <c r="HM478" s="161"/>
      <c r="HN478" s="161"/>
      <c r="HO478" s="161"/>
      <c r="HP478" s="161"/>
      <c r="HQ478" s="161"/>
      <c r="HR478" s="161"/>
      <c r="HS478" s="161"/>
      <c r="HT478" s="161"/>
      <c r="HU478" s="161"/>
      <c r="HV478" s="161"/>
      <c r="HW478" s="161"/>
      <c r="HX478" s="161"/>
      <c r="HY478" s="161"/>
      <c r="HZ478" s="161"/>
      <c r="IA478" s="161"/>
      <c r="IB478" s="161"/>
      <c r="IC478" s="161"/>
      <c r="ID478" s="161"/>
      <c r="IE478" s="161"/>
      <c r="IF478" s="161"/>
      <c r="IG478" s="161"/>
      <c r="IH478" s="161"/>
      <c r="II478" s="161"/>
      <c r="IJ478" s="161"/>
      <c r="IK478" s="161"/>
      <c r="IL478" s="161"/>
      <c r="IM478" s="161"/>
      <c r="IN478" s="161"/>
      <c r="IO478" s="161"/>
      <c r="IP478" s="161"/>
      <c r="IQ478" s="161"/>
      <c r="IR478" s="161"/>
      <c r="IS478" s="161"/>
      <c r="IT478" s="161"/>
      <c r="IU478" s="161"/>
      <c r="IV478" s="161"/>
      <c r="IW478" s="161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61"/>
      <c r="AR479" s="161"/>
      <c r="AS479" s="161"/>
      <c r="AT479" s="161"/>
      <c r="AU479" s="161"/>
      <c r="AV479" s="161"/>
      <c r="AW479" s="161"/>
      <c r="AX479" s="161"/>
      <c r="AY479" s="161"/>
      <c r="AZ479" s="161"/>
      <c r="BA479" s="161"/>
      <c r="BB479" s="161"/>
      <c r="BC479" s="161"/>
      <c r="BD479" s="161"/>
      <c r="BE479" s="161"/>
      <c r="BF479" s="161"/>
      <c r="BG479" s="161"/>
      <c r="BH479" s="161"/>
      <c r="BI479" s="161"/>
      <c r="BJ479" s="161"/>
      <c r="BK479" s="161"/>
      <c r="BL479" s="161"/>
      <c r="BM479" s="161"/>
      <c r="BN479" s="161"/>
      <c r="BO479" s="161"/>
      <c r="BP479" s="161"/>
      <c r="BQ479" s="161"/>
      <c r="BR479" s="161"/>
      <c r="BS479" s="161"/>
      <c r="BT479" s="161"/>
      <c r="BU479" s="161"/>
      <c r="BV479" s="161"/>
      <c r="BW479" s="161"/>
      <c r="BX479" s="161"/>
      <c r="BY479" s="161"/>
      <c r="BZ479" s="161"/>
      <c r="CA479" s="161"/>
      <c r="CB479" s="161"/>
      <c r="CC479" s="161"/>
      <c r="CD479" s="161"/>
      <c r="CE479" s="161"/>
      <c r="CF479" s="161"/>
      <c r="CG479" s="161"/>
      <c r="CH479" s="161"/>
      <c r="CI479" s="161"/>
      <c r="CJ479" s="161"/>
      <c r="CK479" s="161"/>
      <c r="CL479" s="161"/>
      <c r="CM479" s="161"/>
      <c r="CN479" s="161"/>
      <c r="CO479" s="161"/>
      <c r="CP479" s="161"/>
      <c r="CQ479" s="161"/>
      <c r="CR479" s="161"/>
      <c r="CS479" s="161"/>
      <c r="CT479" s="161"/>
      <c r="CU479" s="161"/>
      <c r="CV479" s="161"/>
      <c r="CW479" s="161"/>
      <c r="CX479" s="161"/>
      <c r="CY479" s="161"/>
      <c r="CZ479" s="161"/>
      <c r="DA479" s="161"/>
      <c r="DB479" s="161"/>
      <c r="DC479" s="161"/>
      <c r="DD479" s="161"/>
      <c r="DE479" s="161"/>
      <c r="DF479" s="161"/>
      <c r="DG479" s="161"/>
      <c r="DH479" s="161"/>
      <c r="DI479" s="161"/>
      <c r="DJ479" s="161"/>
      <c r="DK479" s="161"/>
      <c r="DL479" s="161"/>
      <c r="DM479" s="161"/>
      <c r="DN479" s="161"/>
      <c r="DO479" s="161"/>
      <c r="DP479" s="161"/>
      <c r="DQ479" s="161"/>
      <c r="DR479" s="161"/>
      <c r="DS479" s="161"/>
      <c r="DT479" s="161"/>
      <c r="DU479" s="161"/>
      <c r="DV479" s="161"/>
      <c r="DW479" s="161"/>
      <c r="DX479" s="161"/>
      <c r="DY479" s="161"/>
      <c r="DZ479" s="161"/>
      <c r="EA479" s="161"/>
      <c r="EB479" s="161"/>
      <c r="EC479" s="161"/>
      <c r="ED479" s="161"/>
      <c r="EE479" s="161"/>
      <c r="EF479" s="161"/>
      <c r="EG479" s="161"/>
      <c r="EH479" s="161"/>
      <c r="EI479" s="161"/>
      <c r="EJ479" s="161"/>
      <c r="EK479" s="161"/>
      <c r="EL479" s="161"/>
      <c r="EM479" s="161"/>
      <c r="EN479" s="161"/>
      <c r="EO479" s="161"/>
      <c r="EP479" s="161"/>
      <c r="EQ479" s="161"/>
      <c r="ER479" s="161"/>
      <c r="ES479" s="161"/>
      <c r="ET479" s="161"/>
      <c r="EU479" s="161"/>
      <c r="EV479" s="161"/>
      <c r="EW479" s="161"/>
      <c r="EX479" s="161"/>
      <c r="EY479" s="161"/>
      <c r="EZ479" s="161"/>
      <c r="FA479" s="161"/>
      <c r="FB479" s="161"/>
      <c r="FC479" s="161"/>
      <c r="FD479" s="161"/>
      <c r="FE479" s="161"/>
      <c r="FF479" s="161"/>
      <c r="FG479" s="161"/>
      <c r="FH479" s="161"/>
      <c r="FI479" s="161"/>
      <c r="FJ479" s="161"/>
      <c r="FK479" s="161"/>
      <c r="FL479" s="161"/>
      <c r="FM479" s="161"/>
      <c r="FN479" s="161"/>
      <c r="FO479" s="161"/>
      <c r="FP479" s="161"/>
      <c r="FQ479" s="161"/>
      <c r="FR479" s="161"/>
      <c r="FS479" s="161"/>
      <c r="FT479" s="161"/>
      <c r="FU479" s="161"/>
      <c r="FV479" s="161"/>
      <c r="FW479" s="161"/>
      <c r="FX479" s="161"/>
      <c r="FY479" s="161"/>
      <c r="FZ479" s="161"/>
      <c r="GA479" s="161"/>
      <c r="GB479" s="161"/>
      <c r="GC479" s="161"/>
      <c r="GD479" s="161"/>
      <c r="GE479" s="161"/>
      <c r="GF479" s="161"/>
      <c r="GG479" s="161"/>
      <c r="GH479" s="161"/>
      <c r="GI479" s="161"/>
      <c r="GJ479" s="161"/>
      <c r="GK479" s="161"/>
      <c r="GL479" s="161"/>
      <c r="GM479" s="161"/>
      <c r="GN479" s="161"/>
      <c r="GO479" s="161"/>
      <c r="GP479" s="161"/>
      <c r="GQ479" s="161"/>
      <c r="GR479" s="161"/>
      <c r="GS479" s="161"/>
      <c r="GT479" s="161"/>
      <c r="GU479" s="161"/>
      <c r="GV479" s="161"/>
      <c r="GW479" s="161"/>
      <c r="GX479" s="161"/>
      <c r="GY479" s="161"/>
      <c r="GZ479" s="161"/>
      <c r="HA479" s="161"/>
      <c r="HB479" s="161"/>
      <c r="HC479" s="161"/>
      <c r="HD479" s="161"/>
      <c r="HE479" s="161"/>
      <c r="HF479" s="161"/>
      <c r="HG479" s="161"/>
      <c r="HH479" s="161"/>
      <c r="HI479" s="161"/>
      <c r="HJ479" s="161"/>
      <c r="HK479" s="161"/>
      <c r="HL479" s="161"/>
      <c r="HM479" s="161"/>
      <c r="HN479" s="161"/>
      <c r="HO479" s="161"/>
      <c r="HP479" s="161"/>
      <c r="HQ479" s="161"/>
      <c r="HR479" s="161"/>
      <c r="HS479" s="161"/>
      <c r="HT479" s="161"/>
      <c r="HU479" s="161"/>
      <c r="HV479" s="161"/>
      <c r="HW479" s="161"/>
      <c r="HX479" s="161"/>
      <c r="HY479" s="161"/>
      <c r="HZ479" s="161"/>
      <c r="IA479" s="161"/>
      <c r="IB479" s="161"/>
      <c r="IC479" s="161"/>
      <c r="ID479" s="161"/>
      <c r="IE479" s="161"/>
      <c r="IF479" s="161"/>
      <c r="IG479" s="161"/>
      <c r="IH479" s="161"/>
      <c r="II479" s="161"/>
      <c r="IJ479" s="161"/>
      <c r="IK479" s="161"/>
      <c r="IL479" s="161"/>
      <c r="IM479" s="161"/>
      <c r="IN479" s="161"/>
      <c r="IO479" s="161"/>
      <c r="IP479" s="161"/>
      <c r="IQ479" s="161"/>
      <c r="IR479" s="161"/>
      <c r="IS479" s="161"/>
      <c r="IT479" s="161"/>
      <c r="IU479" s="161"/>
      <c r="IV479" s="161"/>
      <c r="IW479" s="161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61"/>
      <c r="AR480" s="161"/>
      <c r="AS480" s="161"/>
      <c r="AT480" s="161"/>
      <c r="AU480" s="161"/>
      <c r="AV480" s="161"/>
      <c r="AW480" s="161"/>
      <c r="AX480" s="161"/>
      <c r="AY480" s="161"/>
      <c r="AZ480" s="161"/>
      <c r="BA480" s="161"/>
      <c r="BB480" s="161"/>
      <c r="BC480" s="161"/>
      <c r="BD480" s="161"/>
      <c r="BE480" s="161"/>
      <c r="BF480" s="161"/>
      <c r="BG480" s="161"/>
      <c r="BH480" s="161"/>
      <c r="BI480" s="161"/>
      <c r="BJ480" s="161"/>
      <c r="BK480" s="161"/>
      <c r="BL480" s="161"/>
      <c r="BM480" s="161"/>
      <c r="BN480" s="161"/>
      <c r="BO480" s="161"/>
      <c r="BP480" s="161"/>
      <c r="BQ480" s="161"/>
      <c r="BR480" s="161"/>
      <c r="BS480" s="161"/>
      <c r="BT480" s="161"/>
      <c r="BU480" s="161"/>
      <c r="BV480" s="161"/>
      <c r="BW480" s="161"/>
      <c r="BX480" s="161"/>
      <c r="BY480" s="161"/>
      <c r="BZ480" s="161"/>
      <c r="CA480" s="161"/>
      <c r="CB480" s="161"/>
      <c r="CC480" s="161"/>
      <c r="CD480" s="161"/>
      <c r="CE480" s="161"/>
      <c r="CF480" s="161"/>
      <c r="CG480" s="161"/>
      <c r="CH480" s="161"/>
      <c r="CI480" s="161"/>
      <c r="CJ480" s="161"/>
      <c r="CK480" s="161"/>
      <c r="CL480" s="161"/>
      <c r="CM480" s="161"/>
      <c r="CN480" s="161"/>
      <c r="CO480" s="161"/>
      <c r="CP480" s="161"/>
      <c r="CQ480" s="161"/>
      <c r="CR480" s="161"/>
      <c r="CS480" s="161"/>
      <c r="CT480" s="161"/>
      <c r="CU480" s="161"/>
      <c r="CV480" s="161"/>
      <c r="CW480" s="161"/>
      <c r="CX480" s="161"/>
      <c r="CY480" s="161"/>
      <c r="CZ480" s="161"/>
      <c r="DA480" s="161"/>
      <c r="DB480" s="161"/>
      <c r="DC480" s="161"/>
      <c r="DD480" s="161"/>
      <c r="DE480" s="161"/>
      <c r="DF480" s="161"/>
      <c r="DG480" s="161"/>
      <c r="DH480" s="161"/>
      <c r="DI480" s="161"/>
      <c r="DJ480" s="161"/>
      <c r="DK480" s="161"/>
      <c r="DL480" s="161"/>
      <c r="DM480" s="161"/>
      <c r="DN480" s="161"/>
      <c r="DO480" s="161"/>
      <c r="DP480" s="161"/>
      <c r="DQ480" s="161"/>
      <c r="DR480" s="161"/>
      <c r="DS480" s="161"/>
      <c r="DT480" s="161"/>
      <c r="DU480" s="161"/>
      <c r="DV480" s="161"/>
      <c r="DW480" s="161"/>
      <c r="DX480" s="161"/>
      <c r="DY480" s="161"/>
      <c r="DZ480" s="161"/>
      <c r="EA480" s="161"/>
      <c r="EB480" s="161"/>
      <c r="EC480" s="161"/>
      <c r="ED480" s="161"/>
      <c r="EE480" s="161"/>
      <c r="EF480" s="161"/>
      <c r="EG480" s="161"/>
      <c r="EH480" s="161"/>
      <c r="EI480" s="161"/>
      <c r="EJ480" s="161"/>
      <c r="EK480" s="161"/>
      <c r="EL480" s="161"/>
      <c r="EM480" s="161"/>
      <c r="EN480" s="161"/>
      <c r="EO480" s="161"/>
      <c r="EP480" s="161"/>
      <c r="EQ480" s="161"/>
      <c r="ER480" s="161"/>
      <c r="ES480" s="161"/>
      <c r="ET480" s="161"/>
      <c r="EU480" s="161"/>
      <c r="EV480" s="161"/>
      <c r="EW480" s="161"/>
      <c r="EX480" s="161"/>
      <c r="EY480" s="161"/>
      <c r="EZ480" s="161"/>
      <c r="FA480" s="161"/>
      <c r="FB480" s="161"/>
      <c r="FC480" s="161"/>
      <c r="FD480" s="161"/>
      <c r="FE480" s="161"/>
      <c r="FF480" s="161"/>
      <c r="FG480" s="161"/>
      <c r="FH480" s="161"/>
      <c r="FI480" s="161"/>
      <c r="FJ480" s="161"/>
      <c r="FK480" s="161"/>
      <c r="FL480" s="161"/>
      <c r="FM480" s="161"/>
      <c r="FN480" s="161"/>
      <c r="FO480" s="161"/>
      <c r="FP480" s="161"/>
      <c r="FQ480" s="161"/>
      <c r="FR480" s="161"/>
      <c r="FS480" s="161"/>
      <c r="FT480" s="161"/>
      <c r="FU480" s="161"/>
      <c r="FV480" s="161"/>
      <c r="FW480" s="161"/>
      <c r="FX480" s="161"/>
      <c r="FY480" s="161"/>
      <c r="FZ480" s="161"/>
      <c r="GA480" s="161"/>
      <c r="GB480" s="161"/>
      <c r="GC480" s="161"/>
      <c r="GD480" s="161"/>
      <c r="GE480" s="161"/>
      <c r="GF480" s="161"/>
      <c r="GG480" s="161"/>
      <c r="GH480" s="161"/>
      <c r="GI480" s="161"/>
      <c r="GJ480" s="161"/>
      <c r="GK480" s="161"/>
      <c r="GL480" s="161"/>
      <c r="GM480" s="161"/>
      <c r="GN480" s="161"/>
      <c r="GO480" s="161"/>
      <c r="GP480" s="161"/>
      <c r="GQ480" s="161"/>
      <c r="GR480" s="161"/>
      <c r="GS480" s="161"/>
      <c r="GT480" s="161"/>
      <c r="GU480" s="161"/>
      <c r="GV480" s="161"/>
      <c r="GW480" s="161"/>
      <c r="GX480" s="161"/>
      <c r="GY480" s="161"/>
      <c r="GZ480" s="161"/>
      <c r="HA480" s="161"/>
      <c r="HB480" s="161"/>
      <c r="HC480" s="161"/>
      <c r="HD480" s="161"/>
      <c r="HE480" s="161"/>
      <c r="HF480" s="161"/>
      <c r="HG480" s="161"/>
      <c r="HH480" s="161"/>
      <c r="HI480" s="161"/>
      <c r="HJ480" s="161"/>
      <c r="HK480" s="161"/>
      <c r="HL480" s="161"/>
      <c r="HM480" s="161"/>
      <c r="HN480" s="161"/>
      <c r="HO480" s="161"/>
      <c r="HP480" s="161"/>
      <c r="HQ480" s="161"/>
      <c r="HR480" s="161"/>
      <c r="HS480" s="161"/>
      <c r="HT480" s="161"/>
      <c r="HU480" s="161"/>
      <c r="HV480" s="161"/>
      <c r="HW480" s="161"/>
      <c r="HX480" s="161"/>
      <c r="HY480" s="161"/>
      <c r="HZ480" s="161"/>
      <c r="IA480" s="161"/>
      <c r="IB480" s="161"/>
      <c r="IC480" s="161"/>
      <c r="ID480" s="161"/>
      <c r="IE480" s="161"/>
      <c r="IF480" s="161"/>
      <c r="IG480" s="161"/>
      <c r="IH480" s="161"/>
      <c r="II480" s="161"/>
      <c r="IJ480" s="161"/>
      <c r="IK480" s="161"/>
      <c r="IL480" s="161"/>
      <c r="IM480" s="161"/>
      <c r="IN480" s="161"/>
      <c r="IO480" s="161"/>
      <c r="IP480" s="161"/>
      <c r="IQ480" s="161"/>
      <c r="IR480" s="161"/>
      <c r="IS480" s="161"/>
      <c r="IT480" s="161"/>
      <c r="IU480" s="161"/>
      <c r="IV480" s="161"/>
      <c r="IW480" s="161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61"/>
      <c r="AR481" s="161"/>
      <c r="AS481" s="161"/>
      <c r="AT481" s="161"/>
      <c r="AU481" s="161"/>
      <c r="AV481" s="161"/>
      <c r="AW481" s="161"/>
      <c r="AX481" s="161"/>
      <c r="AY481" s="161"/>
      <c r="AZ481" s="161"/>
      <c r="BA481" s="161"/>
      <c r="BB481" s="161"/>
      <c r="BC481" s="161"/>
      <c r="BD481" s="161"/>
      <c r="BE481" s="161"/>
      <c r="BF481" s="161"/>
      <c r="BG481" s="161"/>
      <c r="BH481" s="161"/>
      <c r="BI481" s="161"/>
      <c r="BJ481" s="161"/>
      <c r="BK481" s="161"/>
      <c r="BL481" s="161"/>
      <c r="BM481" s="161"/>
      <c r="BN481" s="161"/>
      <c r="BO481" s="161"/>
      <c r="BP481" s="161"/>
      <c r="BQ481" s="161"/>
      <c r="BR481" s="161"/>
      <c r="BS481" s="161"/>
      <c r="BT481" s="161"/>
      <c r="BU481" s="161"/>
      <c r="BV481" s="161"/>
      <c r="BW481" s="161"/>
      <c r="BX481" s="161"/>
      <c r="BY481" s="161"/>
      <c r="BZ481" s="161"/>
      <c r="CA481" s="161"/>
      <c r="CB481" s="161"/>
      <c r="CC481" s="161"/>
      <c r="CD481" s="161"/>
      <c r="CE481" s="161"/>
      <c r="CF481" s="161"/>
      <c r="CG481" s="161"/>
      <c r="CH481" s="161"/>
      <c r="CI481" s="161"/>
      <c r="CJ481" s="161"/>
      <c r="CK481" s="161"/>
      <c r="CL481" s="161"/>
      <c r="CM481" s="161"/>
      <c r="CN481" s="161"/>
      <c r="CO481" s="161"/>
      <c r="CP481" s="161"/>
      <c r="CQ481" s="161"/>
      <c r="CR481" s="161"/>
      <c r="CS481" s="161"/>
      <c r="CT481" s="161"/>
      <c r="CU481" s="161"/>
      <c r="CV481" s="161"/>
      <c r="CW481" s="161"/>
      <c r="CX481" s="161"/>
      <c r="CY481" s="161"/>
      <c r="CZ481" s="161"/>
      <c r="DA481" s="161"/>
      <c r="DB481" s="161"/>
      <c r="DC481" s="161"/>
      <c r="DD481" s="161"/>
      <c r="DE481" s="161"/>
      <c r="DF481" s="161"/>
      <c r="DG481" s="161"/>
      <c r="DH481" s="161"/>
      <c r="DI481" s="161"/>
      <c r="DJ481" s="161"/>
      <c r="DK481" s="161"/>
      <c r="DL481" s="161"/>
      <c r="DM481" s="161"/>
      <c r="DN481" s="161"/>
      <c r="DO481" s="161"/>
      <c r="DP481" s="161"/>
      <c r="DQ481" s="161"/>
      <c r="DR481" s="161"/>
      <c r="DS481" s="161"/>
      <c r="DT481" s="161"/>
      <c r="DU481" s="161"/>
      <c r="DV481" s="161"/>
      <c r="DW481" s="161"/>
      <c r="DX481" s="161"/>
      <c r="DY481" s="161"/>
      <c r="DZ481" s="161"/>
      <c r="EA481" s="161"/>
      <c r="EB481" s="161"/>
      <c r="EC481" s="161"/>
      <c r="ED481" s="161"/>
      <c r="EE481" s="161"/>
      <c r="EF481" s="161"/>
      <c r="EG481" s="161"/>
      <c r="EH481" s="161"/>
      <c r="EI481" s="161"/>
      <c r="EJ481" s="161"/>
      <c r="EK481" s="161"/>
      <c r="EL481" s="161"/>
      <c r="EM481" s="161"/>
      <c r="EN481" s="161"/>
      <c r="EO481" s="161"/>
      <c r="EP481" s="161"/>
      <c r="EQ481" s="161"/>
      <c r="ER481" s="161"/>
      <c r="ES481" s="161"/>
      <c r="ET481" s="161"/>
      <c r="EU481" s="161"/>
      <c r="EV481" s="161"/>
      <c r="EW481" s="161"/>
      <c r="EX481" s="161"/>
      <c r="EY481" s="161"/>
      <c r="EZ481" s="161"/>
      <c r="FA481" s="161"/>
      <c r="FB481" s="161"/>
      <c r="FC481" s="161"/>
      <c r="FD481" s="161"/>
      <c r="FE481" s="161"/>
      <c r="FF481" s="161"/>
      <c r="FG481" s="161"/>
      <c r="FH481" s="161"/>
      <c r="FI481" s="161"/>
      <c r="FJ481" s="161"/>
      <c r="FK481" s="161"/>
      <c r="FL481" s="161"/>
      <c r="FM481" s="161"/>
      <c r="FN481" s="161"/>
      <c r="FO481" s="161"/>
      <c r="FP481" s="161"/>
      <c r="FQ481" s="161"/>
      <c r="FR481" s="161"/>
      <c r="FS481" s="161"/>
      <c r="FT481" s="161"/>
      <c r="FU481" s="161"/>
      <c r="FV481" s="161"/>
      <c r="FW481" s="161"/>
      <c r="FX481" s="161"/>
      <c r="FY481" s="161"/>
      <c r="FZ481" s="161"/>
      <c r="GA481" s="161"/>
      <c r="GB481" s="161"/>
      <c r="GC481" s="161"/>
      <c r="GD481" s="161"/>
      <c r="GE481" s="161"/>
      <c r="GF481" s="161"/>
      <c r="GG481" s="161"/>
      <c r="GH481" s="161"/>
      <c r="GI481" s="161"/>
      <c r="GJ481" s="161"/>
      <c r="GK481" s="161"/>
      <c r="GL481" s="161"/>
      <c r="GM481" s="161"/>
      <c r="GN481" s="161"/>
      <c r="GO481" s="161"/>
      <c r="GP481" s="161"/>
      <c r="GQ481" s="161"/>
      <c r="GR481" s="161"/>
      <c r="GS481" s="161"/>
      <c r="GT481" s="161"/>
      <c r="GU481" s="161"/>
      <c r="GV481" s="161"/>
      <c r="GW481" s="161"/>
      <c r="GX481" s="161"/>
      <c r="GY481" s="161"/>
      <c r="GZ481" s="161"/>
      <c r="HA481" s="161"/>
      <c r="HB481" s="161"/>
      <c r="HC481" s="161"/>
      <c r="HD481" s="161"/>
      <c r="HE481" s="161"/>
      <c r="HF481" s="161"/>
      <c r="HG481" s="161"/>
      <c r="HH481" s="161"/>
      <c r="HI481" s="161"/>
      <c r="HJ481" s="161"/>
      <c r="HK481" s="161"/>
      <c r="HL481" s="161"/>
      <c r="HM481" s="161"/>
      <c r="HN481" s="161"/>
      <c r="HO481" s="161"/>
      <c r="HP481" s="161"/>
      <c r="HQ481" s="161"/>
      <c r="HR481" s="161"/>
      <c r="HS481" s="161"/>
      <c r="HT481" s="161"/>
      <c r="HU481" s="161"/>
      <c r="HV481" s="161"/>
      <c r="HW481" s="161"/>
      <c r="HX481" s="161"/>
      <c r="HY481" s="161"/>
      <c r="HZ481" s="161"/>
      <c r="IA481" s="161"/>
      <c r="IB481" s="161"/>
      <c r="IC481" s="161"/>
      <c r="ID481" s="161"/>
      <c r="IE481" s="161"/>
      <c r="IF481" s="161"/>
      <c r="IG481" s="161"/>
      <c r="IH481" s="161"/>
      <c r="II481" s="161"/>
      <c r="IJ481" s="161"/>
      <c r="IK481" s="161"/>
      <c r="IL481" s="161"/>
      <c r="IM481" s="161"/>
      <c r="IN481" s="161"/>
      <c r="IO481" s="161"/>
      <c r="IP481" s="161"/>
      <c r="IQ481" s="161"/>
      <c r="IR481" s="161"/>
      <c r="IS481" s="161"/>
      <c r="IT481" s="161"/>
      <c r="IU481" s="161"/>
      <c r="IV481" s="161"/>
      <c r="IW481" s="161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1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1"/>
      <c r="AG482" s="161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61"/>
      <c r="AR482" s="161"/>
      <c r="AS482" s="161"/>
      <c r="AT482" s="161"/>
      <c r="AU482" s="161"/>
      <c r="AV482" s="161"/>
      <c r="AW482" s="161"/>
      <c r="AX482" s="161"/>
      <c r="AY482" s="161"/>
      <c r="AZ482" s="161"/>
      <c r="BA482" s="161"/>
      <c r="BB482" s="161"/>
      <c r="BC482" s="161"/>
      <c r="BD482" s="161"/>
      <c r="BE482" s="161"/>
      <c r="BF482" s="161"/>
      <c r="BG482" s="161"/>
      <c r="BH482" s="161"/>
      <c r="BI482" s="161"/>
      <c r="BJ482" s="161"/>
      <c r="BK482" s="161"/>
      <c r="BL482" s="161"/>
      <c r="BM482" s="161"/>
      <c r="BN482" s="161"/>
      <c r="BO482" s="161"/>
      <c r="BP482" s="161"/>
      <c r="BQ482" s="161"/>
      <c r="BR482" s="161"/>
      <c r="BS482" s="161"/>
      <c r="BT482" s="161"/>
      <c r="BU482" s="161"/>
      <c r="BV482" s="161"/>
      <c r="BW482" s="161"/>
      <c r="BX482" s="161"/>
      <c r="BY482" s="161"/>
      <c r="BZ482" s="161"/>
      <c r="CA482" s="161"/>
      <c r="CB482" s="161"/>
      <c r="CC482" s="161"/>
      <c r="CD482" s="161"/>
      <c r="CE482" s="161"/>
      <c r="CF482" s="161"/>
      <c r="CG482" s="161"/>
      <c r="CH482" s="161"/>
      <c r="CI482" s="161"/>
      <c r="CJ482" s="161"/>
      <c r="CK482" s="161"/>
      <c r="CL482" s="161"/>
      <c r="CM482" s="161"/>
      <c r="CN482" s="161"/>
      <c r="CO482" s="161"/>
      <c r="CP482" s="161"/>
      <c r="CQ482" s="161"/>
      <c r="CR482" s="161"/>
      <c r="CS482" s="161"/>
      <c r="CT482" s="161"/>
      <c r="CU482" s="161"/>
      <c r="CV482" s="161"/>
      <c r="CW482" s="161"/>
      <c r="CX482" s="161"/>
      <c r="CY482" s="161"/>
      <c r="CZ482" s="161"/>
      <c r="DA482" s="161"/>
      <c r="DB482" s="161"/>
      <c r="DC482" s="161"/>
      <c r="DD482" s="161"/>
      <c r="DE482" s="161"/>
      <c r="DF482" s="161"/>
      <c r="DG482" s="161"/>
      <c r="DH482" s="161"/>
      <c r="DI482" s="161"/>
      <c r="DJ482" s="161"/>
      <c r="DK482" s="161"/>
      <c r="DL482" s="161"/>
      <c r="DM482" s="161"/>
      <c r="DN482" s="161"/>
      <c r="DO482" s="161"/>
      <c r="DP482" s="161"/>
      <c r="DQ482" s="161"/>
      <c r="DR482" s="161"/>
      <c r="DS482" s="161"/>
      <c r="DT482" s="161"/>
      <c r="DU482" s="161"/>
      <c r="DV482" s="161"/>
      <c r="DW482" s="161"/>
      <c r="DX482" s="161"/>
      <c r="DY482" s="161"/>
      <c r="DZ482" s="161"/>
      <c r="EA482" s="161"/>
      <c r="EB482" s="161"/>
      <c r="EC482" s="161"/>
      <c r="ED482" s="161"/>
      <c r="EE482" s="161"/>
      <c r="EF482" s="161"/>
      <c r="EG482" s="161"/>
      <c r="EH482" s="161"/>
      <c r="EI482" s="161"/>
      <c r="EJ482" s="161"/>
      <c r="EK482" s="161"/>
      <c r="EL482" s="161"/>
      <c r="EM482" s="161"/>
      <c r="EN482" s="161"/>
      <c r="EO482" s="161"/>
      <c r="EP482" s="161"/>
      <c r="EQ482" s="161"/>
      <c r="ER482" s="161"/>
      <c r="ES482" s="161"/>
      <c r="ET482" s="161"/>
      <c r="EU482" s="161"/>
      <c r="EV482" s="161"/>
      <c r="EW482" s="161"/>
      <c r="EX482" s="161"/>
      <c r="EY482" s="161"/>
      <c r="EZ482" s="161"/>
      <c r="FA482" s="161"/>
      <c r="FB482" s="161"/>
      <c r="FC482" s="161"/>
      <c r="FD482" s="161"/>
      <c r="FE482" s="161"/>
      <c r="FF482" s="161"/>
      <c r="FG482" s="161"/>
      <c r="FH482" s="161"/>
      <c r="FI482" s="161"/>
      <c r="FJ482" s="161"/>
      <c r="FK482" s="161"/>
      <c r="FL482" s="161"/>
      <c r="FM482" s="161"/>
      <c r="FN482" s="161"/>
      <c r="FO482" s="161"/>
      <c r="FP482" s="161"/>
      <c r="FQ482" s="161"/>
      <c r="FR482" s="161"/>
      <c r="FS482" s="161"/>
      <c r="FT482" s="161"/>
      <c r="FU482" s="161"/>
      <c r="FV482" s="161"/>
      <c r="FW482" s="161"/>
      <c r="FX482" s="161"/>
      <c r="FY482" s="161"/>
      <c r="FZ482" s="161"/>
      <c r="GA482" s="161"/>
      <c r="GB482" s="161"/>
      <c r="GC482" s="161"/>
      <c r="GD482" s="161"/>
      <c r="GE482" s="161"/>
      <c r="GF482" s="161"/>
      <c r="GG482" s="161"/>
      <c r="GH482" s="161"/>
      <c r="GI482" s="161"/>
      <c r="GJ482" s="161"/>
      <c r="GK482" s="161"/>
      <c r="GL482" s="161"/>
      <c r="GM482" s="161"/>
      <c r="GN482" s="161"/>
      <c r="GO482" s="161"/>
      <c r="GP482" s="161"/>
      <c r="GQ482" s="161"/>
      <c r="GR482" s="161"/>
      <c r="GS482" s="161"/>
      <c r="GT482" s="161"/>
      <c r="GU482" s="161"/>
      <c r="GV482" s="161"/>
      <c r="GW482" s="161"/>
      <c r="GX482" s="161"/>
      <c r="GY482" s="161"/>
      <c r="GZ482" s="161"/>
      <c r="HA482" s="161"/>
      <c r="HB482" s="161"/>
      <c r="HC482" s="161"/>
      <c r="HD482" s="161"/>
      <c r="HE482" s="161"/>
      <c r="HF482" s="161"/>
      <c r="HG482" s="161"/>
      <c r="HH482" s="161"/>
      <c r="HI482" s="161"/>
      <c r="HJ482" s="161"/>
      <c r="HK482" s="161"/>
      <c r="HL482" s="161"/>
      <c r="HM482" s="161"/>
      <c r="HN482" s="161"/>
      <c r="HO482" s="161"/>
      <c r="HP482" s="161"/>
      <c r="HQ482" s="161"/>
      <c r="HR482" s="161"/>
      <c r="HS482" s="161"/>
      <c r="HT482" s="161"/>
      <c r="HU482" s="161"/>
      <c r="HV482" s="161"/>
      <c r="HW482" s="161"/>
      <c r="HX482" s="161"/>
      <c r="HY482" s="161"/>
      <c r="HZ482" s="161"/>
      <c r="IA482" s="161"/>
      <c r="IB482" s="161"/>
      <c r="IC482" s="161"/>
      <c r="ID482" s="161"/>
      <c r="IE482" s="161"/>
      <c r="IF482" s="161"/>
      <c r="IG482" s="161"/>
      <c r="IH482" s="161"/>
      <c r="II482" s="161"/>
      <c r="IJ482" s="161"/>
      <c r="IK482" s="161"/>
      <c r="IL482" s="161"/>
      <c r="IM482" s="161"/>
      <c r="IN482" s="161"/>
      <c r="IO482" s="161"/>
      <c r="IP482" s="161"/>
      <c r="IQ482" s="161"/>
      <c r="IR482" s="161"/>
      <c r="IS482" s="161"/>
      <c r="IT482" s="161"/>
      <c r="IU482" s="161"/>
      <c r="IV482" s="161"/>
      <c r="IW482" s="161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72"/>
      <c r="W483" s="172"/>
      <c r="X483" s="172"/>
      <c r="Y483" s="172"/>
      <c r="Z483" s="172"/>
      <c r="AA483" s="172"/>
      <c r="AB483" s="172"/>
      <c r="AC483" s="172"/>
      <c r="AD483" s="172"/>
      <c r="AE483" s="172"/>
      <c r="AF483" s="172"/>
      <c r="AG483" s="172"/>
      <c r="AH483" s="172"/>
      <c r="AI483" s="172"/>
      <c r="AJ483" s="172"/>
      <c r="AK483" s="172"/>
      <c r="AL483" s="172"/>
      <c r="AM483" s="172"/>
      <c r="AN483" s="172"/>
      <c r="AO483" s="172"/>
      <c r="AP483" s="172"/>
      <c r="AQ483" s="172"/>
      <c r="AR483" s="172"/>
      <c r="AS483" s="172"/>
      <c r="AT483" s="172"/>
      <c r="AU483" s="172"/>
      <c r="AV483" s="172"/>
      <c r="AW483" s="172"/>
      <c r="AX483" s="172"/>
      <c r="AY483" s="172"/>
      <c r="AZ483" s="172"/>
      <c r="BA483" s="172"/>
      <c r="BB483" s="172"/>
      <c r="BC483" s="172"/>
      <c r="BD483" s="172"/>
      <c r="BE483" s="172"/>
      <c r="BF483" s="172"/>
      <c r="BG483" s="172"/>
      <c r="BH483" s="172"/>
      <c r="BI483" s="172"/>
      <c r="BJ483" s="172"/>
      <c r="BK483" s="172"/>
      <c r="BL483" s="172"/>
      <c r="BM483" s="172"/>
      <c r="BN483" s="172"/>
      <c r="BO483" s="172"/>
      <c r="BP483" s="172"/>
      <c r="BQ483" s="172"/>
      <c r="BR483" s="172"/>
      <c r="BS483" s="172"/>
      <c r="BT483" s="172"/>
      <c r="BU483" s="172"/>
      <c r="BV483" s="172"/>
      <c r="BW483" s="172"/>
      <c r="BX483" s="172"/>
      <c r="BY483" s="172"/>
      <c r="BZ483" s="172"/>
      <c r="CA483" s="172"/>
      <c r="CB483" s="172"/>
      <c r="CC483" s="172"/>
      <c r="CD483" s="172"/>
      <c r="CE483" s="172"/>
      <c r="CF483" s="172"/>
      <c r="CG483" s="172"/>
      <c r="CH483" s="172"/>
      <c r="CI483" s="172"/>
      <c r="CJ483" s="172"/>
      <c r="CK483" s="172"/>
      <c r="CL483" s="172"/>
      <c r="CM483" s="172"/>
      <c r="CN483" s="172"/>
      <c r="CO483" s="172"/>
      <c r="CP483" s="172"/>
      <c r="CQ483" s="172"/>
      <c r="CR483" s="172"/>
      <c r="CS483" s="172"/>
      <c r="CT483" s="172"/>
      <c r="CU483" s="172"/>
      <c r="CV483" s="172"/>
      <c r="CW483" s="172"/>
      <c r="CX483" s="172"/>
      <c r="CY483" s="172"/>
      <c r="CZ483" s="172"/>
      <c r="DA483" s="172"/>
      <c r="DB483" s="172"/>
      <c r="DC483" s="172"/>
      <c r="DD483" s="172"/>
      <c r="DE483" s="172"/>
      <c r="DF483" s="172"/>
      <c r="DG483" s="172"/>
      <c r="DH483" s="172"/>
      <c r="DI483" s="172"/>
      <c r="DJ483" s="172"/>
      <c r="DK483" s="172"/>
      <c r="DL483" s="172"/>
      <c r="DM483" s="172"/>
      <c r="DN483" s="172"/>
      <c r="DO483" s="172"/>
      <c r="DP483" s="172"/>
      <c r="DQ483" s="172"/>
      <c r="DR483" s="172"/>
      <c r="DS483" s="172"/>
      <c r="DT483" s="172"/>
      <c r="DU483" s="172"/>
      <c r="DV483" s="172"/>
      <c r="DW483" s="172"/>
      <c r="DX483" s="172"/>
      <c r="DY483" s="172"/>
      <c r="DZ483" s="172"/>
      <c r="EA483" s="172"/>
      <c r="EB483" s="172"/>
      <c r="EC483" s="172"/>
      <c r="ED483" s="172"/>
      <c r="EE483" s="172"/>
      <c r="EF483" s="172"/>
      <c r="EG483" s="172"/>
      <c r="EH483" s="172"/>
      <c r="EI483" s="172"/>
      <c r="EJ483" s="172"/>
      <c r="EK483" s="172"/>
      <c r="EL483" s="172"/>
      <c r="EM483" s="172"/>
      <c r="EN483" s="172"/>
      <c r="EO483" s="172"/>
      <c r="EP483" s="172"/>
      <c r="EQ483" s="172"/>
      <c r="ER483" s="172"/>
      <c r="ES483" s="172"/>
      <c r="ET483" s="172"/>
      <c r="EU483" s="172"/>
      <c r="EV483" s="172"/>
      <c r="EW483" s="172"/>
      <c r="EX483" s="172"/>
      <c r="EY483" s="172"/>
      <c r="EZ483" s="172"/>
      <c r="FA483" s="172"/>
      <c r="FB483" s="172"/>
      <c r="FC483" s="172"/>
      <c r="FD483" s="172"/>
      <c r="FE483" s="172"/>
      <c r="FF483" s="172"/>
      <c r="FG483" s="172"/>
      <c r="FH483" s="172"/>
      <c r="FI483" s="172"/>
      <c r="FJ483" s="172"/>
      <c r="FK483" s="172"/>
      <c r="FL483" s="172"/>
      <c r="FM483" s="172"/>
      <c r="FN483" s="172"/>
      <c r="FO483" s="172"/>
      <c r="FP483" s="172"/>
      <c r="FQ483" s="172"/>
      <c r="FR483" s="172"/>
      <c r="FS483" s="172"/>
      <c r="FT483" s="172"/>
      <c r="FU483" s="172"/>
      <c r="FV483" s="172"/>
      <c r="FW483" s="172"/>
      <c r="FX483" s="172"/>
      <c r="FY483" s="172"/>
      <c r="FZ483" s="172"/>
      <c r="GA483" s="172"/>
      <c r="GB483" s="172"/>
      <c r="GC483" s="172"/>
      <c r="GD483" s="172"/>
      <c r="GE483" s="172"/>
      <c r="GF483" s="172"/>
      <c r="GG483" s="172"/>
      <c r="GH483" s="172"/>
      <c r="GI483" s="172"/>
      <c r="GJ483" s="172"/>
      <c r="GK483" s="172"/>
      <c r="GL483" s="172"/>
      <c r="GM483" s="172"/>
      <c r="GN483" s="172"/>
      <c r="GO483" s="172"/>
      <c r="GP483" s="172"/>
      <c r="GQ483" s="172"/>
      <c r="GR483" s="172"/>
      <c r="GS483" s="172"/>
      <c r="GT483" s="172"/>
      <c r="GU483" s="172"/>
      <c r="GV483" s="172"/>
      <c r="GW483" s="172"/>
      <c r="GX483" s="172"/>
      <c r="GY483" s="172"/>
      <c r="GZ483" s="172"/>
      <c r="HA483" s="172"/>
      <c r="HB483" s="172"/>
      <c r="HC483" s="172"/>
      <c r="HD483" s="172"/>
      <c r="HE483" s="172"/>
      <c r="HF483" s="172"/>
      <c r="HG483" s="172"/>
      <c r="HH483" s="172"/>
      <c r="HI483" s="172"/>
      <c r="HJ483" s="172"/>
      <c r="HK483" s="172"/>
      <c r="HL483" s="172"/>
      <c r="HM483" s="172"/>
      <c r="HN483" s="172"/>
      <c r="HO483" s="172"/>
      <c r="HP483" s="172"/>
      <c r="HQ483" s="172"/>
      <c r="HR483" s="172"/>
      <c r="HS483" s="172"/>
      <c r="HT483" s="172"/>
      <c r="HU483" s="172"/>
      <c r="HV483" s="172"/>
      <c r="HW483" s="172"/>
      <c r="HX483" s="172"/>
      <c r="HY483" s="172"/>
      <c r="HZ483" s="172"/>
      <c r="IA483" s="172"/>
      <c r="IB483" s="172"/>
      <c r="IC483" s="172"/>
      <c r="ID483" s="172"/>
      <c r="IE483" s="172"/>
      <c r="IF483" s="172"/>
      <c r="IG483" s="172"/>
      <c r="IH483" s="172"/>
      <c r="II483" s="172"/>
      <c r="IJ483" s="172"/>
      <c r="IK483" s="172"/>
      <c r="IL483" s="172"/>
      <c r="IM483" s="172"/>
      <c r="IN483" s="172"/>
      <c r="IO483" s="172"/>
      <c r="IP483" s="172"/>
      <c r="IQ483" s="172"/>
      <c r="IR483" s="172"/>
      <c r="IS483" s="172"/>
      <c r="IT483" s="172"/>
      <c r="IU483" s="172"/>
      <c r="IV483" s="172"/>
      <c r="IW483" s="172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1"/>
      <c r="W484" s="161"/>
      <c r="X484" s="161"/>
      <c r="Y484" s="161"/>
      <c r="Z484" s="161"/>
      <c r="AA484" s="161"/>
      <c r="AB484" s="161"/>
      <c r="AC484" s="161"/>
      <c r="AD484" s="161"/>
      <c r="AE484" s="161"/>
      <c r="AF484" s="161"/>
      <c r="AG484" s="161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61"/>
      <c r="AR484" s="161"/>
      <c r="AS484" s="161"/>
      <c r="AT484" s="161"/>
      <c r="AU484" s="161"/>
      <c r="AV484" s="161"/>
      <c r="AW484" s="161"/>
      <c r="AX484" s="161"/>
      <c r="AY484" s="161"/>
      <c r="AZ484" s="161"/>
      <c r="BA484" s="161"/>
      <c r="BB484" s="161"/>
      <c r="BC484" s="161"/>
      <c r="BD484" s="161"/>
      <c r="BE484" s="161"/>
      <c r="BF484" s="161"/>
      <c r="BG484" s="161"/>
      <c r="BH484" s="161"/>
      <c r="BI484" s="161"/>
      <c r="BJ484" s="161"/>
      <c r="BK484" s="161"/>
      <c r="BL484" s="161"/>
      <c r="BM484" s="161"/>
      <c r="BN484" s="161"/>
      <c r="BO484" s="161"/>
      <c r="BP484" s="161"/>
      <c r="BQ484" s="161"/>
      <c r="BR484" s="161"/>
      <c r="BS484" s="161"/>
      <c r="BT484" s="161"/>
      <c r="BU484" s="161"/>
      <c r="BV484" s="161"/>
      <c r="BW484" s="161"/>
      <c r="BX484" s="161"/>
      <c r="BY484" s="161"/>
      <c r="BZ484" s="161"/>
      <c r="CA484" s="161"/>
      <c r="CB484" s="161"/>
      <c r="CC484" s="161"/>
      <c r="CD484" s="161"/>
      <c r="CE484" s="161"/>
      <c r="CF484" s="161"/>
      <c r="CG484" s="161"/>
      <c r="CH484" s="161"/>
      <c r="CI484" s="161"/>
      <c r="CJ484" s="161"/>
      <c r="CK484" s="161"/>
      <c r="CL484" s="161"/>
      <c r="CM484" s="161"/>
      <c r="CN484" s="161"/>
      <c r="CO484" s="161"/>
      <c r="CP484" s="161"/>
      <c r="CQ484" s="161"/>
      <c r="CR484" s="161"/>
      <c r="CS484" s="161"/>
      <c r="CT484" s="161"/>
      <c r="CU484" s="161"/>
      <c r="CV484" s="161"/>
      <c r="CW484" s="161"/>
      <c r="CX484" s="161"/>
      <c r="CY484" s="161"/>
      <c r="CZ484" s="161"/>
      <c r="DA484" s="161"/>
      <c r="DB484" s="161"/>
      <c r="DC484" s="161"/>
      <c r="DD484" s="161"/>
      <c r="DE484" s="161"/>
      <c r="DF484" s="161"/>
      <c r="DG484" s="161"/>
      <c r="DH484" s="161"/>
      <c r="DI484" s="161"/>
      <c r="DJ484" s="161"/>
      <c r="DK484" s="161"/>
      <c r="DL484" s="161"/>
      <c r="DM484" s="161"/>
      <c r="DN484" s="161"/>
      <c r="DO484" s="161"/>
      <c r="DP484" s="161"/>
      <c r="DQ484" s="161"/>
      <c r="DR484" s="161"/>
      <c r="DS484" s="161"/>
      <c r="DT484" s="161"/>
      <c r="DU484" s="161"/>
      <c r="DV484" s="161"/>
      <c r="DW484" s="161"/>
      <c r="DX484" s="161"/>
      <c r="DY484" s="161"/>
      <c r="DZ484" s="161"/>
      <c r="EA484" s="161"/>
      <c r="EB484" s="161"/>
      <c r="EC484" s="161"/>
      <c r="ED484" s="161"/>
      <c r="EE484" s="161"/>
      <c r="EF484" s="161"/>
      <c r="EG484" s="161"/>
      <c r="EH484" s="161"/>
      <c r="EI484" s="161"/>
      <c r="EJ484" s="161"/>
      <c r="EK484" s="161"/>
      <c r="EL484" s="161"/>
      <c r="EM484" s="161"/>
      <c r="EN484" s="161"/>
      <c r="EO484" s="161"/>
      <c r="EP484" s="161"/>
      <c r="EQ484" s="161"/>
      <c r="ER484" s="161"/>
      <c r="ES484" s="161"/>
      <c r="ET484" s="161"/>
      <c r="EU484" s="161"/>
      <c r="EV484" s="161"/>
      <c r="EW484" s="161"/>
      <c r="EX484" s="161"/>
      <c r="EY484" s="161"/>
      <c r="EZ484" s="161"/>
      <c r="FA484" s="161"/>
      <c r="FB484" s="161"/>
      <c r="FC484" s="161"/>
      <c r="FD484" s="161"/>
      <c r="FE484" s="161"/>
      <c r="FF484" s="161"/>
      <c r="FG484" s="161"/>
      <c r="FH484" s="161"/>
      <c r="FI484" s="161"/>
      <c r="FJ484" s="161"/>
      <c r="FK484" s="161"/>
      <c r="FL484" s="161"/>
      <c r="FM484" s="161"/>
      <c r="FN484" s="161"/>
      <c r="FO484" s="161"/>
      <c r="FP484" s="161"/>
      <c r="FQ484" s="161"/>
      <c r="FR484" s="161"/>
      <c r="FS484" s="161"/>
      <c r="FT484" s="161"/>
      <c r="FU484" s="161"/>
      <c r="FV484" s="161"/>
      <c r="FW484" s="161"/>
      <c r="FX484" s="161"/>
      <c r="FY484" s="161"/>
      <c r="FZ484" s="161"/>
      <c r="GA484" s="161"/>
      <c r="GB484" s="161"/>
      <c r="GC484" s="161"/>
      <c r="GD484" s="161"/>
      <c r="GE484" s="161"/>
      <c r="GF484" s="161"/>
      <c r="GG484" s="161"/>
      <c r="GH484" s="161"/>
      <c r="GI484" s="161"/>
      <c r="GJ484" s="161"/>
      <c r="GK484" s="161"/>
      <c r="GL484" s="161"/>
      <c r="GM484" s="161"/>
      <c r="GN484" s="161"/>
      <c r="GO484" s="161"/>
      <c r="GP484" s="161"/>
      <c r="GQ484" s="161"/>
      <c r="GR484" s="161"/>
      <c r="GS484" s="161"/>
      <c r="GT484" s="161"/>
      <c r="GU484" s="161"/>
      <c r="GV484" s="161"/>
      <c r="GW484" s="161"/>
      <c r="GX484" s="161"/>
      <c r="GY484" s="161"/>
      <c r="GZ484" s="161"/>
      <c r="HA484" s="161"/>
      <c r="HB484" s="161"/>
      <c r="HC484" s="161"/>
      <c r="HD484" s="161"/>
      <c r="HE484" s="161"/>
      <c r="HF484" s="161"/>
      <c r="HG484" s="161"/>
      <c r="HH484" s="161"/>
      <c r="HI484" s="161"/>
      <c r="HJ484" s="161"/>
      <c r="HK484" s="161"/>
      <c r="HL484" s="161"/>
      <c r="HM484" s="161"/>
      <c r="HN484" s="161"/>
      <c r="HO484" s="161"/>
      <c r="HP484" s="161"/>
      <c r="HQ484" s="161"/>
      <c r="HR484" s="161"/>
      <c r="HS484" s="161"/>
      <c r="HT484" s="161"/>
      <c r="HU484" s="161"/>
      <c r="HV484" s="161"/>
      <c r="HW484" s="161"/>
      <c r="HX484" s="161"/>
      <c r="HY484" s="161"/>
      <c r="HZ484" s="161"/>
      <c r="IA484" s="161"/>
      <c r="IB484" s="161"/>
      <c r="IC484" s="161"/>
      <c r="ID484" s="161"/>
      <c r="IE484" s="161"/>
      <c r="IF484" s="161"/>
      <c r="IG484" s="161"/>
      <c r="IH484" s="161"/>
      <c r="II484" s="161"/>
      <c r="IJ484" s="161"/>
      <c r="IK484" s="161"/>
      <c r="IL484" s="161"/>
      <c r="IM484" s="161"/>
      <c r="IN484" s="161"/>
      <c r="IO484" s="161"/>
      <c r="IP484" s="161"/>
      <c r="IQ484" s="161"/>
      <c r="IR484" s="161"/>
      <c r="IS484" s="161"/>
      <c r="IT484" s="161"/>
      <c r="IU484" s="161"/>
      <c r="IV484" s="161"/>
      <c r="IW484" s="161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1"/>
      <c r="W485" s="161"/>
      <c r="X485" s="161"/>
      <c r="Y485" s="161"/>
      <c r="Z485" s="161"/>
      <c r="AA485" s="161"/>
      <c r="AB485" s="161"/>
      <c r="AC485" s="161"/>
      <c r="AD485" s="161"/>
      <c r="AE485" s="161"/>
      <c r="AF485" s="161"/>
      <c r="AG485" s="161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61"/>
      <c r="AR485" s="161"/>
      <c r="AS485" s="161"/>
      <c r="AT485" s="161"/>
      <c r="AU485" s="161"/>
      <c r="AV485" s="161"/>
      <c r="AW485" s="161"/>
      <c r="AX485" s="161"/>
      <c r="AY485" s="161"/>
      <c r="AZ485" s="161"/>
      <c r="BA485" s="161"/>
      <c r="BB485" s="161"/>
      <c r="BC485" s="161"/>
      <c r="BD485" s="161"/>
      <c r="BE485" s="161"/>
      <c r="BF485" s="161"/>
      <c r="BG485" s="161"/>
      <c r="BH485" s="161"/>
      <c r="BI485" s="161"/>
      <c r="BJ485" s="161"/>
      <c r="BK485" s="161"/>
      <c r="BL485" s="161"/>
      <c r="BM485" s="161"/>
      <c r="BN485" s="161"/>
      <c r="BO485" s="161"/>
      <c r="BP485" s="161"/>
      <c r="BQ485" s="161"/>
      <c r="BR485" s="161"/>
      <c r="BS485" s="161"/>
      <c r="BT485" s="161"/>
      <c r="BU485" s="161"/>
      <c r="BV485" s="161"/>
      <c r="BW485" s="161"/>
      <c r="BX485" s="161"/>
      <c r="BY485" s="161"/>
      <c r="BZ485" s="161"/>
      <c r="CA485" s="161"/>
      <c r="CB485" s="161"/>
      <c r="CC485" s="161"/>
      <c r="CD485" s="161"/>
      <c r="CE485" s="161"/>
      <c r="CF485" s="161"/>
      <c r="CG485" s="161"/>
      <c r="CH485" s="161"/>
      <c r="CI485" s="161"/>
      <c r="CJ485" s="161"/>
      <c r="CK485" s="161"/>
      <c r="CL485" s="161"/>
      <c r="CM485" s="161"/>
      <c r="CN485" s="161"/>
      <c r="CO485" s="161"/>
      <c r="CP485" s="161"/>
      <c r="CQ485" s="161"/>
      <c r="CR485" s="161"/>
      <c r="CS485" s="161"/>
      <c r="CT485" s="161"/>
      <c r="CU485" s="161"/>
      <c r="CV485" s="161"/>
      <c r="CW485" s="161"/>
      <c r="CX485" s="161"/>
      <c r="CY485" s="161"/>
      <c r="CZ485" s="161"/>
      <c r="DA485" s="161"/>
      <c r="DB485" s="161"/>
      <c r="DC485" s="161"/>
      <c r="DD485" s="161"/>
      <c r="DE485" s="161"/>
      <c r="DF485" s="161"/>
      <c r="DG485" s="161"/>
      <c r="DH485" s="161"/>
      <c r="DI485" s="161"/>
      <c r="DJ485" s="161"/>
      <c r="DK485" s="161"/>
      <c r="DL485" s="161"/>
      <c r="DM485" s="161"/>
      <c r="DN485" s="161"/>
      <c r="DO485" s="161"/>
      <c r="DP485" s="161"/>
      <c r="DQ485" s="161"/>
      <c r="DR485" s="161"/>
      <c r="DS485" s="161"/>
      <c r="DT485" s="161"/>
      <c r="DU485" s="161"/>
      <c r="DV485" s="161"/>
      <c r="DW485" s="161"/>
      <c r="DX485" s="161"/>
      <c r="DY485" s="161"/>
      <c r="DZ485" s="161"/>
      <c r="EA485" s="161"/>
      <c r="EB485" s="161"/>
      <c r="EC485" s="161"/>
      <c r="ED485" s="161"/>
      <c r="EE485" s="161"/>
      <c r="EF485" s="161"/>
      <c r="EG485" s="161"/>
      <c r="EH485" s="161"/>
      <c r="EI485" s="161"/>
      <c r="EJ485" s="161"/>
      <c r="EK485" s="161"/>
      <c r="EL485" s="161"/>
      <c r="EM485" s="161"/>
      <c r="EN485" s="161"/>
      <c r="EO485" s="161"/>
      <c r="EP485" s="161"/>
      <c r="EQ485" s="161"/>
      <c r="ER485" s="161"/>
      <c r="ES485" s="161"/>
      <c r="ET485" s="161"/>
      <c r="EU485" s="161"/>
      <c r="EV485" s="161"/>
      <c r="EW485" s="161"/>
      <c r="EX485" s="161"/>
      <c r="EY485" s="161"/>
      <c r="EZ485" s="161"/>
      <c r="FA485" s="161"/>
      <c r="FB485" s="161"/>
      <c r="FC485" s="161"/>
      <c r="FD485" s="161"/>
      <c r="FE485" s="161"/>
      <c r="FF485" s="161"/>
      <c r="FG485" s="161"/>
      <c r="FH485" s="161"/>
      <c r="FI485" s="161"/>
      <c r="FJ485" s="161"/>
      <c r="FK485" s="161"/>
      <c r="FL485" s="161"/>
      <c r="FM485" s="161"/>
      <c r="FN485" s="161"/>
      <c r="FO485" s="161"/>
      <c r="FP485" s="161"/>
      <c r="FQ485" s="161"/>
      <c r="FR485" s="161"/>
      <c r="FS485" s="161"/>
      <c r="FT485" s="161"/>
      <c r="FU485" s="161"/>
      <c r="FV485" s="161"/>
      <c r="FW485" s="161"/>
      <c r="FX485" s="161"/>
      <c r="FY485" s="161"/>
      <c r="FZ485" s="161"/>
      <c r="GA485" s="161"/>
      <c r="GB485" s="161"/>
      <c r="GC485" s="161"/>
      <c r="GD485" s="161"/>
      <c r="GE485" s="161"/>
      <c r="GF485" s="161"/>
      <c r="GG485" s="161"/>
      <c r="GH485" s="161"/>
      <c r="GI485" s="161"/>
      <c r="GJ485" s="161"/>
      <c r="GK485" s="161"/>
      <c r="GL485" s="161"/>
      <c r="GM485" s="161"/>
      <c r="GN485" s="161"/>
      <c r="GO485" s="161"/>
      <c r="GP485" s="161"/>
      <c r="GQ485" s="161"/>
      <c r="GR485" s="161"/>
      <c r="GS485" s="161"/>
      <c r="GT485" s="161"/>
      <c r="GU485" s="161"/>
      <c r="GV485" s="161"/>
      <c r="GW485" s="161"/>
      <c r="GX485" s="161"/>
      <c r="GY485" s="161"/>
      <c r="GZ485" s="161"/>
      <c r="HA485" s="161"/>
      <c r="HB485" s="161"/>
      <c r="HC485" s="161"/>
      <c r="HD485" s="161"/>
      <c r="HE485" s="161"/>
      <c r="HF485" s="161"/>
      <c r="HG485" s="161"/>
      <c r="HH485" s="161"/>
      <c r="HI485" s="161"/>
      <c r="HJ485" s="161"/>
      <c r="HK485" s="161"/>
      <c r="HL485" s="161"/>
      <c r="HM485" s="161"/>
      <c r="HN485" s="161"/>
      <c r="HO485" s="161"/>
      <c r="HP485" s="161"/>
      <c r="HQ485" s="161"/>
      <c r="HR485" s="161"/>
      <c r="HS485" s="161"/>
      <c r="HT485" s="161"/>
      <c r="HU485" s="161"/>
      <c r="HV485" s="161"/>
      <c r="HW485" s="161"/>
      <c r="HX485" s="161"/>
      <c r="HY485" s="161"/>
      <c r="HZ485" s="161"/>
      <c r="IA485" s="161"/>
      <c r="IB485" s="161"/>
      <c r="IC485" s="161"/>
      <c r="ID485" s="161"/>
      <c r="IE485" s="161"/>
      <c r="IF485" s="161"/>
      <c r="IG485" s="161"/>
      <c r="IH485" s="161"/>
      <c r="II485" s="161"/>
      <c r="IJ485" s="161"/>
      <c r="IK485" s="161"/>
      <c r="IL485" s="161"/>
      <c r="IM485" s="161"/>
      <c r="IN485" s="161"/>
      <c r="IO485" s="161"/>
      <c r="IP485" s="161"/>
      <c r="IQ485" s="161"/>
      <c r="IR485" s="161"/>
      <c r="IS485" s="161"/>
      <c r="IT485" s="161"/>
      <c r="IU485" s="161"/>
      <c r="IV485" s="161"/>
      <c r="IW485" s="161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1"/>
      <c r="W486" s="161"/>
      <c r="X486" s="161"/>
      <c r="Y486" s="161"/>
      <c r="Z486" s="161"/>
      <c r="AA486" s="161"/>
      <c r="AB486" s="161"/>
      <c r="AC486" s="161"/>
      <c r="AD486" s="161"/>
      <c r="AE486" s="161"/>
      <c r="AF486" s="161"/>
      <c r="AG486" s="161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61"/>
      <c r="AR486" s="161"/>
      <c r="AS486" s="161"/>
      <c r="AT486" s="161"/>
      <c r="AU486" s="161"/>
      <c r="AV486" s="161"/>
      <c r="AW486" s="161"/>
      <c r="AX486" s="161"/>
      <c r="AY486" s="161"/>
      <c r="AZ486" s="161"/>
      <c r="BA486" s="161"/>
      <c r="BB486" s="161"/>
      <c r="BC486" s="161"/>
      <c r="BD486" s="161"/>
      <c r="BE486" s="161"/>
      <c r="BF486" s="161"/>
      <c r="BG486" s="161"/>
      <c r="BH486" s="161"/>
      <c r="BI486" s="161"/>
      <c r="BJ486" s="161"/>
      <c r="BK486" s="161"/>
      <c r="BL486" s="161"/>
      <c r="BM486" s="161"/>
      <c r="BN486" s="161"/>
      <c r="BO486" s="161"/>
      <c r="BP486" s="161"/>
      <c r="BQ486" s="161"/>
      <c r="BR486" s="161"/>
      <c r="BS486" s="161"/>
      <c r="BT486" s="161"/>
      <c r="BU486" s="161"/>
      <c r="BV486" s="161"/>
      <c r="BW486" s="161"/>
      <c r="BX486" s="161"/>
      <c r="BY486" s="161"/>
      <c r="BZ486" s="161"/>
      <c r="CA486" s="161"/>
      <c r="CB486" s="161"/>
      <c r="CC486" s="161"/>
      <c r="CD486" s="161"/>
      <c r="CE486" s="161"/>
      <c r="CF486" s="161"/>
      <c r="CG486" s="161"/>
      <c r="CH486" s="161"/>
      <c r="CI486" s="161"/>
      <c r="CJ486" s="161"/>
      <c r="CK486" s="161"/>
      <c r="CL486" s="161"/>
      <c r="CM486" s="161"/>
      <c r="CN486" s="161"/>
      <c r="CO486" s="161"/>
      <c r="CP486" s="161"/>
      <c r="CQ486" s="161"/>
      <c r="CR486" s="161"/>
      <c r="CS486" s="161"/>
      <c r="CT486" s="161"/>
      <c r="CU486" s="161"/>
      <c r="CV486" s="161"/>
      <c r="CW486" s="161"/>
      <c r="CX486" s="161"/>
      <c r="CY486" s="161"/>
      <c r="CZ486" s="161"/>
      <c r="DA486" s="161"/>
      <c r="DB486" s="161"/>
      <c r="DC486" s="161"/>
      <c r="DD486" s="161"/>
      <c r="DE486" s="161"/>
      <c r="DF486" s="161"/>
      <c r="DG486" s="161"/>
      <c r="DH486" s="161"/>
      <c r="DI486" s="161"/>
      <c r="DJ486" s="161"/>
      <c r="DK486" s="161"/>
      <c r="DL486" s="161"/>
      <c r="DM486" s="161"/>
      <c r="DN486" s="161"/>
      <c r="DO486" s="161"/>
      <c r="DP486" s="161"/>
      <c r="DQ486" s="161"/>
      <c r="DR486" s="161"/>
      <c r="DS486" s="161"/>
      <c r="DT486" s="161"/>
      <c r="DU486" s="161"/>
      <c r="DV486" s="161"/>
      <c r="DW486" s="161"/>
      <c r="DX486" s="161"/>
      <c r="DY486" s="161"/>
      <c r="DZ486" s="161"/>
      <c r="EA486" s="161"/>
      <c r="EB486" s="161"/>
      <c r="EC486" s="161"/>
      <c r="ED486" s="161"/>
      <c r="EE486" s="161"/>
      <c r="EF486" s="161"/>
      <c r="EG486" s="161"/>
      <c r="EH486" s="161"/>
      <c r="EI486" s="161"/>
      <c r="EJ486" s="161"/>
      <c r="EK486" s="161"/>
      <c r="EL486" s="161"/>
      <c r="EM486" s="161"/>
      <c r="EN486" s="161"/>
      <c r="EO486" s="161"/>
      <c r="EP486" s="161"/>
      <c r="EQ486" s="161"/>
      <c r="ER486" s="161"/>
      <c r="ES486" s="161"/>
      <c r="ET486" s="161"/>
      <c r="EU486" s="161"/>
      <c r="EV486" s="161"/>
      <c r="EW486" s="161"/>
      <c r="EX486" s="161"/>
      <c r="EY486" s="161"/>
      <c r="EZ486" s="161"/>
      <c r="FA486" s="161"/>
      <c r="FB486" s="161"/>
      <c r="FC486" s="161"/>
      <c r="FD486" s="161"/>
      <c r="FE486" s="161"/>
      <c r="FF486" s="161"/>
      <c r="FG486" s="161"/>
      <c r="FH486" s="161"/>
      <c r="FI486" s="161"/>
      <c r="FJ486" s="161"/>
      <c r="FK486" s="161"/>
      <c r="FL486" s="161"/>
      <c r="FM486" s="161"/>
      <c r="FN486" s="161"/>
      <c r="FO486" s="161"/>
      <c r="FP486" s="161"/>
      <c r="FQ486" s="161"/>
      <c r="FR486" s="161"/>
      <c r="FS486" s="161"/>
      <c r="FT486" s="161"/>
      <c r="FU486" s="161"/>
      <c r="FV486" s="161"/>
      <c r="FW486" s="161"/>
      <c r="FX486" s="161"/>
      <c r="FY486" s="161"/>
      <c r="FZ486" s="161"/>
      <c r="GA486" s="161"/>
      <c r="GB486" s="161"/>
      <c r="GC486" s="161"/>
      <c r="GD486" s="161"/>
      <c r="GE486" s="161"/>
      <c r="GF486" s="161"/>
      <c r="GG486" s="161"/>
      <c r="GH486" s="161"/>
      <c r="GI486" s="161"/>
      <c r="GJ486" s="161"/>
      <c r="GK486" s="161"/>
      <c r="GL486" s="161"/>
      <c r="GM486" s="161"/>
      <c r="GN486" s="161"/>
      <c r="GO486" s="161"/>
      <c r="GP486" s="161"/>
      <c r="GQ486" s="161"/>
      <c r="GR486" s="161"/>
      <c r="GS486" s="161"/>
      <c r="GT486" s="161"/>
      <c r="GU486" s="161"/>
      <c r="GV486" s="161"/>
      <c r="GW486" s="161"/>
      <c r="GX486" s="161"/>
      <c r="GY486" s="161"/>
      <c r="GZ486" s="161"/>
      <c r="HA486" s="161"/>
      <c r="HB486" s="161"/>
      <c r="HC486" s="161"/>
      <c r="HD486" s="161"/>
      <c r="HE486" s="161"/>
      <c r="HF486" s="161"/>
      <c r="HG486" s="161"/>
      <c r="HH486" s="161"/>
      <c r="HI486" s="161"/>
      <c r="HJ486" s="161"/>
      <c r="HK486" s="161"/>
      <c r="HL486" s="161"/>
      <c r="HM486" s="161"/>
      <c r="HN486" s="161"/>
      <c r="HO486" s="161"/>
      <c r="HP486" s="161"/>
      <c r="HQ486" s="161"/>
      <c r="HR486" s="161"/>
      <c r="HS486" s="161"/>
      <c r="HT486" s="161"/>
      <c r="HU486" s="161"/>
      <c r="HV486" s="161"/>
      <c r="HW486" s="161"/>
      <c r="HX486" s="161"/>
      <c r="HY486" s="161"/>
      <c r="HZ486" s="161"/>
      <c r="IA486" s="161"/>
      <c r="IB486" s="161"/>
      <c r="IC486" s="161"/>
      <c r="ID486" s="161"/>
      <c r="IE486" s="161"/>
      <c r="IF486" s="161"/>
      <c r="IG486" s="161"/>
      <c r="IH486" s="161"/>
      <c r="II486" s="161"/>
      <c r="IJ486" s="161"/>
      <c r="IK486" s="161"/>
      <c r="IL486" s="161"/>
      <c r="IM486" s="161"/>
      <c r="IN486" s="161"/>
      <c r="IO486" s="161"/>
      <c r="IP486" s="161"/>
      <c r="IQ486" s="161"/>
      <c r="IR486" s="161"/>
      <c r="IS486" s="161"/>
      <c r="IT486" s="161"/>
      <c r="IU486" s="161"/>
      <c r="IV486" s="161"/>
      <c r="IW486" s="161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72"/>
      <c r="W487" s="172"/>
      <c r="X487" s="172"/>
      <c r="Y487" s="172"/>
      <c r="Z487" s="172"/>
      <c r="AA487" s="172"/>
      <c r="AB487" s="172"/>
      <c r="AC487" s="172"/>
      <c r="AD487" s="172"/>
      <c r="AE487" s="172"/>
      <c r="AF487" s="172"/>
      <c r="AG487" s="172"/>
      <c r="AH487" s="172"/>
      <c r="AI487" s="172"/>
      <c r="AJ487" s="172"/>
      <c r="AK487" s="172"/>
      <c r="AL487" s="172"/>
      <c r="AM487" s="172"/>
      <c r="AN487" s="172"/>
      <c r="AO487" s="172"/>
      <c r="AP487" s="172"/>
      <c r="AQ487" s="172"/>
      <c r="AR487" s="172"/>
      <c r="AS487" s="172"/>
      <c r="AT487" s="172"/>
      <c r="AU487" s="172"/>
      <c r="AV487" s="172"/>
      <c r="AW487" s="172"/>
      <c r="AX487" s="172"/>
      <c r="AY487" s="172"/>
      <c r="AZ487" s="172"/>
      <c r="BA487" s="172"/>
      <c r="BB487" s="172"/>
      <c r="BC487" s="172"/>
      <c r="BD487" s="172"/>
      <c r="BE487" s="172"/>
      <c r="BF487" s="172"/>
      <c r="BG487" s="172"/>
      <c r="BH487" s="172"/>
      <c r="BI487" s="172"/>
      <c r="BJ487" s="172"/>
      <c r="BK487" s="172"/>
      <c r="BL487" s="172"/>
      <c r="BM487" s="172"/>
      <c r="BN487" s="172"/>
      <c r="BO487" s="172"/>
      <c r="BP487" s="172"/>
      <c r="BQ487" s="172"/>
      <c r="BR487" s="172"/>
      <c r="BS487" s="172"/>
      <c r="BT487" s="172"/>
      <c r="BU487" s="172"/>
      <c r="BV487" s="172"/>
      <c r="BW487" s="172"/>
      <c r="BX487" s="172"/>
      <c r="BY487" s="172"/>
      <c r="BZ487" s="172"/>
      <c r="CA487" s="172"/>
      <c r="CB487" s="172"/>
      <c r="CC487" s="172"/>
      <c r="CD487" s="172"/>
      <c r="CE487" s="172"/>
      <c r="CF487" s="172"/>
      <c r="CG487" s="172"/>
      <c r="CH487" s="172"/>
      <c r="CI487" s="172"/>
      <c r="CJ487" s="172"/>
      <c r="CK487" s="172"/>
      <c r="CL487" s="172"/>
      <c r="CM487" s="172"/>
      <c r="CN487" s="172"/>
      <c r="CO487" s="172"/>
      <c r="CP487" s="172"/>
      <c r="CQ487" s="172"/>
      <c r="CR487" s="172"/>
      <c r="CS487" s="172"/>
      <c r="CT487" s="172"/>
      <c r="CU487" s="172"/>
      <c r="CV487" s="172"/>
      <c r="CW487" s="172"/>
      <c r="CX487" s="172"/>
      <c r="CY487" s="172"/>
      <c r="CZ487" s="172"/>
      <c r="DA487" s="172"/>
      <c r="DB487" s="172"/>
      <c r="DC487" s="172"/>
      <c r="DD487" s="172"/>
      <c r="DE487" s="172"/>
      <c r="DF487" s="172"/>
      <c r="DG487" s="172"/>
      <c r="DH487" s="172"/>
      <c r="DI487" s="172"/>
      <c r="DJ487" s="172"/>
      <c r="DK487" s="172"/>
      <c r="DL487" s="172"/>
      <c r="DM487" s="172"/>
      <c r="DN487" s="172"/>
      <c r="DO487" s="172"/>
      <c r="DP487" s="172"/>
      <c r="DQ487" s="172"/>
      <c r="DR487" s="172"/>
      <c r="DS487" s="172"/>
      <c r="DT487" s="172"/>
      <c r="DU487" s="172"/>
      <c r="DV487" s="172"/>
      <c r="DW487" s="172"/>
      <c r="DX487" s="172"/>
      <c r="DY487" s="172"/>
      <c r="DZ487" s="172"/>
      <c r="EA487" s="172"/>
      <c r="EB487" s="172"/>
      <c r="EC487" s="172"/>
      <c r="ED487" s="172"/>
      <c r="EE487" s="172"/>
      <c r="EF487" s="172"/>
      <c r="EG487" s="172"/>
      <c r="EH487" s="172"/>
      <c r="EI487" s="172"/>
      <c r="EJ487" s="172"/>
      <c r="EK487" s="172"/>
      <c r="EL487" s="172"/>
      <c r="EM487" s="172"/>
      <c r="EN487" s="172"/>
      <c r="EO487" s="172"/>
      <c r="EP487" s="172"/>
      <c r="EQ487" s="172"/>
      <c r="ER487" s="172"/>
      <c r="ES487" s="172"/>
      <c r="ET487" s="172"/>
      <c r="EU487" s="172"/>
      <c r="EV487" s="172"/>
      <c r="EW487" s="172"/>
      <c r="EX487" s="172"/>
      <c r="EY487" s="172"/>
      <c r="EZ487" s="172"/>
      <c r="FA487" s="172"/>
      <c r="FB487" s="172"/>
      <c r="FC487" s="172"/>
      <c r="FD487" s="172"/>
      <c r="FE487" s="172"/>
      <c r="FF487" s="172"/>
      <c r="FG487" s="172"/>
      <c r="FH487" s="172"/>
      <c r="FI487" s="172"/>
      <c r="FJ487" s="172"/>
      <c r="FK487" s="172"/>
      <c r="FL487" s="172"/>
      <c r="FM487" s="172"/>
      <c r="FN487" s="172"/>
      <c r="FO487" s="172"/>
      <c r="FP487" s="172"/>
      <c r="FQ487" s="172"/>
      <c r="FR487" s="172"/>
      <c r="FS487" s="172"/>
      <c r="FT487" s="172"/>
      <c r="FU487" s="172"/>
      <c r="FV487" s="172"/>
      <c r="FW487" s="172"/>
      <c r="FX487" s="172"/>
      <c r="FY487" s="172"/>
      <c r="FZ487" s="172"/>
      <c r="GA487" s="172"/>
      <c r="GB487" s="172"/>
      <c r="GC487" s="172"/>
      <c r="GD487" s="172"/>
      <c r="GE487" s="172"/>
      <c r="GF487" s="172"/>
      <c r="GG487" s="172"/>
      <c r="GH487" s="172"/>
      <c r="GI487" s="172"/>
      <c r="GJ487" s="172"/>
      <c r="GK487" s="172"/>
      <c r="GL487" s="172"/>
      <c r="GM487" s="172"/>
      <c r="GN487" s="172"/>
      <c r="GO487" s="172"/>
      <c r="GP487" s="172"/>
      <c r="GQ487" s="172"/>
      <c r="GR487" s="172"/>
      <c r="GS487" s="172"/>
      <c r="GT487" s="172"/>
      <c r="GU487" s="172"/>
      <c r="GV487" s="172"/>
      <c r="GW487" s="172"/>
      <c r="GX487" s="172"/>
      <c r="GY487" s="172"/>
      <c r="GZ487" s="172"/>
      <c r="HA487" s="172"/>
      <c r="HB487" s="172"/>
      <c r="HC487" s="172"/>
      <c r="HD487" s="172"/>
      <c r="HE487" s="172"/>
      <c r="HF487" s="172"/>
      <c r="HG487" s="172"/>
      <c r="HH487" s="172"/>
      <c r="HI487" s="172"/>
      <c r="HJ487" s="172"/>
      <c r="HK487" s="172"/>
      <c r="HL487" s="172"/>
      <c r="HM487" s="172"/>
      <c r="HN487" s="172"/>
      <c r="HO487" s="172"/>
      <c r="HP487" s="172"/>
      <c r="HQ487" s="172"/>
      <c r="HR487" s="172"/>
      <c r="HS487" s="172"/>
      <c r="HT487" s="172"/>
      <c r="HU487" s="172"/>
      <c r="HV487" s="172"/>
      <c r="HW487" s="172"/>
      <c r="HX487" s="172"/>
      <c r="HY487" s="172"/>
      <c r="HZ487" s="172"/>
      <c r="IA487" s="172"/>
      <c r="IB487" s="172"/>
      <c r="IC487" s="172"/>
      <c r="ID487" s="172"/>
      <c r="IE487" s="172"/>
      <c r="IF487" s="172"/>
      <c r="IG487" s="172"/>
      <c r="IH487" s="172"/>
      <c r="II487" s="172"/>
      <c r="IJ487" s="172"/>
      <c r="IK487" s="172"/>
      <c r="IL487" s="172"/>
      <c r="IM487" s="172"/>
      <c r="IN487" s="172"/>
      <c r="IO487" s="172"/>
      <c r="IP487" s="172"/>
      <c r="IQ487" s="172"/>
      <c r="IR487" s="172"/>
      <c r="IS487" s="172"/>
      <c r="IT487" s="172"/>
      <c r="IU487" s="172"/>
      <c r="IV487" s="172"/>
      <c r="IW487" s="172"/>
    </row>
    <row r="488" customFormat="false" ht="12.75" hidden="false" customHeight="false" outlineLevel="0" collapsed="false">
      <c r="A488" s="136"/>
      <c r="B488" s="168"/>
      <c r="C488" s="168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1"/>
      <c r="W488" s="161"/>
      <c r="X488" s="161"/>
      <c r="Y488" s="161"/>
      <c r="Z488" s="161"/>
      <c r="AA488" s="161"/>
      <c r="AB488" s="161"/>
      <c r="AC488" s="161"/>
      <c r="AD488" s="161"/>
      <c r="AE488" s="161"/>
      <c r="AF488" s="161"/>
      <c r="AG488" s="161"/>
      <c r="AH488" s="161"/>
      <c r="AI488" s="161"/>
      <c r="AJ488" s="161"/>
      <c r="AK488" s="161"/>
      <c r="AL488" s="161"/>
      <c r="AM488" s="161"/>
      <c r="AN488" s="161"/>
      <c r="AO488" s="161"/>
      <c r="AP488" s="161"/>
      <c r="AQ488" s="161"/>
      <c r="AR488" s="161"/>
      <c r="AS488" s="161"/>
      <c r="AT488" s="161"/>
      <c r="AU488" s="161"/>
      <c r="AV488" s="161"/>
      <c r="AW488" s="161"/>
      <c r="AX488" s="161"/>
      <c r="AY488" s="161"/>
      <c r="AZ488" s="161"/>
      <c r="BA488" s="161"/>
      <c r="BB488" s="161"/>
      <c r="BC488" s="161"/>
      <c r="BD488" s="161"/>
      <c r="BE488" s="161"/>
      <c r="BF488" s="161"/>
      <c r="BG488" s="161"/>
      <c r="BH488" s="161"/>
      <c r="BI488" s="161"/>
      <c r="BJ488" s="161"/>
      <c r="BK488" s="161"/>
      <c r="BL488" s="161"/>
      <c r="BM488" s="161"/>
      <c r="BN488" s="161"/>
      <c r="BO488" s="161"/>
      <c r="BP488" s="161"/>
      <c r="BQ488" s="161"/>
      <c r="BR488" s="161"/>
      <c r="BS488" s="161"/>
      <c r="BT488" s="161"/>
      <c r="BU488" s="161"/>
      <c r="BV488" s="161"/>
      <c r="BW488" s="161"/>
      <c r="BX488" s="161"/>
      <c r="BY488" s="161"/>
      <c r="BZ488" s="161"/>
      <c r="CA488" s="161"/>
      <c r="CB488" s="161"/>
      <c r="CC488" s="161"/>
      <c r="CD488" s="161"/>
      <c r="CE488" s="161"/>
      <c r="CF488" s="161"/>
      <c r="CG488" s="161"/>
      <c r="CH488" s="161"/>
      <c r="CI488" s="161"/>
      <c r="CJ488" s="161"/>
      <c r="CK488" s="161"/>
      <c r="CL488" s="161"/>
      <c r="CM488" s="161"/>
      <c r="CN488" s="161"/>
      <c r="CO488" s="161"/>
      <c r="CP488" s="161"/>
      <c r="CQ488" s="161"/>
      <c r="CR488" s="161"/>
      <c r="CS488" s="161"/>
      <c r="CT488" s="161"/>
      <c r="CU488" s="161"/>
      <c r="CV488" s="161"/>
      <c r="CW488" s="161"/>
      <c r="CX488" s="161"/>
      <c r="CY488" s="161"/>
      <c r="CZ488" s="161"/>
      <c r="DA488" s="161"/>
      <c r="DB488" s="161"/>
      <c r="DC488" s="161"/>
      <c r="DD488" s="161"/>
      <c r="DE488" s="161"/>
      <c r="DF488" s="161"/>
      <c r="DG488" s="161"/>
      <c r="DH488" s="161"/>
      <c r="DI488" s="161"/>
      <c r="DJ488" s="161"/>
      <c r="DK488" s="161"/>
      <c r="DL488" s="161"/>
      <c r="DM488" s="161"/>
      <c r="DN488" s="161"/>
      <c r="DO488" s="161"/>
      <c r="DP488" s="161"/>
      <c r="DQ488" s="161"/>
      <c r="DR488" s="161"/>
      <c r="DS488" s="161"/>
      <c r="DT488" s="161"/>
      <c r="DU488" s="161"/>
      <c r="DV488" s="161"/>
      <c r="DW488" s="161"/>
      <c r="DX488" s="161"/>
      <c r="DY488" s="161"/>
      <c r="DZ488" s="161"/>
      <c r="EA488" s="161"/>
      <c r="EB488" s="161"/>
      <c r="EC488" s="161"/>
      <c r="ED488" s="161"/>
      <c r="EE488" s="161"/>
      <c r="EF488" s="161"/>
      <c r="EG488" s="161"/>
      <c r="EH488" s="161"/>
      <c r="EI488" s="161"/>
      <c r="EJ488" s="161"/>
      <c r="EK488" s="161"/>
      <c r="EL488" s="161"/>
      <c r="EM488" s="161"/>
      <c r="EN488" s="161"/>
      <c r="EO488" s="161"/>
      <c r="EP488" s="161"/>
      <c r="EQ488" s="161"/>
      <c r="ER488" s="161"/>
      <c r="ES488" s="161"/>
      <c r="ET488" s="161"/>
      <c r="EU488" s="161"/>
      <c r="EV488" s="161"/>
      <c r="EW488" s="161"/>
      <c r="EX488" s="161"/>
      <c r="EY488" s="161"/>
      <c r="EZ488" s="161"/>
      <c r="FA488" s="161"/>
      <c r="FB488" s="161"/>
      <c r="FC488" s="161"/>
      <c r="FD488" s="161"/>
      <c r="FE488" s="161"/>
      <c r="FF488" s="161"/>
      <c r="FG488" s="161"/>
      <c r="FH488" s="161"/>
      <c r="FI488" s="161"/>
      <c r="FJ488" s="161"/>
      <c r="FK488" s="161"/>
      <c r="FL488" s="161"/>
      <c r="FM488" s="161"/>
      <c r="FN488" s="161"/>
      <c r="FO488" s="161"/>
      <c r="FP488" s="161"/>
      <c r="FQ488" s="161"/>
      <c r="FR488" s="161"/>
      <c r="FS488" s="161"/>
      <c r="FT488" s="161"/>
      <c r="FU488" s="161"/>
      <c r="FV488" s="161"/>
      <c r="FW488" s="161"/>
      <c r="FX488" s="161"/>
      <c r="FY488" s="161"/>
      <c r="FZ488" s="161"/>
      <c r="GA488" s="161"/>
      <c r="GB488" s="161"/>
      <c r="GC488" s="161"/>
      <c r="GD488" s="161"/>
      <c r="GE488" s="161"/>
      <c r="GF488" s="161"/>
      <c r="GG488" s="161"/>
      <c r="GH488" s="161"/>
      <c r="GI488" s="161"/>
      <c r="GJ488" s="161"/>
      <c r="GK488" s="161"/>
      <c r="GL488" s="161"/>
      <c r="GM488" s="161"/>
      <c r="GN488" s="161"/>
      <c r="GO488" s="161"/>
      <c r="GP488" s="161"/>
      <c r="GQ488" s="161"/>
      <c r="GR488" s="161"/>
      <c r="GS488" s="161"/>
      <c r="GT488" s="161"/>
      <c r="GU488" s="161"/>
      <c r="GV488" s="161"/>
      <c r="GW488" s="161"/>
      <c r="GX488" s="161"/>
      <c r="GY488" s="161"/>
      <c r="GZ488" s="161"/>
      <c r="HA488" s="161"/>
      <c r="HB488" s="161"/>
      <c r="HC488" s="161"/>
      <c r="HD488" s="161"/>
      <c r="HE488" s="161"/>
      <c r="HF488" s="161"/>
      <c r="HG488" s="161"/>
      <c r="HH488" s="161"/>
      <c r="HI488" s="161"/>
      <c r="HJ488" s="161"/>
      <c r="HK488" s="161"/>
      <c r="HL488" s="161"/>
      <c r="HM488" s="161"/>
      <c r="HN488" s="161"/>
      <c r="HO488" s="161"/>
      <c r="HP488" s="161"/>
      <c r="HQ488" s="161"/>
      <c r="HR488" s="161"/>
      <c r="HS488" s="161"/>
      <c r="HT488" s="161"/>
      <c r="HU488" s="161"/>
      <c r="HV488" s="161"/>
      <c r="HW488" s="161"/>
      <c r="HX488" s="161"/>
      <c r="HY488" s="161"/>
      <c r="HZ488" s="161"/>
      <c r="IA488" s="161"/>
      <c r="IB488" s="161"/>
      <c r="IC488" s="161"/>
      <c r="ID488" s="161"/>
      <c r="IE488" s="161"/>
      <c r="IF488" s="161"/>
      <c r="IG488" s="161"/>
      <c r="IH488" s="161"/>
      <c r="II488" s="161"/>
      <c r="IJ488" s="161"/>
      <c r="IK488" s="161"/>
      <c r="IL488" s="161"/>
      <c r="IM488" s="161"/>
      <c r="IN488" s="161"/>
      <c r="IO488" s="161"/>
      <c r="IP488" s="161"/>
      <c r="IQ488" s="161"/>
      <c r="IR488" s="161"/>
      <c r="IS488" s="161"/>
      <c r="IT488" s="161"/>
      <c r="IU488" s="161"/>
      <c r="IV488" s="161"/>
      <c r="IW488" s="161"/>
    </row>
    <row r="489" customFormat="false" ht="12.75" hidden="false" customHeight="false" outlineLevel="0" collapsed="false">
      <c r="A489" s="173"/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2"/>
      <c r="AH489" s="172"/>
      <c r="AI489" s="172"/>
      <c r="AJ489" s="172"/>
      <c r="AK489" s="172"/>
      <c r="AL489" s="172"/>
      <c r="AM489" s="172"/>
      <c r="AN489" s="172"/>
      <c r="AO489" s="172"/>
      <c r="AP489" s="172"/>
      <c r="AQ489" s="172"/>
      <c r="AR489" s="172"/>
      <c r="AS489" s="172"/>
      <c r="AT489" s="172"/>
      <c r="AU489" s="172"/>
      <c r="AV489" s="172"/>
      <c r="AW489" s="172"/>
      <c r="AX489" s="172"/>
      <c r="AY489" s="172"/>
      <c r="AZ489" s="172"/>
      <c r="BA489" s="172"/>
      <c r="BB489" s="172"/>
      <c r="BC489" s="172"/>
      <c r="BD489" s="172"/>
      <c r="BE489" s="172"/>
      <c r="BF489" s="172"/>
      <c r="BG489" s="172"/>
      <c r="BH489" s="172"/>
      <c r="BI489" s="172"/>
      <c r="BJ489" s="172"/>
      <c r="BK489" s="172"/>
      <c r="BL489" s="172"/>
      <c r="BM489" s="172"/>
      <c r="BN489" s="172"/>
      <c r="BO489" s="172"/>
      <c r="BP489" s="172"/>
      <c r="BQ489" s="172"/>
      <c r="BR489" s="172"/>
      <c r="BS489" s="172"/>
      <c r="BT489" s="172"/>
      <c r="BU489" s="172"/>
      <c r="BV489" s="172"/>
      <c r="BW489" s="172"/>
      <c r="BX489" s="172"/>
      <c r="BY489" s="172"/>
      <c r="BZ489" s="172"/>
      <c r="CA489" s="172"/>
      <c r="CB489" s="172"/>
      <c r="CC489" s="172"/>
      <c r="CD489" s="172"/>
      <c r="CE489" s="172"/>
      <c r="CF489" s="172"/>
      <c r="CG489" s="172"/>
      <c r="CH489" s="172"/>
      <c r="CI489" s="172"/>
      <c r="CJ489" s="172"/>
      <c r="CK489" s="172"/>
      <c r="CL489" s="172"/>
      <c r="CM489" s="172"/>
      <c r="CN489" s="172"/>
      <c r="CO489" s="172"/>
      <c r="CP489" s="172"/>
      <c r="CQ489" s="172"/>
      <c r="CR489" s="172"/>
      <c r="CS489" s="172"/>
      <c r="CT489" s="172"/>
      <c r="CU489" s="172"/>
      <c r="CV489" s="172"/>
      <c r="CW489" s="172"/>
      <c r="CX489" s="172"/>
      <c r="CY489" s="172"/>
      <c r="CZ489" s="172"/>
      <c r="DA489" s="172"/>
      <c r="DB489" s="172"/>
      <c r="DC489" s="172"/>
      <c r="DD489" s="172"/>
      <c r="DE489" s="172"/>
      <c r="DF489" s="172"/>
      <c r="DG489" s="172"/>
      <c r="DH489" s="172"/>
      <c r="DI489" s="172"/>
      <c r="DJ489" s="172"/>
      <c r="DK489" s="172"/>
      <c r="DL489" s="172"/>
      <c r="DM489" s="172"/>
      <c r="DN489" s="172"/>
      <c r="DO489" s="172"/>
      <c r="DP489" s="172"/>
      <c r="DQ489" s="172"/>
      <c r="DR489" s="172"/>
      <c r="DS489" s="172"/>
      <c r="DT489" s="172"/>
      <c r="DU489" s="172"/>
      <c r="DV489" s="172"/>
      <c r="DW489" s="172"/>
      <c r="DX489" s="172"/>
      <c r="DY489" s="172"/>
      <c r="DZ489" s="172"/>
      <c r="EA489" s="172"/>
      <c r="EB489" s="172"/>
      <c r="EC489" s="172"/>
      <c r="ED489" s="172"/>
      <c r="EE489" s="172"/>
      <c r="EF489" s="172"/>
      <c r="EG489" s="172"/>
      <c r="EH489" s="172"/>
      <c r="EI489" s="172"/>
      <c r="EJ489" s="172"/>
      <c r="EK489" s="172"/>
      <c r="EL489" s="172"/>
      <c r="EM489" s="172"/>
      <c r="EN489" s="172"/>
      <c r="EO489" s="172"/>
      <c r="EP489" s="172"/>
      <c r="EQ489" s="172"/>
      <c r="ER489" s="172"/>
      <c r="ES489" s="172"/>
      <c r="ET489" s="172"/>
      <c r="EU489" s="172"/>
      <c r="EV489" s="172"/>
      <c r="EW489" s="172"/>
      <c r="EX489" s="172"/>
      <c r="EY489" s="172"/>
      <c r="EZ489" s="172"/>
      <c r="FA489" s="172"/>
      <c r="FB489" s="172"/>
      <c r="FC489" s="172"/>
      <c r="FD489" s="172"/>
      <c r="FE489" s="172"/>
      <c r="FF489" s="172"/>
      <c r="FG489" s="172"/>
      <c r="FH489" s="172"/>
      <c r="FI489" s="172"/>
      <c r="FJ489" s="172"/>
      <c r="FK489" s="172"/>
      <c r="FL489" s="172"/>
      <c r="FM489" s="172"/>
      <c r="FN489" s="172"/>
      <c r="FO489" s="172"/>
      <c r="FP489" s="172"/>
      <c r="FQ489" s="172"/>
      <c r="FR489" s="172"/>
      <c r="FS489" s="172"/>
      <c r="FT489" s="172"/>
      <c r="FU489" s="172"/>
      <c r="FV489" s="172"/>
      <c r="FW489" s="172"/>
      <c r="FX489" s="172"/>
      <c r="FY489" s="172"/>
      <c r="FZ489" s="172"/>
      <c r="GA489" s="172"/>
      <c r="GB489" s="172"/>
      <c r="GC489" s="172"/>
      <c r="GD489" s="172"/>
      <c r="GE489" s="172"/>
      <c r="GF489" s="172"/>
      <c r="GG489" s="172"/>
      <c r="GH489" s="172"/>
      <c r="GI489" s="172"/>
      <c r="GJ489" s="172"/>
      <c r="GK489" s="172"/>
      <c r="GL489" s="172"/>
      <c r="GM489" s="172"/>
      <c r="GN489" s="172"/>
      <c r="GO489" s="172"/>
      <c r="GP489" s="172"/>
      <c r="GQ489" s="172"/>
      <c r="GR489" s="172"/>
      <c r="GS489" s="172"/>
      <c r="GT489" s="172"/>
      <c r="GU489" s="172"/>
      <c r="GV489" s="172"/>
      <c r="GW489" s="172"/>
      <c r="GX489" s="172"/>
      <c r="GY489" s="172"/>
      <c r="GZ489" s="172"/>
      <c r="HA489" s="172"/>
      <c r="HB489" s="172"/>
      <c r="HC489" s="172"/>
      <c r="HD489" s="172"/>
      <c r="HE489" s="172"/>
      <c r="HF489" s="172"/>
      <c r="HG489" s="172"/>
      <c r="HH489" s="172"/>
      <c r="HI489" s="172"/>
      <c r="HJ489" s="172"/>
      <c r="HK489" s="172"/>
      <c r="HL489" s="172"/>
      <c r="HM489" s="172"/>
      <c r="HN489" s="172"/>
      <c r="HO489" s="172"/>
      <c r="HP489" s="172"/>
      <c r="HQ489" s="172"/>
      <c r="HR489" s="172"/>
      <c r="HS489" s="172"/>
      <c r="HT489" s="172"/>
      <c r="HU489" s="172"/>
      <c r="HV489" s="172"/>
      <c r="HW489" s="172"/>
      <c r="HX489" s="172"/>
      <c r="HY489" s="172"/>
      <c r="HZ489" s="172"/>
      <c r="IA489" s="172"/>
      <c r="IB489" s="172"/>
      <c r="IC489" s="172"/>
      <c r="ID489" s="172"/>
      <c r="IE489" s="172"/>
      <c r="IF489" s="172"/>
      <c r="IG489" s="172"/>
      <c r="IH489" s="172"/>
      <c r="II489" s="172"/>
      <c r="IJ489" s="172"/>
      <c r="IK489" s="172"/>
      <c r="IL489" s="172"/>
      <c r="IM489" s="172"/>
      <c r="IN489" s="172"/>
      <c r="IO489" s="172"/>
      <c r="IP489" s="172"/>
      <c r="IQ489" s="172"/>
      <c r="IR489" s="172"/>
      <c r="IS489" s="172"/>
      <c r="IT489" s="172"/>
      <c r="IU489" s="172"/>
      <c r="IV489" s="172"/>
      <c r="IW489" s="172"/>
    </row>
    <row r="490" customFormat="false" ht="12.75" hidden="false" customHeight="false" outlineLevel="0" collapsed="false">
      <c r="A490" s="136"/>
      <c r="B490" s="168"/>
      <c r="C490" s="168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1"/>
      <c r="W490" s="161"/>
      <c r="X490" s="161"/>
      <c r="Y490" s="161"/>
      <c r="Z490" s="161"/>
      <c r="AA490" s="161"/>
      <c r="AB490" s="161"/>
      <c r="AC490" s="161"/>
      <c r="AD490" s="161"/>
      <c r="AE490" s="161"/>
      <c r="AF490" s="161"/>
      <c r="AG490" s="161"/>
      <c r="AH490" s="161"/>
      <c r="AI490" s="161"/>
      <c r="AJ490" s="161"/>
      <c r="AK490" s="161"/>
      <c r="AL490" s="161"/>
      <c r="AM490" s="161"/>
      <c r="AN490" s="161"/>
      <c r="AO490" s="161"/>
      <c r="AP490" s="161"/>
      <c r="AQ490" s="161"/>
      <c r="AR490" s="161"/>
      <c r="AS490" s="161"/>
      <c r="AT490" s="161"/>
      <c r="AU490" s="161"/>
      <c r="AV490" s="161"/>
      <c r="AW490" s="161"/>
      <c r="AX490" s="161"/>
      <c r="AY490" s="161"/>
      <c r="AZ490" s="161"/>
      <c r="BA490" s="161"/>
      <c r="BB490" s="161"/>
      <c r="BC490" s="161"/>
      <c r="BD490" s="161"/>
      <c r="BE490" s="161"/>
      <c r="BF490" s="161"/>
      <c r="BG490" s="161"/>
      <c r="BH490" s="161"/>
      <c r="BI490" s="161"/>
      <c r="BJ490" s="161"/>
      <c r="BK490" s="161"/>
      <c r="BL490" s="161"/>
      <c r="BM490" s="161"/>
      <c r="BN490" s="161"/>
      <c r="BO490" s="161"/>
      <c r="BP490" s="161"/>
      <c r="BQ490" s="161"/>
      <c r="BR490" s="161"/>
      <c r="BS490" s="161"/>
      <c r="BT490" s="161"/>
      <c r="BU490" s="161"/>
      <c r="BV490" s="161"/>
      <c r="BW490" s="161"/>
      <c r="BX490" s="161"/>
      <c r="BY490" s="161"/>
      <c r="BZ490" s="161"/>
      <c r="CA490" s="161"/>
      <c r="CB490" s="161"/>
      <c r="CC490" s="161"/>
      <c r="CD490" s="161"/>
      <c r="CE490" s="161"/>
      <c r="CF490" s="161"/>
      <c r="CG490" s="161"/>
      <c r="CH490" s="161"/>
      <c r="CI490" s="161"/>
      <c r="CJ490" s="161"/>
      <c r="CK490" s="161"/>
      <c r="CL490" s="161"/>
      <c r="CM490" s="161"/>
      <c r="CN490" s="161"/>
      <c r="CO490" s="161"/>
      <c r="CP490" s="161"/>
      <c r="CQ490" s="161"/>
      <c r="CR490" s="161"/>
      <c r="CS490" s="161"/>
      <c r="CT490" s="161"/>
      <c r="CU490" s="161"/>
      <c r="CV490" s="161"/>
      <c r="CW490" s="161"/>
      <c r="CX490" s="161"/>
      <c r="CY490" s="161"/>
      <c r="CZ490" s="161"/>
      <c r="DA490" s="161"/>
      <c r="DB490" s="161"/>
      <c r="DC490" s="161"/>
      <c r="DD490" s="161"/>
      <c r="DE490" s="161"/>
      <c r="DF490" s="161"/>
      <c r="DG490" s="161"/>
      <c r="DH490" s="161"/>
      <c r="DI490" s="161"/>
      <c r="DJ490" s="161"/>
      <c r="DK490" s="161"/>
      <c r="DL490" s="161"/>
      <c r="DM490" s="161"/>
      <c r="DN490" s="161"/>
      <c r="DO490" s="161"/>
      <c r="DP490" s="161"/>
      <c r="DQ490" s="161"/>
      <c r="DR490" s="161"/>
      <c r="DS490" s="161"/>
      <c r="DT490" s="161"/>
      <c r="DU490" s="161"/>
      <c r="DV490" s="161"/>
      <c r="DW490" s="161"/>
      <c r="DX490" s="161"/>
      <c r="DY490" s="161"/>
      <c r="DZ490" s="161"/>
      <c r="EA490" s="161"/>
      <c r="EB490" s="161"/>
      <c r="EC490" s="161"/>
      <c r="ED490" s="161"/>
      <c r="EE490" s="161"/>
      <c r="EF490" s="161"/>
      <c r="EG490" s="161"/>
      <c r="EH490" s="161"/>
      <c r="EI490" s="161"/>
      <c r="EJ490" s="161"/>
      <c r="EK490" s="161"/>
      <c r="EL490" s="161"/>
      <c r="EM490" s="161"/>
      <c r="EN490" s="161"/>
      <c r="EO490" s="161"/>
      <c r="EP490" s="161"/>
      <c r="EQ490" s="161"/>
      <c r="ER490" s="161"/>
      <c r="ES490" s="161"/>
      <c r="ET490" s="161"/>
      <c r="EU490" s="161"/>
      <c r="EV490" s="161"/>
      <c r="EW490" s="161"/>
      <c r="EX490" s="161"/>
      <c r="EY490" s="161"/>
      <c r="EZ490" s="161"/>
      <c r="FA490" s="161"/>
      <c r="FB490" s="161"/>
      <c r="FC490" s="161"/>
      <c r="FD490" s="161"/>
      <c r="FE490" s="161"/>
      <c r="FF490" s="161"/>
      <c r="FG490" s="161"/>
      <c r="FH490" s="161"/>
      <c r="FI490" s="161"/>
      <c r="FJ490" s="161"/>
      <c r="FK490" s="161"/>
      <c r="FL490" s="161"/>
      <c r="FM490" s="161"/>
      <c r="FN490" s="161"/>
      <c r="FO490" s="161"/>
      <c r="FP490" s="161"/>
      <c r="FQ490" s="161"/>
      <c r="FR490" s="161"/>
      <c r="FS490" s="161"/>
      <c r="FT490" s="161"/>
      <c r="FU490" s="161"/>
      <c r="FV490" s="161"/>
      <c r="FW490" s="161"/>
      <c r="FX490" s="161"/>
      <c r="FY490" s="161"/>
      <c r="FZ490" s="161"/>
      <c r="GA490" s="161"/>
      <c r="GB490" s="161"/>
      <c r="GC490" s="161"/>
      <c r="GD490" s="161"/>
      <c r="GE490" s="161"/>
      <c r="GF490" s="161"/>
      <c r="GG490" s="161"/>
      <c r="GH490" s="161"/>
      <c r="GI490" s="161"/>
      <c r="GJ490" s="161"/>
      <c r="GK490" s="161"/>
      <c r="GL490" s="161"/>
      <c r="GM490" s="161"/>
      <c r="GN490" s="161"/>
      <c r="GO490" s="161"/>
      <c r="GP490" s="161"/>
      <c r="GQ490" s="161"/>
      <c r="GR490" s="161"/>
      <c r="GS490" s="161"/>
      <c r="GT490" s="161"/>
      <c r="GU490" s="161"/>
      <c r="GV490" s="161"/>
      <c r="GW490" s="161"/>
      <c r="GX490" s="161"/>
      <c r="GY490" s="161"/>
      <c r="GZ490" s="161"/>
      <c r="HA490" s="161"/>
      <c r="HB490" s="161"/>
      <c r="HC490" s="161"/>
      <c r="HD490" s="161"/>
      <c r="HE490" s="161"/>
      <c r="HF490" s="161"/>
      <c r="HG490" s="161"/>
      <c r="HH490" s="161"/>
      <c r="HI490" s="161"/>
      <c r="HJ490" s="161"/>
      <c r="HK490" s="161"/>
      <c r="HL490" s="161"/>
      <c r="HM490" s="161"/>
      <c r="HN490" s="161"/>
      <c r="HO490" s="161"/>
      <c r="HP490" s="161"/>
      <c r="HQ490" s="161"/>
      <c r="HR490" s="161"/>
      <c r="HS490" s="161"/>
      <c r="HT490" s="161"/>
      <c r="HU490" s="161"/>
      <c r="HV490" s="161"/>
      <c r="HW490" s="161"/>
      <c r="HX490" s="161"/>
      <c r="HY490" s="161"/>
      <c r="HZ490" s="161"/>
      <c r="IA490" s="161"/>
      <c r="IB490" s="161"/>
      <c r="IC490" s="161"/>
      <c r="ID490" s="161"/>
      <c r="IE490" s="161"/>
      <c r="IF490" s="161"/>
      <c r="IG490" s="161"/>
      <c r="IH490" s="161"/>
      <c r="II490" s="161"/>
      <c r="IJ490" s="161"/>
      <c r="IK490" s="161"/>
      <c r="IL490" s="161"/>
      <c r="IM490" s="161"/>
      <c r="IN490" s="161"/>
      <c r="IO490" s="161"/>
      <c r="IP490" s="161"/>
      <c r="IQ490" s="161"/>
      <c r="IR490" s="161"/>
      <c r="IS490" s="161"/>
      <c r="IT490" s="161"/>
      <c r="IU490" s="161"/>
      <c r="IV490" s="161"/>
      <c r="IW490" s="161"/>
    </row>
    <row r="491" customFormat="false" ht="12.75" hidden="false" customHeight="false" outlineLevel="0" collapsed="false">
      <c r="A491" s="136"/>
      <c r="B491" s="168"/>
      <c r="C491" s="168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1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1"/>
      <c r="AG491" s="161"/>
      <c r="AH491" s="161"/>
      <c r="AI491" s="161"/>
      <c r="AJ491" s="161"/>
      <c r="AK491" s="161"/>
      <c r="AL491" s="161"/>
      <c r="AM491" s="161"/>
      <c r="AN491" s="161"/>
      <c r="AO491" s="161"/>
      <c r="AP491" s="161"/>
      <c r="AQ491" s="161"/>
      <c r="AR491" s="161"/>
      <c r="AS491" s="161"/>
      <c r="AT491" s="161"/>
      <c r="AU491" s="161"/>
      <c r="AV491" s="161"/>
      <c r="AW491" s="161"/>
      <c r="AX491" s="161"/>
      <c r="AY491" s="161"/>
      <c r="AZ491" s="161"/>
      <c r="BA491" s="161"/>
      <c r="BB491" s="161"/>
      <c r="BC491" s="161"/>
      <c r="BD491" s="161"/>
      <c r="BE491" s="161"/>
      <c r="BF491" s="161"/>
      <c r="BG491" s="161"/>
      <c r="BH491" s="161"/>
      <c r="BI491" s="161"/>
      <c r="BJ491" s="161"/>
      <c r="BK491" s="161"/>
      <c r="BL491" s="161"/>
      <c r="BM491" s="161"/>
      <c r="BN491" s="161"/>
      <c r="BO491" s="161"/>
      <c r="BP491" s="161"/>
      <c r="BQ491" s="161"/>
      <c r="BR491" s="161"/>
      <c r="BS491" s="161"/>
      <c r="BT491" s="161"/>
      <c r="BU491" s="161"/>
      <c r="BV491" s="161"/>
      <c r="BW491" s="161"/>
      <c r="BX491" s="161"/>
      <c r="BY491" s="161"/>
      <c r="BZ491" s="161"/>
      <c r="CA491" s="161"/>
      <c r="CB491" s="161"/>
      <c r="CC491" s="161"/>
      <c r="CD491" s="161"/>
      <c r="CE491" s="161"/>
      <c r="CF491" s="161"/>
      <c r="CG491" s="161"/>
      <c r="CH491" s="161"/>
      <c r="CI491" s="161"/>
      <c r="CJ491" s="161"/>
      <c r="CK491" s="161"/>
      <c r="CL491" s="161"/>
      <c r="CM491" s="161"/>
      <c r="CN491" s="161"/>
      <c r="CO491" s="161"/>
      <c r="CP491" s="161"/>
      <c r="CQ491" s="161"/>
      <c r="CR491" s="161"/>
      <c r="CS491" s="161"/>
      <c r="CT491" s="161"/>
      <c r="CU491" s="161"/>
      <c r="CV491" s="161"/>
      <c r="CW491" s="161"/>
      <c r="CX491" s="161"/>
      <c r="CY491" s="161"/>
      <c r="CZ491" s="161"/>
      <c r="DA491" s="161"/>
      <c r="DB491" s="161"/>
      <c r="DC491" s="161"/>
      <c r="DD491" s="161"/>
      <c r="DE491" s="161"/>
      <c r="DF491" s="161"/>
      <c r="DG491" s="161"/>
      <c r="DH491" s="161"/>
      <c r="DI491" s="161"/>
      <c r="DJ491" s="161"/>
      <c r="DK491" s="161"/>
      <c r="DL491" s="161"/>
      <c r="DM491" s="161"/>
      <c r="DN491" s="161"/>
      <c r="DO491" s="161"/>
      <c r="DP491" s="161"/>
      <c r="DQ491" s="161"/>
      <c r="DR491" s="161"/>
      <c r="DS491" s="161"/>
      <c r="DT491" s="161"/>
      <c r="DU491" s="161"/>
      <c r="DV491" s="161"/>
      <c r="DW491" s="161"/>
      <c r="DX491" s="161"/>
      <c r="DY491" s="161"/>
      <c r="DZ491" s="161"/>
      <c r="EA491" s="161"/>
      <c r="EB491" s="161"/>
      <c r="EC491" s="161"/>
      <c r="ED491" s="161"/>
      <c r="EE491" s="161"/>
      <c r="EF491" s="161"/>
      <c r="EG491" s="161"/>
      <c r="EH491" s="161"/>
      <c r="EI491" s="161"/>
      <c r="EJ491" s="161"/>
      <c r="EK491" s="161"/>
      <c r="EL491" s="161"/>
      <c r="EM491" s="161"/>
      <c r="EN491" s="161"/>
      <c r="EO491" s="161"/>
      <c r="EP491" s="161"/>
      <c r="EQ491" s="161"/>
      <c r="ER491" s="161"/>
      <c r="ES491" s="161"/>
      <c r="ET491" s="161"/>
      <c r="EU491" s="161"/>
      <c r="EV491" s="161"/>
      <c r="EW491" s="161"/>
      <c r="EX491" s="161"/>
      <c r="EY491" s="161"/>
      <c r="EZ491" s="161"/>
      <c r="FA491" s="161"/>
      <c r="FB491" s="161"/>
      <c r="FC491" s="161"/>
      <c r="FD491" s="161"/>
      <c r="FE491" s="161"/>
      <c r="FF491" s="161"/>
      <c r="FG491" s="161"/>
      <c r="FH491" s="161"/>
      <c r="FI491" s="161"/>
      <c r="FJ491" s="161"/>
      <c r="FK491" s="161"/>
      <c r="FL491" s="161"/>
      <c r="FM491" s="161"/>
      <c r="FN491" s="161"/>
      <c r="FO491" s="161"/>
      <c r="FP491" s="161"/>
      <c r="FQ491" s="161"/>
      <c r="FR491" s="161"/>
      <c r="FS491" s="161"/>
      <c r="FT491" s="161"/>
      <c r="FU491" s="161"/>
      <c r="FV491" s="161"/>
      <c r="FW491" s="161"/>
      <c r="FX491" s="161"/>
      <c r="FY491" s="161"/>
      <c r="FZ491" s="161"/>
      <c r="GA491" s="161"/>
      <c r="GB491" s="161"/>
      <c r="GC491" s="161"/>
      <c r="GD491" s="161"/>
      <c r="GE491" s="161"/>
      <c r="GF491" s="161"/>
      <c r="GG491" s="161"/>
      <c r="GH491" s="161"/>
      <c r="GI491" s="161"/>
      <c r="GJ491" s="161"/>
      <c r="GK491" s="161"/>
      <c r="GL491" s="161"/>
      <c r="GM491" s="161"/>
      <c r="GN491" s="161"/>
      <c r="GO491" s="161"/>
      <c r="GP491" s="161"/>
      <c r="GQ491" s="161"/>
      <c r="GR491" s="161"/>
      <c r="GS491" s="161"/>
      <c r="GT491" s="161"/>
      <c r="GU491" s="161"/>
      <c r="GV491" s="161"/>
      <c r="GW491" s="161"/>
      <c r="GX491" s="161"/>
      <c r="GY491" s="161"/>
      <c r="GZ491" s="161"/>
      <c r="HA491" s="161"/>
      <c r="HB491" s="161"/>
      <c r="HC491" s="161"/>
      <c r="HD491" s="161"/>
      <c r="HE491" s="161"/>
      <c r="HF491" s="161"/>
      <c r="HG491" s="161"/>
      <c r="HH491" s="161"/>
      <c r="HI491" s="161"/>
      <c r="HJ491" s="161"/>
      <c r="HK491" s="161"/>
      <c r="HL491" s="161"/>
      <c r="HM491" s="161"/>
      <c r="HN491" s="161"/>
      <c r="HO491" s="161"/>
      <c r="HP491" s="161"/>
      <c r="HQ491" s="161"/>
      <c r="HR491" s="161"/>
      <c r="HS491" s="161"/>
      <c r="HT491" s="161"/>
      <c r="HU491" s="161"/>
      <c r="HV491" s="161"/>
      <c r="HW491" s="161"/>
      <c r="HX491" s="161"/>
      <c r="HY491" s="161"/>
      <c r="HZ491" s="161"/>
      <c r="IA491" s="161"/>
      <c r="IB491" s="161"/>
      <c r="IC491" s="161"/>
      <c r="ID491" s="161"/>
      <c r="IE491" s="161"/>
      <c r="IF491" s="161"/>
      <c r="IG491" s="161"/>
      <c r="IH491" s="161"/>
      <c r="II491" s="161"/>
      <c r="IJ491" s="161"/>
      <c r="IK491" s="161"/>
      <c r="IL491" s="161"/>
      <c r="IM491" s="161"/>
      <c r="IN491" s="161"/>
      <c r="IO491" s="161"/>
      <c r="IP491" s="161"/>
      <c r="IQ491" s="161"/>
      <c r="IR491" s="161"/>
      <c r="IS491" s="161"/>
      <c r="IT491" s="161"/>
      <c r="IU491" s="161"/>
      <c r="IV491" s="161"/>
      <c r="IW491" s="161"/>
    </row>
    <row r="492" customFormat="false" ht="12.75" hidden="false" customHeight="false" outlineLevel="0" collapsed="false">
      <c r="A492" s="136"/>
      <c r="B492" s="168"/>
      <c r="C492" s="168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1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1"/>
      <c r="AG492" s="161"/>
      <c r="AH492" s="161"/>
      <c r="AI492" s="161"/>
      <c r="AJ492" s="161"/>
      <c r="AK492" s="161"/>
      <c r="AL492" s="161"/>
      <c r="AM492" s="161"/>
      <c r="AN492" s="161"/>
      <c r="AO492" s="161"/>
      <c r="AP492" s="161"/>
      <c r="AQ492" s="161"/>
      <c r="AR492" s="161"/>
      <c r="AS492" s="161"/>
      <c r="AT492" s="161"/>
      <c r="AU492" s="161"/>
      <c r="AV492" s="161"/>
      <c r="AW492" s="161"/>
      <c r="AX492" s="161"/>
      <c r="AY492" s="161"/>
      <c r="AZ492" s="161"/>
      <c r="BA492" s="161"/>
      <c r="BB492" s="161"/>
      <c r="BC492" s="161"/>
      <c r="BD492" s="161"/>
      <c r="BE492" s="161"/>
      <c r="BF492" s="161"/>
      <c r="BG492" s="161"/>
      <c r="BH492" s="161"/>
      <c r="BI492" s="161"/>
      <c r="BJ492" s="161"/>
      <c r="BK492" s="161"/>
      <c r="BL492" s="161"/>
      <c r="BM492" s="161"/>
      <c r="BN492" s="161"/>
      <c r="BO492" s="161"/>
      <c r="BP492" s="161"/>
      <c r="BQ492" s="161"/>
      <c r="BR492" s="161"/>
      <c r="BS492" s="161"/>
      <c r="BT492" s="161"/>
      <c r="BU492" s="161"/>
      <c r="BV492" s="161"/>
      <c r="BW492" s="161"/>
      <c r="BX492" s="161"/>
      <c r="BY492" s="161"/>
      <c r="BZ492" s="161"/>
      <c r="CA492" s="161"/>
      <c r="CB492" s="161"/>
      <c r="CC492" s="161"/>
      <c r="CD492" s="161"/>
      <c r="CE492" s="161"/>
      <c r="CF492" s="161"/>
      <c r="CG492" s="161"/>
      <c r="CH492" s="161"/>
      <c r="CI492" s="161"/>
      <c r="CJ492" s="161"/>
      <c r="CK492" s="161"/>
      <c r="CL492" s="161"/>
      <c r="CM492" s="161"/>
      <c r="CN492" s="161"/>
      <c r="CO492" s="161"/>
      <c r="CP492" s="161"/>
      <c r="CQ492" s="161"/>
      <c r="CR492" s="161"/>
      <c r="CS492" s="161"/>
      <c r="CT492" s="161"/>
      <c r="CU492" s="161"/>
      <c r="CV492" s="161"/>
      <c r="CW492" s="161"/>
      <c r="CX492" s="161"/>
      <c r="CY492" s="161"/>
      <c r="CZ492" s="161"/>
      <c r="DA492" s="161"/>
      <c r="DB492" s="161"/>
      <c r="DC492" s="161"/>
      <c r="DD492" s="161"/>
      <c r="DE492" s="161"/>
      <c r="DF492" s="161"/>
      <c r="DG492" s="161"/>
      <c r="DH492" s="161"/>
      <c r="DI492" s="161"/>
      <c r="DJ492" s="161"/>
      <c r="DK492" s="161"/>
      <c r="DL492" s="161"/>
      <c r="DM492" s="161"/>
      <c r="DN492" s="161"/>
      <c r="DO492" s="161"/>
      <c r="DP492" s="161"/>
      <c r="DQ492" s="161"/>
      <c r="DR492" s="161"/>
      <c r="DS492" s="161"/>
      <c r="DT492" s="161"/>
      <c r="DU492" s="161"/>
      <c r="DV492" s="161"/>
      <c r="DW492" s="161"/>
      <c r="DX492" s="161"/>
      <c r="DY492" s="161"/>
      <c r="DZ492" s="161"/>
      <c r="EA492" s="161"/>
      <c r="EB492" s="161"/>
      <c r="EC492" s="161"/>
      <c r="ED492" s="161"/>
      <c r="EE492" s="161"/>
      <c r="EF492" s="161"/>
      <c r="EG492" s="161"/>
      <c r="EH492" s="161"/>
      <c r="EI492" s="161"/>
      <c r="EJ492" s="161"/>
      <c r="EK492" s="161"/>
      <c r="EL492" s="161"/>
      <c r="EM492" s="161"/>
      <c r="EN492" s="161"/>
      <c r="EO492" s="161"/>
      <c r="EP492" s="161"/>
      <c r="EQ492" s="161"/>
      <c r="ER492" s="161"/>
      <c r="ES492" s="161"/>
      <c r="ET492" s="161"/>
      <c r="EU492" s="161"/>
      <c r="EV492" s="161"/>
      <c r="EW492" s="161"/>
      <c r="EX492" s="161"/>
      <c r="EY492" s="161"/>
      <c r="EZ492" s="161"/>
      <c r="FA492" s="161"/>
      <c r="FB492" s="161"/>
      <c r="FC492" s="161"/>
      <c r="FD492" s="161"/>
      <c r="FE492" s="161"/>
      <c r="FF492" s="161"/>
      <c r="FG492" s="161"/>
      <c r="FH492" s="161"/>
      <c r="FI492" s="161"/>
      <c r="FJ492" s="161"/>
      <c r="FK492" s="161"/>
      <c r="FL492" s="161"/>
      <c r="FM492" s="161"/>
      <c r="FN492" s="161"/>
      <c r="FO492" s="161"/>
      <c r="FP492" s="161"/>
      <c r="FQ492" s="161"/>
      <c r="FR492" s="161"/>
      <c r="FS492" s="161"/>
      <c r="FT492" s="161"/>
      <c r="FU492" s="161"/>
      <c r="FV492" s="161"/>
      <c r="FW492" s="161"/>
      <c r="FX492" s="161"/>
      <c r="FY492" s="161"/>
      <c r="FZ492" s="161"/>
      <c r="GA492" s="161"/>
      <c r="GB492" s="161"/>
      <c r="GC492" s="161"/>
      <c r="GD492" s="161"/>
      <c r="GE492" s="161"/>
      <c r="GF492" s="161"/>
      <c r="GG492" s="161"/>
      <c r="GH492" s="161"/>
      <c r="GI492" s="161"/>
      <c r="GJ492" s="161"/>
      <c r="GK492" s="161"/>
      <c r="GL492" s="161"/>
      <c r="GM492" s="161"/>
      <c r="GN492" s="161"/>
      <c r="GO492" s="161"/>
      <c r="GP492" s="161"/>
      <c r="GQ492" s="161"/>
      <c r="GR492" s="161"/>
      <c r="GS492" s="161"/>
      <c r="GT492" s="161"/>
      <c r="GU492" s="161"/>
      <c r="GV492" s="161"/>
      <c r="GW492" s="161"/>
      <c r="GX492" s="161"/>
      <c r="GY492" s="161"/>
      <c r="GZ492" s="161"/>
      <c r="HA492" s="161"/>
      <c r="HB492" s="161"/>
      <c r="HC492" s="161"/>
      <c r="HD492" s="161"/>
      <c r="HE492" s="161"/>
      <c r="HF492" s="161"/>
      <c r="HG492" s="161"/>
      <c r="HH492" s="161"/>
      <c r="HI492" s="161"/>
      <c r="HJ492" s="161"/>
      <c r="HK492" s="161"/>
      <c r="HL492" s="161"/>
      <c r="HM492" s="161"/>
      <c r="HN492" s="161"/>
      <c r="HO492" s="161"/>
      <c r="HP492" s="161"/>
      <c r="HQ492" s="161"/>
      <c r="HR492" s="161"/>
      <c r="HS492" s="161"/>
      <c r="HT492" s="161"/>
      <c r="HU492" s="161"/>
      <c r="HV492" s="161"/>
      <c r="HW492" s="161"/>
      <c r="HX492" s="161"/>
      <c r="HY492" s="161"/>
      <c r="HZ492" s="161"/>
      <c r="IA492" s="161"/>
      <c r="IB492" s="161"/>
      <c r="IC492" s="161"/>
      <c r="ID492" s="161"/>
      <c r="IE492" s="161"/>
      <c r="IF492" s="161"/>
      <c r="IG492" s="161"/>
      <c r="IH492" s="161"/>
      <c r="II492" s="161"/>
      <c r="IJ492" s="161"/>
      <c r="IK492" s="161"/>
      <c r="IL492" s="161"/>
      <c r="IM492" s="161"/>
      <c r="IN492" s="161"/>
      <c r="IO492" s="161"/>
      <c r="IP492" s="161"/>
      <c r="IQ492" s="161"/>
      <c r="IR492" s="161"/>
      <c r="IS492" s="161"/>
      <c r="IT492" s="161"/>
      <c r="IU492" s="161"/>
      <c r="IV492" s="161"/>
      <c r="IW492" s="161"/>
    </row>
    <row r="493" customFormat="false" ht="12.75" hidden="false" customHeight="false" outlineLevel="0" collapsed="false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</row>
    <row r="494" customFormat="false" ht="12.75" hidden="false" customHeight="false" outlineLevel="0" collapsed="false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</row>
    <row r="495" customFormat="false" ht="12.75" hidden="false" customHeight="false" outlineLevel="0" collapsed="false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</row>
    <row r="496" customFormat="false" ht="18.75" hidden="false" customHeight="false" outlineLevel="0" collapsed="false">
      <c r="A496" s="140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</row>
    <row r="497" customFormat="false" ht="12.75" hidden="false" customHeight="false" outlineLevel="0" collapsed="false">
      <c r="A497" s="120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</row>
    <row r="498" customFormat="false" ht="12.75" hidden="false" customHeight="false" outlineLevel="0" collapsed="false">
      <c r="A498" s="174"/>
      <c r="B498" s="175"/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79"/>
      <c r="N498" s="79"/>
      <c r="O498" s="79"/>
      <c r="P498" s="79"/>
      <c r="Q498" s="79"/>
      <c r="R498" s="79"/>
      <c r="S498" s="79"/>
      <c r="T498" s="79"/>
      <c r="U498" s="79"/>
    </row>
    <row r="499" customFormat="false" ht="12.75" hidden="false" customHeight="false" outlineLevel="0" collapsed="false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</row>
    <row r="500" customFormat="false" ht="12.75" hidden="false" customHeight="false" outlineLevel="0" collapsed="false">
      <c r="A500" s="101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79"/>
      <c r="N500" s="79"/>
      <c r="O500" s="79"/>
      <c r="P500" s="79"/>
      <c r="Q500" s="79"/>
      <c r="R500" s="79"/>
      <c r="S500" s="79"/>
      <c r="T500" s="79"/>
      <c r="U500" s="79"/>
    </row>
    <row r="501" customFormat="false" ht="12.75" hidden="true" customHeight="false" outlineLevel="1" collapsed="false">
      <c r="A501" s="120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</row>
    <row r="502" customFormat="false" ht="12.75" hidden="true" customHeight="false" outlineLevel="1" collapsed="false">
      <c r="A502" s="96"/>
      <c r="B502" s="142"/>
      <c r="C502" s="142"/>
      <c r="D502" s="142"/>
      <c r="E502" s="142"/>
      <c r="F502" s="142"/>
      <c r="G502" s="142"/>
      <c r="H502" s="142"/>
      <c r="I502" s="142"/>
      <c r="J502" s="142"/>
      <c r="K502" s="142"/>
      <c r="L502" s="142"/>
      <c r="M502" s="79"/>
      <c r="N502" s="79"/>
      <c r="O502" s="79"/>
      <c r="P502" s="79"/>
      <c r="Q502" s="79"/>
      <c r="R502" s="79"/>
      <c r="S502" s="79"/>
      <c r="T502" s="79"/>
      <c r="U502" s="79"/>
    </row>
    <row r="503" customFormat="false" ht="12.75" hidden="true" customHeight="false" outlineLevel="1" collapsed="false">
      <c r="A503" s="96"/>
      <c r="B503" s="142"/>
      <c r="C503" s="142"/>
      <c r="D503" s="142"/>
      <c r="E503" s="142"/>
      <c r="F503" s="142"/>
      <c r="G503" s="142"/>
      <c r="H503" s="142"/>
      <c r="I503" s="142"/>
      <c r="J503" s="142"/>
      <c r="K503" s="142"/>
      <c r="L503" s="142"/>
      <c r="M503" s="79"/>
      <c r="N503" s="79"/>
      <c r="O503" s="79"/>
      <c r="P503" s="79"/>
      <c r="Q503" s="79"/>
      <c r="R503" s="79"/>
      <c r="S503" s="79"/>
      <c r="T503" s="79"/>
      <c r="U503" s="79"/>
    </row>
    <row r="504" customFormat="false" ht="12.75" hidden="true" customHeight="false" outlineLevel="1" collapsed="false">
      <c r="A504" s="176"/>
      <c r="B504" s="142"/>
      <c r="C504" s="142"/>
      <c r="D504" s="142"/>
      <c r="E504" s="142"/>
      <c r="F504" s="142"/>
      <c r="G504" s="142"/>
      <c r="H504" s="142"/>
      <c r="I504" s="142"/>
      <c r="J504" s="142"/>
      <c r="K504" s="142"/>
      <c r="L504" s="142"/>
      <c r="M504" s="79"/>
      <c r="N504" s="79"/>
      <c r="O504" s="79"/>
      <c r="P504" s="79"/>
      <c r="Q504" s="79"/>
      <c r="R504" s="79"/>
      <c r="S504" s="79"/>
      <c r="T504" s="79"/>
      <c r="U504" s="79"/>
    </row>
    <row r="505" customFormat="false" ht="12.75" hidden="true" customHeight="false" outlineLevel="1" collapsed="false">
      <c r="A505" s="96"/>
      <c r="B505" s="142"/>
      <c r="C505" s="142"/>
      <c r="D505" s="142"/>
      <c r="E505" s="142"/>
      <c r="F505" s="142"/>
      <c r="G505" s="142"/>
      <c r="H505" s="142"/>
      <c r="I505" s="142"/>
      <c r="J505" s="142"/>
      <c r="K505" s="142"/>
      <c r="L505" s="142"/>
      <c r="M505" s="79"/>
      <c r="N505" s="79"/>
      <c r="O505" s="79"/>
      <c r="P505" s="79"/>
      <c r="Q505" s="79"/>
      <c r="R505" s="79"/>
      <c r="S505" s="79"/>
      <c r="T505" s="79"/>
      <c r="U505" s="79"/>
    </row>
    <row r="506" customFormat="false" ht="12.75" hidden="true" customHeight="false" outlineLevel="1" collapsed="false">
      <c r="A506" s="79"/>
      <c r="B506" s="142"/>
      <c r="C506" s="142"/>
      <c r="D506" s="142"/>
      <c r="E506" s="142"/>
      <c r="F506" s="142"/>
      <c r="G506" s="142"/>
      <c r="H506" s="142"/>
      <c r="I506" s="142"/>
      <c r="J506" s="142"/>
      <c r="K506" s="142"/>
      <c r="L506" s="142"/>
      <c r="M506" s="79"/>
      <c r="N506" s="79"/>
      <c r="O506" s="79"/>
      <c r="P506" s="79"/>
      <c r="Q506" s="79"/>
      <c r="R506" s="79"/>
      <c r="S506" s="79"/>
      <c r="T506" s="79"/>
      <c r="U506" s="79"/>
    </row>
    <row r="507" customFormat="false" ht="12.75" hidden="true" customHeight="false" outlineLevel="1" collapsed="false">
      <c r="A507" s="120"/>
      <c r="B507" s="142"/>
      <c r="C507" s="142"/>
      <c r="D507" s="142"/>
      <c r="E507" s="142"/>
      <c r="F507" s="142"/>
      <c r="G507" s="142"/>
      <c r="H507" s="142"/>
      <c r="I507" s="142"/>
      <c r="J507" s="142"/>
      <c r="K507" s="142"/>
      <c r="L507" s="142"/>
      <c r="M507" s="79"/>
      <c r="N507" s="79"/>
      <c r="O507" s="79"/>
      <c r="P507" s="79"/>
      <c r="Q507" s="79"/>
      <c r="R507" s="79"/>
      <c r="S507" s="79"/>
      <c r="T507" s="79"/>
      <c r="U507" s="79"/>
    </row>
    <row r="508" customFormat="false" ht="12.75" hidden="true" customHeight="false" outlineLevel="1" collapsed="false">
      <c r="A508" s="96"/>
      <c r="B508" s="142"/>
      <c r="C508" s="142"/>
      <c r="D508" s="142"/>
      <c r="E508" s="142"/>
      <c r="F508" s="142"/>
      <c r="G508" s="142"/>
      <c r="H508" s="142"/>
      <c r="I508" s="142"/>
      <c r="J508" s="142"/>
      <c r="K508" s="142"/>
      <c r="L508" s="142"/>
      <c r="M508" s="79"/>
      <c r="N508" s="79"/>
      <c r="O508" s="79"/>
      <c r="P508" s="79"/>
      <c r="Q508" s="79"/>
      <c r="R508" s="79"/>
      <c r="S508" s="79"/>
      <c r="T508" s="79"/>
      <c r="U508" s="79"/>
    </row>
    <row r="509" customFormat="false" ht="12.75" hidden="true" customHeight="false" outlineLevel="1" collapsed="false">
      <c r="A509" s="96"/>
      <c r="B509" s="142"/>
      <c r="C509" s="142"/>
      <c r="D509" s="142"/>
      <c r="E509" s="142"/>
      <c r="F509" s="142"/>
      <c r="G509" s="142"/>
      <c r="H509" s="142"/>
      <c r="I509" s="142"/>
      <c r="J509" s="142"/>
      <c r="K509" s="142"/>
      <c r="L509" s="142"/>
      <c r="M509" s="79"/>
      <c r="N509" s="79"/>
      <c r="O509" s="79"/>
      <c r="P509" s="79"/>
      <c r="Q509" s="79"/>
      <c r="R509" s="79"/>
      <c r="S509" s="79"/>
      <c r="T509" s="79"/>
      <c r="U509" s="79"/>
    </row>
    <row r="510" customFormat="false" ht="12.75" hidden="true" customHeight="false" outlineLevel="1" collapsed="false">
      <c r="A510" s="96"/>
      <c r="B510" s="142"/>
      <c r="C510" s="142"/>
      <c r="D510" s="142"/>
      <c r="E510" s="142"/>
      <c r="F510" s="142"/>
      <c r="G510" s="142"/>
      <c r="H510" s="142"/>
      <c r="I510" s="142"/>
      <c r="J510" s="142"/>
      <c r="K510" s="142"/>
      <c r="L510" s="142"/>
      <c r="M510" s="79"/>
      <c r="N510" s="79"/>
      <c r="O510" s="79"/>
      <c r="P510" s="79"/>
      <c r="Q510" s="79"/>
      <c r="R510" s="79"/>
      <c r="S510" s="79"/>
      <c r="T510" s="79"/>
      <c r="U510" s="79"/>
    </row>
    <row r="511" customFormat="false" ht="12.75" hidden="true" customHeight="false" outlineLevel="1" collapsed="false">
      <c r="A511" s="96"/>
      <c r="B511" s="142"/>
      <c r="C511" s="142"/>
      <c r="D511" s="142"/>
      <c r="E511" s="142"/>
      <c r="F511" s="142"/>
      <c r="G511" s="142"/>
      <c r="H511" s="142"/>
      <c r="I511" s="142"/>
      <c r="J511" s="142"/>
      <c r="K511" s="142"/>
      <c r="L511" s="142"/>
      <c r="M511" s="79"/>
      <c r="N511" s="79"/>
      <c r="O511" s="79"/>
      <c r="P511" s="79"/>
      <c r="Q511" s="79"/>
      <c r="R511" s="79"/>
      <c r="S511" s="79"/>
      <c r="T511" s="79"/>
      <c r="U511" s="79"/>
    </row>
    <row r="512" customFormat="false" ht="12.75" hidden="true" customHeight="false" outlineLevel="1" collapsed="false">
      <c r="A512" s="96"/>
      <c r="B512" s="142"/>
      <c r="C512" s="142"/>
      <c r="D512" s="142"/>
      <c r="E512" s="142"/>
      <c r="F512" s="142"/>
      <c r="G512" s="142"/>
      <c r="H512" s="142"/>
      <c r="I512" s="142"/>
      <c r="J512" s="142"/>
      <c r="K512" s="142"/>
      <c r="L512" s="142"/>
      <c r="M512" s="79"/>
      <c r="N512" s="79"/>
      <c r="O512" s="79"/>
      <c r="P512" s="79"/>
      <c r="Q512" s="79"/>
      <c r="R512" s="79"/>
      <c r="S512" s="79"/>
      <c r="T512" s="79"/>
      <c r="U512" s="79"/>
    </row>
    <row r="513" customFormat="false" ht="12.75" hidden="true" customHeight="false" outlineLevel="1" collapsed="false">
      <c r="A513" s="96"/>
      <c r="B513" s="142"/>
      <c r="C513" s="142"/>
      <c r="D513" s="142"/>
      <c r="E513" s="142"/>
      <c r="F513" s="142"/>
      <c r="G513" s="142"/>
      <c r="H513" s="142"/>
      <c r="I513" s="142"/>
      <c r="J513" s="142"/>
      <c r="K513" s="142"/>
      <c r="L513" s="142"/>
      <c r="M513" s="79"/>
      <c r="N513" s="79"/>
      <c r="O513" s="79"/>
      <c r="P513" s="79"/>
      <c r="Q513" s="79"/>
      <c r="R513" s="79"/>
      <c r="S513" s="79"/>
      <c r="T513" s="79"/>
      <c r="U513" s="79"/>
    </row>
    <row r="514" customFormat="false" ht="12.75" hidden="true" customHeight="false" outlineLevel="1" collapsed="false">
      <c r="A514" s="96"/>
      <c r="B514" s="142"/>
      <c r="C514" s="142"/>
      <c r="D514" s="142"/>
      <c r="E514" s="142"/>
      <c r="F514" s="142"/>
      <c r="G514" s="142"/>
      <c r="H514" s="142"/>
      <c r="I514" s="142"/>
      <c r="J514" s="142"/>
      <c r="K514" s="142"/>
      <c r="L514" s="142"/>
      <c r="M514" s="79"/>
      <c r="N514" s="79"/>
      <c r="O514" s="79"/>
      <c r="P514" s="79"/>
      <c r="Q514" s="79"/>
      <c r="R514" s="79"/>
      <c r="S514" s="79"/>
      <c r="T514" s="79"/>
      <c r="U514" s="79"/>
    </row>
    <row r="515" customFormat="false" ht="12.75" hidden="true" customHeight="false" outlineLevel="1" collapsed="false">
      <c r="A515" s="96"/>
      <c r="B515" s="142"/>
      <c r="C515" s="142"/>
      <c r="D515" s="142"/>
      <c r="E515" s="142"/>
      <c r="F515" s="142"/>
      <c r="G515" s="142"/>
      <c r="H515" s="142"/>
      <c r="I515" s="142"/>
      <c r="J515" s="142"/>
      <c r="K515" s="142"/>
      <c r="L515" s="142"/>
      <c r="M515" s="79"/>
      <c r="N515" s="79"/>
      <c r="O515" s="79"/>
      <c r="P515" s="79"/>
      <c r="Q515" s="79"/>
      <c r="R515" s="79"/>
      <c r="S515" s="79"/>
      <c r="T515" s="79"/>
      <c r="U515" s="79"/>
    </row>
    <row r="516" customFormat="false" ht="12.75" hidden="true" customHeight="false" outlineLevel="1" collapsed="false">
      <c r="A516" s="96"/>
      <c r="B516" s="142"/>
      <c r="C516" s="142"/>
      <c r="D516" s="142"/>
      <c r="E516" s="142"/>
      <c r="F516" s="142"/>
      <c r="G516" s="142"/>
      <c r="H516" s="142"/>
      <c r="I516" s="142"/>
      <c r="J516" s="142"/>
      <c r="K516" s="142"/>
      <c r="L516" s="142"/>
      <c r="M516" s="79"/>
      <c r="N516" s="79"/>
      <c r="O516" s="79"/>
      <c r="P516" s="79"/>
      <c r="Q516" s="79"/>
      <c r="R516" s="79"/>
      <c r="S516" s="79"/>
      <c r="T516" s="79"/>
      <c r="U516" s="79"/>
    </row>
    <row r="517" customFormat="false" ht="12.75" hidden="true" customHeight="false" outlineLevel="1" collapsed="false">
      <c r="A517" s="96"/>
      <c r="B517" s="142"/>
      <c r="C517" s="142"/>
      <c r="D517" s="142"/>
      <c r="E517" s="142"/>
      <c r="F517" s="142"/>
      <c r="G517" s="142"/>
      <c r="H517" s="142"/>
      <c r="I517" s="142"/>
      <c r="J517" s="142"/>
      <c r="K517" s="142"/>
      <c r="L517" s="142"/>
      <c r="M517" s="79"/>
      <c r="N517" s="79"/>
      <c r="O517" s="79"/>
      <c r="P517" s="79"/>
      <c r="Q517" s="79"/>
      <c r="R517" s="79"/>
      <c r="S517" s="79"/>
      <c r="T517" s="79"/>
      <c r="U517" s="79"/>
    </row>
    <row r="518" customFormat="false" ht="12.75" hidden="true" customHeight="false" outlineLevel="1" collapsed="false">
      <c r="A518" s="79"/>
      <c r="B518" s="142"/>
      <c r="C518" s="142"/>
      <c r="D518" s="142"/>
      <c r="E518" s="142"/>
      <c r="F518" s="142"/>
      <c r="G518" s="142"/>
      <c r="H518" s="142"/>
      <c r="I518" s="142"/>
      <c r="J518" s="142"/>
      <c r="K518" s="142"/>
      <c r="L518" s="142"/>
      <c r="M518" s="79"/>
      <c r="N518" s="79"/>
      <c r="O518" s="79"/>
      <c r="P518" s="79"/>
      <c r="Q518" s="79"/>
      <c r="R518" s="79"/>
      <c r="S518" s="79"/>
      <c r="T518" s="79"/>
      <c r="U518" s="79"/>
    </row>
    <row r="519" customFormat="false" ht="12.75" hidden="true" customHeight="false" outlineLevel="1" collapsed="false">
      <c r="A519" s="79"/>
      <c r="B519" s="142"/>
      <c r="C519" s="142"/>
      <c r="D519" s="142"/>
      <c r="E519" s="142"/>
      <c r="F519" s="142"/>
      <c r="G519" s="142"/>
      <c r="H519" s="142"/>
      <c r="I519" s="142"/>
      <c r="J519" s="142"/>
      <c r="K519" s="142"/>
      <c r="L519" s="142"/>
      <c r="M519" s="79"/>
      <c r="N519" s="79"/>
      <c r="O519" s="79"/>
      <c r="P519" s="79"/>
      <c r="Q519" s="79"/>
      <c r="R519" s="79"/>
      <c r="S519" s="79"/>
      <c r="T519" s="79"/>
      <c r="U519" s="79"/>
    </row>
    <row r="520" customFormat="false" ht="12.75" hidden="true" customHeight="false" outlineLevel="1" collapsed="false">
      <c r="A520" s="79"/>
      <c r="B520" s="142"/>
      <c r="C520" s="142"/>
      <c r="D520" s="142"/>
      <c r="E520" s="142"/>
      <c r="F520" s="142"/>
      <c r="G520" s="142"/>
      <c r="H520" s="142"/>
      <c r="I520" s="142"/>
      <c r="J520" s="142"/>
      <c r="K520" s="142"/>
      <c r="L520" s="142"/>
      <c r="M520" s="79"/>
      <c r="N520" s="79"/>
      <c r="O520" s="79"/>
      <c r="P520" s="79"/>
      <c r="Q520" s="79"/>
      <c r="R520" s="79"/>
      <c r="S520" s="79"/>
      <c r="T520" s="79"/>
      <c r="U520" s="79"/>
    </row>
    <row r="521" customFormat="false" ht="12.75" hidden="true" customHeight="false" outlineLevel="1" collapsed="false">
      <c r="A521" s="96"/>
      <c r="B521" s="142"/>
      <c r="C521" s="142"/>
      <c r="D521" s="142"/>
      <c r="E521" s="142"/>
      <c r="F521" s="142"/>
      <c r="G521" s="142"/>
      <c r="H521" s="142"/>
      <c r="I521" s="142"/>
      <c r="J521" s="142"/>
      <c r="K521" s="142"/>
      <c r="L521" s="142"/>
      <c r="M521" s="79"/>
      <c r="N521" s="79"/>
      <c r="O521" s="79"/>
      <c r="P521" s="79"/>
      <c r="Q521" s="79"/>
      <c r="R521" s="79"/>
      <c r="S521" s="79"/>
      <c r="T521" s="79"/>
      <c r="U521" s="79"/>
    </row>
    <row r="522" customFormat="false" ht="12.75" hidden="true" customHeight="false" outlineLevel="1" collapsed="false">
      <c r="A522" s="79"/>
      <c r="B522" s="142"/>
      <c r="C522" s="142"/>
      <c r="D522" s="142"/>
      <c r="E522" s="142"/>
      <c r="F522" s="142"/>
      <c r="G522" s="142"/>
      <c r="H522" s="142"/>
      <c r="I522" s="142"/>
      <c r="J522" s="142"/>
      <c r="K522" s="142"/>
      <c r="L522" s="142"/>
      <c r="M522" s="79"/>
      <c r="N522" s="79"/>
      <c r="O522" s="79"/>
      <c r="P522" s="79"/>
      <c r="Q522" s="79"/>
      <c r="R522" s="79"/>
      <c r="S522" s="79"/>
      <c r="T522" s="79"/>
      <c r="U522" s="79"/>
    </row>
    <row r="523" customFormat="false" ht="12.75" hidden="true" customHeight="false" outlineLevel="1" collapsed="false">
      <c r="A523" s="79"/>
      <c r="B523" s="142"/>
      <c r="C523" s="142"/>
      <c r="D523" s="142"/>
      <c r="E523" s="142"/>
      <c r="F523" s="142"/>
      <c r="G523" s="142"/>
      <c r="H523" s="142"/>
      <c r="I523" s="142"/>
      <c r="J523" s="142"/>
      <c r="K523" s="142"/>
      <c r="L523" s="142"/>
      <c r="M523" s="79"/>
      <c r="N523" s="79"/>
      <c r="O523" s="79"/>
      <c r="P523" s="79"/>
      <c r="Q523" s="79"/>
      <c r="R523" s="79"/>
      <c r="S523" s="79"/>
      <c r="T523" s="79"/>
      <c r="U523" s="79"/>
    </row>
    <row r="524" customFormat="false" ht="12.75" hidden="true" customHeight="false" outlineLevel="1" collapsed="false">
      <c r="A524" s="120"/>
      <c r="B524" s="142"/>
      <c r="C524" s="142"/>
      <c r="D524" s="142"/>
      <c r="E524" s="142"/>
      <c r="F524" s="142"/>
      <c r="G524" s="142"/>
      <c r="H524" s="142"/>
      <c r="I524" s="142"/>
      <c r="J524" s="142"/>
      <c r="K524" s="142"/>
      <c r="L524" s="142"/>
      <c r="M524" s="79"/>
      <c r="N524" s="79"/>
      <c r="O524" s="79"/>
      <c r="P524" s="79"/>
      <c r="Q524" s="79"/>
      <c r="R524" s="79"/>
      <c r="S524" s="79"/>
      <c r="T524" s="79"/>
      <c r="U524" s="79"/>
    </row>
    <row r="525" customFormat="false" ht="12.75" hidden="true" customHeight="false" outlineLevel="1" collapsed="false">
      <c r="A525" s="96"/>
      <c r="B525" s="142"/>
      <c r="C525" s="142"/>
      <c r="D525" s="142"/>
      <c r="E525" s="142"/>
      <c r="F525" s="142"/>
      <c r="G525" s="142"/>
      <c r="H525" s="142"/>
      <c r="I525" s="142"/>
      <c r="J525" s="142"/>
      <c r="K525" s="142"/>
      <c r="L525" s="142"/>
      <c r="M525" s="79"/>
      <c r="N525" s="79"/>
      <c r="O525" s="79"/>
      <c r="P525" s="79"/>
      <c r="Q525" s="79"/>
      <c r="R525" s="79"/>
      <c r="S525" s="79"/>
      <c r="T525" s="79"/>
      <c r="U525" s="79"/>
    </row>
    <row r="526" customFormat="false" ht="12.75" hidden="false" customHeight="false" outlineLevel="0" collapsed="false">
      <c r="A526" s="120"/>
      <c r="B526" s="142"/>
      <c r="C526" s="142"/>
      <c r="D526" s="142"/>
      <c r="E526" s="142"/>
      <c r="F526" s="142"/>
      <c r="G526" s="142"/>
      <c r="H526" s="142"/>
      <c r="I526" s="142"/>
      <c r="J526" s="142"/>
      <c r="K526" s="142"/>
      <c r="L526" s="142"/>
      <c r="M526" s="79"/>
      <c r="N526" s="79"/>
      <c r="O526" s="79"/>
      <c r="P526" s="79"/>
      <c r="Q526" s="79"/>
      <c r="R526" s="79"/>
      <c r="S526" s="79"/>
      <c r="T526" s="79"/>
      <c r="U526" s="79"/>
    </row>
    <row r="527" customFormat="false" ht="12.75" hidden="false" customHeight="false" outlineLevel="0" collapsed="false">
      <c r="A527" s="120"/>
      <c r="B527" s="142"/>
      <c r="C527" s="142"/>
      <c r="D527" s="142"/>
      <c r="E527" s="142"/>
      <c r="F527" s="142"/>
      <c r="G527" s="142"/>
      <c r="H527" s="142"/>
      <c r="I527" s="142"/>
      <c r="J527" s="142"/>
      <c r="K527" s="142"/>
      <c r="L527" s="142"/>
      <c r="M527" s="79"/>
      <c r="N527" s="79"/>
      <c r="O527" s="79"/>
      <c r="P527" s="79"/>
      <c r="Q527" s="79"/>
      <c r="R527" s="79"/>
      <c r="S527" s="79"/>
      <c r="T527" s="79"/>
      <c r="U527" s="79"/>
    </row>
    <row r="528" customFormat="false" ht="12.75" hidden="false" customHeight="false" outlineLevel="0" collapsed="false">
      <c r="A528" s="120"/>
      <c r="B528" s="142"/>
      <c r="C528" s="142"/>
      <c r="D528" s="142"/>
      <c r="E528" s="142"/>
      <c r="F528" s="142"/>
      <c r="G528" s="142"/>
      <c r="H528" s="142"/>
      <c r="I528" s="142"/>
      <c r="J528" s="142"/>
      <c r="K528" s="142"/>
      <c r="L528" s="142"/>
      <c r="M528" s="79"/>
      <c r="N528" s="79"/>
      <c r="O528" s="79"/>
      <c r="P528" s="79"/>
      <c r="Q528" s="79"/>
      <c r="R528" s="79"/>
      <c r="S528" s="79"/>
      <c r="T528" s="79"/>
      <c r="U528" s="79"/>
    </row>
    <row r="529" customFormat="false" ht="12.75" hidden="false" customHeight="false" outlineLevel="0" collapsed="false">
      <c r="A529" s="79"/>
      <c r="B529" s="142"/>
      <c r="C529" s="142"/>
      <c r="D529" s="142"/>
      <c r="E529" s="142"/>
      <c r="F529" s="142"/>
      <c r="G529" s="142"/>
      <c r="H529" s="142"/>
      <c r="I529" s="142"/>
      <c r="J529" s="142"/>
      <c r="K529" s="142"/>
      <c r="L529" s="142"/>
      <c r="M529" s="79"/>
      <c r="N529" s="79"/>
      <c r="O529" s="79"/>
      <c r="P529" s="79"/>
      <c r="Q529" s="79"/>
      <c r="R529" s="79"/>
      <c r="S529" s="79"/>
      <c r="T529" s="79"/>
      <c r="U529" s="79"/>
    </row>
    <row r="530" customFormat="false" ht="12.75" hidden="false" customHeight="false" outlineLevel="0" collapsed="false">
      <c r="A530" s="79"/>
      <c r="B530" s="142"/>
      <c r="C530" s="142"/>
      <c r="D530" s="142"/>
      <c r="E530" s="142"/>
      <c r="F530" s="142"/>
      <c r="G530" s="142"/>
      <c r="H530" s="142"/>
      <c r="I530" s="142"/>
      <c r="J530" s="142"/>
      <c r="K530" s="142"/>
      <c r="L530" s="142"/>
      <c r="M530" s="79"/>
      <c r="N530" s="79"/>
      <c r="O530" s="79"/>
      <c r="P530" s="79"/>
      <c r="Q530" s="79"/>
      <c r="R530" s="79"/>
      <c r="S530" s="79"/>
      <c r="T530" s="79"/>
      <c r="U530" s="79"/>
    </row>
    <row r="531" customFormat="false" ht="12.75" hidden="false" customHeight="false" outlineLevel="0" collapsed="false">
      <c r="A531" s="120"/>
      <c r="B531" s="142"/>
      <c r="C531" s="142"/>
      <c r="D531" s="142"/>
      <c r="E531" s="142"/>
      <c r="F531" s="142"/>
      <c r="G531" s="142"/>
      <c r="H531" s="142"/>
      <c r="I531" s="142"/>
      <c r="J531" s="142"/>
      <c r="K531" s="142"/>
      <c r="L531" s="142"/>
      <c r="M531" s="79"/>
      <c r="N531" s="79"/>
      <c r="O531" s="79"/>
      <c r="P531" s="79"/>
      <c r="Q531" s="79"/>
      <c r="R531" s="79"/>
      <c r="S531" s="79"/>
      <c r="T531" s="79"/>
      <c r="U531" s="79"/>
    </row>
    <row r="532" customFormat="false" ht="12.75" hidden="false" customHeight="false" outlineLevel="0" collapsed="false">
      <c r="A532" s="120"/>
      <c r="B532" s="142"/>
      <c r="C532" s="142"/>
      <c r="D532" s="142"/>
      <c r="E532" s="142"/>
      <c r="F532" s="142"/>
      <c r="G532" s="142"/>
      <c r="H532" s="142"/>
      <c r="I532" s="142"/>
      <c r="J532" s="142"/>
      <c r="K532" s="142"/>
      <c r="L532" s="142"/>
      <c r="M532" s="79"/>
      <c r="N532" s="79"/>
      <c r="O532" s="79"/>
      <c r="P532" s="79"/>
      <c r="Q532" s="79"/>
      <c r="R532" s="79"/>
      <c r="S532" s="79"/>
      <c r="T532" s="79"/>
      <c r="U532" s="79"/>
    </row>
    <row r="533" customFormat="false" ht="12.75" hidden="false" customHeight="false" outlineLevel="0" collapsed="false">
      <c r="A533" s="120"/>
      <c r="B533" s="142"/>
      <c r="C533" s="142"/>
      <c r="D533" s="142"/>
      <c r="E533" s="142"/>
      <c r="F533" s="142"/>
      <c r="G533" s="142"/>
      <c r="H533" s="142"/>
      <c r="I533" s="142"/>
      <c r="J533" s="142"/>
      <c r="K533" s="142"/>
      <c r="L533" s="142"/>
      <c r="M533" s="79"/>
      <c r="N533" s="79"/>
      <c r="O533" s="79"/>
      <c r="P533" s="79"/>
      <c r="Q533" s="79"/>
      <c r="R533" s="79"/>
      <c r="S533" s="79"/>
      <c r="T533" s="79"/>
      <c r="U533" s="79"/>
    </row>
    <row r="534" customFormat="false" ht="12.75" hidden="false" customHeight="false" outlineLevel="0" collapsed="false">
      <c r="A534" s="120"/>
      <c r="B534" s="142"/>
      <c r="C534" s="142"/>
      <c r="D534" s="142"/>
      <c r="E534" s="142"/>
      <c r="F534" s="142"/>
      <c r="G534" s="142"/>
      <c r="H534" s="142"/>
      <c r="I534" s="142"/>
      <c r="J534" s="142"/>
      <c r="K534" s="142"/>
      <c r="L534" s="142"/>
      <c r="M534" s="79"/>
      <c r="N534" s="79"/>
      <c r="O534" s="79"/>
      <c r="P534" s="79"/>
      <c r="Q534" s="79"/>
      <c r="R534" s="79"/>
      <c r="S534" s="79"/>
      <c r="T534" s="79"/>
      <c r="U534" s="79"/>
    </row>
    <row r="535" customFormat="false" ht="12.75" hidden="false" customHeight="false" outlineLevel="0" collapsed="false">
      <c r="A535" s="79"/>
      <c r="B535" s="79"/>
      <c r="C535" s="79"/>
      <c r="D535" s="142"/>
      <c r="E535" s="142"/>
      <c r="F535" s="142"/>
      <c r="G535" s="142"/>
      <c r="H535" s="142"/>
      <c r="I535" s="142"/>
      <c r="J535" s="142"/>
      <c r="K535" s="142"/>
      <c r="L535" s="142"/>
      <c r="M535" s="79"/>
      <c r="N535" s="79"/>
      <c r="O535" s="79"/>
      <c r="P535" s="79"/>
      <c r="Q535" s="79"/>
      <c r="R535" s="79"/>
      <c r="S535" s="79"/>
      <c r="T535" s="79"/>
      <c r="U535" s="79"/>
    </row>
    <row r="536" customFormat="false" ht="12.75" hidden="false" customHeight="false" outlineLevel="0" collapsed="false">
      <c r="A536" s="79"/>
      <c r="B536" s="79"/>
      <c r="C536" s="79"/>
      <c r="D536" s="142"/>
      <c r="E536" s="142"/>
      <c r="F536" s="142"/>
      <c r="G536" s="142"/>
      <c r="H536" s="142"/>
      <c r="I536" s="142"/>
      <c r="J536" s="142"/>
      <c r="K536" s="142"/>
      <c r="L536" s="142"/>
      <c r="M536" s="79"/>
      <c r="N536" s="79"/>
      <c r="O536" s="79"/>
      <c r="P536" s="79"/>
      <c r="Q536" s="79"/>
      <c r="R536" s="79"/>
      <c r="S536" s="79"/>
      <c r="T536" s="79"/>
      <c r="U536" s="79"/>
    </row>
    <row r="537" customFormat="false" ht="12.75" hidden="false" customHeight="false" outlineLevel="0" collapsed="false">
      <c r="A537" s="79"/>
      <c r="B537" s="79"/>
      <c r="C537" s="79"/>
      <c r="D537" s="142"/>
      <c r="E537" s="142"/>
      <c r="F537" s="142"/>
      <c r="G537" s="142"/>
      <c r="H537" s="142"/>
      <c r="I537" s="142"/>
      <c r="J537" s="142"/>
      <c r="K537" s="142"/>
      <c r="L537" s="142"/>
      <c r="M537" s="79"/>
      <c r="N537" s="79"/>
      <c r="O537" s="79"/>
      <c r="P537" s="79"/>
      <c r="Q537" s="79"/>
      <c r="R537" s="79"/>
      <c r="S537" s="79"/>
      <c r="T537" s="79"/>
      <c r="U537" s="79"/>
    </row>
    <row r="538" customFormat="false" ht="12.75" hidden="false" customHeight="false" outlineLevel="0" collapsed="false">
      <c r="A538" s="79"/>
      <c r="B538" s="79"/>
      <c r="C538" s="79"/>
      <c r="D538" s="142"/>
      <c r="E538" s="142"/>
      <c r="F538" s="142"/>
      <c r="G538" s="142"/>
      <c r="H538" s="142"/>
      <c r="I538" s="142"/>
      <c r="J538" s="142"/>
      <c r="K538" s="142"/>
      <c r="L538" s="142"/>
      <c r="M538" s="79"/>
      <c r="N538" s="79"/>
      <c r="O538" s="79"/>
      <c r="P538" s="79"/>
      <c r="Q538" s="79"/>
      <c r="R538" s="79"/>
      <c r="S538" s="79"/>
      <c r="T538" s="79"/>
      <c r="U538" s="79"/>
    </row>
    <row r="539" customFormat="false" ht="12.75" hidden="false" customHeight="false" outlineLevel="0" collapsed="false">
      <c r="A539" s="79"/>
      <c r="B539" s="79"/>
      <c r="C539" s="79"/>
      <c r="D539" s="142"/>
      <c r="E539" s="142"/>
      <c r="F539" s="142"/>
      <c r="G539" s="142"/>
      <c r="H539" s="142"/>
      <c r="I539" s="142"/>
      <c r="J539" s="142"/>
      <c r="K539" s="142"/>
      <c r="L539" s="142"/>
      <c r="M539" s="79"/>
      <c r="N539" s="79"/>
      <c r="O539" s="79"/>
      <c r="P539" s="79"/>
      <c r="Q539" s="79"/>
      <c r="R539" s="79"/>
      <c r="S539" s="79"/>
      <c r="T539" s="79"/>
      <c r="U539" s="79"/>
    </row>
    <row r="540" customFormat="false" ht="12.75" hidden="false" customHeight="false" outlineLevel="0" collapsed="false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</row>
    <row r="541" customFormat="false" ht="12.75" hidden="false" customHeight="false" outlineLevel="0" collapsed="false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</row>
    <row r="542" customFormat="false" ht="12.75" hidden="false" customHeight="false" outlineLevel="0" collapsed="false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</row>
    <row r="543" customFormat="false" ht="12.75" hidden="false" customHeight="false" outlineLevel="0" collapsed="false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</row>
    <row r="544" customFormat="false" ht="12.75" hidden="false" customHeight="false" outlineLevel="0" collapsed="false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</row>
    <row r="545" customFormat="false" ht="12.75" hidden="false" customHeight="false" outlineLevel="0" collapsed="false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</row>
    <row r="546" customFormat="false" ht="12.75" hidden="false" customHeight="false" outlineLevel="0" collapsed="false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</row>
    <row r="547" customFormat="false" ht="12.75" hidden="false" customHeight="false" outlineLevel="0" collapsed="false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</row>
    <row r="548" customFormat="false" ht="12.75" hidden="false" customHeight="false" outlineLevel="0" collapsed="false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</row>
    <row r="549" customFormat="false" ht="12.75" hidden="false" customHeight="false" outlineLevel="0" collapsed="false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</row>
    <row r="550" customFormat="false" ht="12.75" hidden="false" customHeight="false" outlineLevel="0" collapsed="false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</row>
    <row r="551" customFormat="false" ht="12.75" hidden="false" customHeight="false" outlineLevel="0" collapsed="false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</row>
    <row r="552" customFormat="false" ht="12.75" hidden="false" customHeight="false" outlineLevel="0" collapsed="false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</row>
    <row r="553" customFormat="false" ht="12.75" hidden="false" customHeight="false" outlineLevel="0" collapsed="false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</row>
    <row r="554" customFormat="false" ht="12.75" hidden="false" customHeight="false" outlineLevel="0" collapsed="false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</row>
    <row r="555" customFormat="false" ht="12.75" hidden="false" customHeight="false" outlineLevel="0" collapsed="false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</row>
    <row r="556" customFormat="false" ht="12.75" hidden="false" customHeight="false" outlineLevel="0" collapsed="false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</row>
    <row r="557" customFormat="false" ht="12.75" hidden="false" customHeight="false" outlineLevel="0" collapsed="false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</row>
    <row r="558" customFormat="false" ht="12.75" hidden="false" customHeight="false" outlineLevel="0" collapsed="false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</row>
    <row r="559" customFormat="false" ht="12.75" hidden="false" customHeight="false" outlineLevel="0" collapsed="false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</row>
    <row r="560" customFormat="false" ht="12.75" hidden="false" customHeight="false" outlineLevel="0" collapsed="false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</row>
    <row r="561" customFormat="false" ht="12.75" hidden="false" customHeight="false" outlineLevel="0" collapsed="false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</row>
    <row r="562" customFormat="false" ht="12.75" hidden="false" customHeight="false" outlineLevel="0" collapsed="false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</row>
    <row r="563" customFormat="false" ht="12.75" hidden="false" customHeight="false" outlineLevel="0" collapsed="false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</row>
    <row r="564" customFormat="false" ht="12.75" hidden="false" customHeight="false" outlineLevel="0" collapsed="false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</row>
    <row r="565" customFormat="false" ht="12.75" hidden="false" customHeight="false" outlineLevel="0" collapsed="false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</row>
    <row r="566" customFormat="false" ht="12.75" hidden="false" customHeight="false" outlineLevel="0" collapsed="false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</row>
    <row r="567" customFormat="false" ht="12.75" hidden="false" customHeight="false" outlineLevel="0" collapsed="false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</row>
    <row r="568" customFormat="false" ht="12.75" hidden="false" customHeight="false" outlineLevel="0" collapsed="false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</row>
    <row r="569" customFormat="false" ht="12.75" hidden="false" customHeight="false" outlineLevel="0" collapsed="false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</row>
    <row r="570" customFormat="false" ht="12.75" hidden="false" customHeight="false" outlineLevel="0" collapsed="false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</row>
    <row r="571" customFormat="false" ht="12.75" hidden="false" customHeight="false" outlineLevel="0" collapsed="false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</row>
    <row r="572" customFormat="false" ht="12.75" hidden="false" customHeight="false" outlineLevel="0" collapsed="false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</row>
    <row r="573" customFormat="false" ht="12.75" hidden="false" customHeight="false" outlineLevel="0" collapsed="false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</row>
    <row r="574" customFormat="false" ht="12.75" hidden="false" customHeight="false" outlineLevel="0" collapsed="false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</row>
    <row r="575" customFormat="false" ht="12.75" hidden="false" customHeight="false" outlineLevel="0" collapsed="false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</row>
    <row r="576" customFormat="false" ht="12.75" hidden="false" customHeight="false" outlineLevel="0" collapsed="false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</row>
    <row r="577" customFormat="false" ht="12.75" hidden="false" customHeight="false" outlineLevel="0" collapsed="false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</row>
    <row r="578" customFormat="false" ht="12.75" hidden="false" customHeight="false" outlineLevel="0" collapsed="false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</row>
    <row r="579" customFormat="false" ht="12.75" hidden="false" customHeight="false" outlineLevel="0" collapsed="false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</row>
    <row r="580" customFormat="false" ht="12.75" hidden="false" customHeight="false" outlineLevel="0" collapsed="false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</row>
    <row r="581" customFormat="false" ht="12.75" hidden="false" customHeight="false" outlineLevel="0" collapsed="false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</row>
    <row r="582" customFormat="false" ht="12.75" hidden="false" customHeight="false" outlineLevel="0" collapsed="false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</row>
    <row r="583" customFormat="false" ht="12.75" hidden="false" customHeight="false" outlineLevel="0" collapsed="false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</row>
    <row r="584" customFormat="false" ht="12.75" hidden="false" customHeight="false" outlineLevel="0" collapsed="false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</row>
    <row r="585" customFormat="false" ht="12.75" hidden="false" customHeight="false" outlineLevel="0" collapsed="false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</row>
    <row r="586" customFormat="false" ht="12.75" hidden="false" customHeight="false" outlineLevel="0" collapsed="false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</row>
    <row r="587" customFormat="false" ht="12.75" hidden="false" customHeight="false" outlineLevel="0" collapsed="false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</row>
    <row r="588" customFormat="false" ht="12.75" hidden="false" customHeight="false" outlineLevel="0" collapsed="false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</row>
    <row r="589" customFormat="false" ht="12.75" hidden="false" customHeight="false" outlineLevel="0" collapsed="false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</row>
    <row r="590" customFormat="false" ht="12.75" hidden="false" customHeight="false" outlineLevel="0" collapsed="false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</row>
    <row r="591" customFormat="false" ht="12.75" hidden="false" customHeight="false" outlineLevel="0" collapsed="false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</row>
    <row r="592" customFormat="false" ht="12.75" hidden="false" customHeight="false" outlineLevel="0" collapsed="false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</row>
    <row r="593" customFormat="false" ht="12.75" hidden="false" customHeight="false" outlineLevel="0" collapsed="false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</row>
    <row r="594" customFormat="false" ht="12.75" hidden="false" customHeight="false" outlineLevel="0" collapsed="false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</row>
    <row r="595" customFormat="false" ht="12.75" hidden="false" customHeight="false" outlineLevel="0" collapsed="false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</row>
    <row r="596" customFormat="false" ht="12.75" hidden="false" customHeight="false" outlineLevel="0" collapsed="false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</row>
    <row r="597" customFormat="false" ht="12.75" hidden="false" customHeight="false" outlineLevel="0" collapsed="false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</row>
    <row r="598" customFormat="false" ht="12.75" hidden="false" customHeight="false" outlineLevel="0" collapsed="false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</row>
    <row r="599" customFormat="false" ht="12.75" hidden="false" customHeight="false" outlineLevel="0" collapsed="false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</row>
    <row r="600" customFormat="false" ht="12.75" hidden="false" customHeight="false" outlineLevel="0" collapsed="false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</row>
    <row r="601" customFormat="false" ht="12.75" hidden="false" customHeight="false" outlineLevel="0" collapsed="false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</row>
    <row r="602" customFormat="false" ht="12.75" hidden="false" customHeight="false" outlineLevel="0" collapsed="false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</row>
    <row r="603" customFormat="false" ht="12.75" hidden="false" customHeight="false" outlineLevel="0" collapsed="false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</row>
    <row r="604" customFormat="false" ht="12.75" hidden="false" customHeight="false" outlineLevel="0" collapsed="false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</row>
    <row r="605" customFormat="false" ht="12.75" hidden="false" customHeight="false" outlineLevel="0" collapsed="false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</row>
    <row r="606" customFormat="false" ht="12.75" hidden="false" customHeight="false" outlineLevel="0" collapsed="false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</row>
    <row r="607" customFormat="false" ht="12.75" hidden="false" customHeight="false" outlineLevel="0" collapsed="false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</row>
    <row r="608" customFormat="false" ht="12.75" hidden="false" customHeight="false" outlineLevel="0" collapsed="false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</row>
    <row r="609" customFormat="false" ht="12.75" hidden="false" customHeight="false" outlineLevel="0" collapsed="false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</row>
    <row r="610" customFormat="false" ht="12.75" hidden="false" customHeight="false" outlineLevel="0" collapsed="false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</row>
    <row r="611" customFormat="false" ht="12.75" hidden="false" customHeight="false" outlineLevel="0" collapsed="false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</row>
    <row r="612" customFormat="false" ht="12.75" hidden="false" customHeight="false" outlineLevel="0" collapsed="false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</row>
    <row r="613" customFormat="false" ht="12.75" hidden="false" customHeight="false" outlineLevel="0" collapsed="false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</row>
    <row r="614" customFormat="false" ht="12.75" hidden="false" customHeight="false" outlineLevel="0" collapsed="false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</row>
    <row r="615" customFormat="false" ht="12.75" hidden="false" customHeight="false" outlineLevel="0" collapsed="false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</row>
    <row r="616" customFormat="false" ht="12.75" hidden="false" customHeight="false" outlineLevel="0" collapsed="false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</row>
    <row r="617" customFormat="false" ht="12.75" hidden="false" customHeight="false" outlineLevel="0" collapsed="false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</row>
    <row r="618" customFormat="false" ht="12.75" hidden="false" customHeight="false" outlineLevel="0" collapsed="false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</row>
    <row r="619" customFormat="false" ht="12.75" hidden="false" customHeight="false" outlineLevel="0" collapsed="false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</row>
    <row r="620" customFormat="false" ht="12.75" hidden="false" customHeight="false" outlineLevel="0" collapsed="false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</row>
    <row r="621" customFormat="false" ht="12.75" hidden="false" customHeight="false" outlineLevel="0" collapsed="false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</row>
    <row r="622" customFormat="false" ht="12.75" hidden="false" customHeight="false" outlineLevel="0" collapsed="false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</row>
    <row r="623" customFormat="false" ht="12.75" hidden="false" customHeight="false" outlineLevel="0" collapsed="false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</row>
    <row r="624" customFormat="false" ht="12.75" hidden="false" customHeight="false" outlineLevel="0" collapsed="false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</row>
    <row r="625" customFormat="false" ht="12.75" hidden="false" customHeight="false" outlineLevel="0" collapsed="false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</row>
    <row r="626" customFormat="false" ht="12.75" hidden="false" customHeight="false" outlineLevel="0" collapsed="false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</row>
    <row r="627" customFormat="false" ht="12.75" hidden="false" customHeight="false" outlineLevel="0" collapsed="false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</row>
    <row r="628" customFormat="false" ht="12.75" hidden="false" customHeight="false" outlineLevel="0" collapsed="false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</row>
    <row r="629" customFormat="false" ht="12.75" hidden="false" customHeight="false" outlineLevel="0" collapsed="false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</row>
    <row r="630" customFormat="false" ht="12.75" hidden="false" customHeight="false" outlineLevel="0" collapsed="false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</row>
    <row r="631" customFormat="false" ht="12.75" hidden="false" customHeight="false" outlineLevel="0" collapsed="false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</row>
    <row r="632" customFormat="false" ht="12.75" hidden="false" customHeight="false" outlineLevel="0" collapsed="false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</row>
    <row r="633" customFormat="false" ht="12.75" hidden="false" customHeight="false" outlineLevel="0" collapsed="false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</row>
    <row r="634" customFormat="false" ht="12.75" hidden="false" customHeight="false" outlineLevel="0" collapsed="false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</row>
    <row r="635" customFormat="false" ht="12.75" hidden="false" customHeight="false" outlineLevel="0" collapsed="false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</row>
    <row r="636" customFormat="false" ht="12.75" hidden="false" customHeight="false" outlineLevel="0" collapsed="false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</row>
    <row r="637" customFormat="false" ht="12.75" hidden="false" customHeight="false" outlineLevel="0" collapsed="false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</row>
    <row r="638" customFormat="false" ht="12.75" hidden="false" customHeight="false" outlineLevel="0" collapsed="false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</row>
    <row r="639" customFormat="false" ht="12.75" hidden="false" customHeight="false" outlineLevel="0" collapsed="false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</row>
    <row r="640" customFormat="false" ht="12.75" hidden="false" customHeight="false" outlineLevel="0" collapsed="false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</row>
    <row r="641" customFormat="false" ht="12.75" hidden="false" customHeight="false" outlineLevel="0" collapsed="false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</row>
    <row r="642" customFormat="false" ht="12.75" hidden="false" customHeight="false" outlineLevel="0" collapsed="false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</row>
    <row r="643" customFormat="false" ht="12.75" hidden="false" customHeight="false" outlineLevel="0" collapsed="false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</row>
    <row r="644" customFormat="false" ht="12.75" hidden="false" customHeight="false" outlineLevel="0" collapsed="false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</row>
    <row r="645" customFormat="false" ht="12.75" hidden="false" customHeight="false" outlineLevel="0" collapsed="false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</row>
    <row r="646" customFormat="false" ht="12.75" hidden="false" customHeight="false" outlineLevel="0" collapsed="false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</row>
    <row r="647" customFormat="false" ht="12.75" hidden="false" customHeight="false" outlineLevel="0" collapsed="false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</row>
    <row r="648" customFormat="false" ht="12.75" hidden="false" customHeight="false" outlineLevel="0" collapsed="false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</row>
    <row r="649" customFormat="false" ht="12.75" hidden="false" customHeight="false" outlineLevel="0" collapsed="false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</row>
    <row r="650" customFormat="false" ht="12.75" hidden="false" customHeight="false" outlineLevel="0" collapsed="false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</row>
    <row r="651" customFormat="false" ht="12.75" hidden="false" customHeight="false" outlineLevel="0" collapsed="false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</row>
    <row r="652" customFormat="false" ht="12.75" hidden="false" customHeight="false" outlineLevel="0" collapsed="false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</row>
    <row r="653" customFormat="false" ht="12.75" hidden="false" customHeight="false" outlineLevel="0" collapsed="false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</row>
    <row r="654" customFormat="false" ht="12.75" hidden="false" customHeight="false" outlineLevel="0" collapsed="false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</row>
    <row r="655" customFormat="false" ht="12.75" hidden="false" customHeight="false" outlineLevel="0" collapsed="false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</row>
    <row r="656" customFormat="false" ht="12.75" hidden="false" customHeight="false" outlineLevel="0" collapsed="false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</row>
    <row r="657" customFormat="false" ht="12.75" hidden="false" customHeight="false" outlineLevel="0" collapsed="false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</row>
    <row r="658" customFormat="false" ht="12.75" hidden="false" customHeight="false" outlineLevel="0" collapsed="false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</row>
    <row r="659" customFormat="false" ht="12.75" hidden="false" customHeight="false" outlineLevel="0" collapsed="false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</row>
    <row r="660" customFormat="false" ht="12.75" hidden="false" customHeight="false" outlineLevel="0" collapsed="false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</row>
    <row r="661" customFormat="false" ht="12.75" hidden="false" customHeight="false" outlineLevel="0" collapsed="false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</row>
    <row r="662" customFormat="false" ht="12.75" hidden="false" customHeight="false" outlineLevel="0" collapsed="false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</row>
    <row r="663" customFormat="false" ht="12.75" hidden="false" customHeight="false" outlineLevel="0" collapsed="false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</row>
    <row r="664" customFormat="false" ht="12.75" hidden="false" customHeight="false" outlineLevel="0" collapsed="false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</row>
    <row r="665" customFormat="false" ht="12.75" hidden="false" customHeight="false" outlineLevel="0" collapsed="false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</row>
    <row r="666" customFormat="false" ht="12.75" hidden="false" customHeight="false" outlineLevel="0" collapsed="false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</row>
    <row r="667" customFormat="false" ht="12.75" hidden="false" customHeight="false" outlineLevel="0" collapsed="false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</row>
    <row r="668" customFormat="false" ht="12.75" hidden="false" customHeight="false" outlineLevel="0" collapsed="false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</row>
    <row r="669" customFormat="false" ht="12.75" hidden="false" customHeight="false" outlineLevel="0" collapsed="false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</row>
    <row r="670" customFormat="false" ht="12.75" hidden="false" customHeight="false" outlineLevel="0" collapsed="false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</row>
    <row r="671" customFormat="false" ht="12.75" hidden="false" customHeight="false" outlineLevel="0" collapsed="false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</row>
    <row r="672" customFormat="false" ht="12.75" hidden="false" customHeight="false" outlineLevel="0" collapsed="false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</row>
    <row r="673" customFormat="false" ht="12.75" hidden="false" customHeight="false" outlineLevel="0" collapsed="false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</row>
    <row r="674" customFormat="false" ht="12.75" hidden="false" customHeight="false" outlineLevel="0" collapsed="false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</row>
    <row r="675" customFormat="false" ht="12.75" hidden="false" customHeight="false" outlineLevel="0" collapsed="false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</row>
    <row r="676" customFormat="false" ht="12.75" hidden="false" customHeight="false" outlineLevel="0" collapsed="false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</row>
    <row r="677" customFormat="false" ht="12.75" hidden="false" customHeight="false" outlineLevel="0" collapsed="false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</row>
    <row r="678" customFormat="false" ht="12.75" hidden="false" customHeight="false" outlineLevel="0" collapsed="false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</row>
    <row r="679" customFormat="false" ht="12.75" hidden="false" customHeight="false" outlineLevel="0" collapsed="false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</row>
    <row r="680" customFormat="false" ht="12.75" hidden="false" customHeight="false" outlineLevel="0" collapsed="false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</row>
    <row r="681" customFormat="false" ht="12.75" hidden="false" customHeight="false" outlineLevel="0" collapsed="false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</row>
    <row r="682" customFormat="false" ht="12.75" hidden="false" customHeight="false" outlineLevel="0" collapsed="false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</row>
    <row r="683" customFormat="false" ht="12.75" hidden="false" customHeight="false" outlineLevel="0" collapsed="false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</row>
    <row r="684" customFormat="false" ht="12.75" hidden="false" customHeight="false" outlineLevel="0" collapsed="false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</row>
    <row r="685" customFormat="false" ht="12.75" hidden="false" customHeight="false" outlineLevel="0" collapsed="false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</row>
    <row r="686" customFormat="false" ht="12.75" hidden="false" customHeight="false" outlineLevel="0" collapsed="false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</row>
    <row r="687" customFormat="false" ht="12.75" hidden="false" customHeight="false" outlineLevel="0" collapsed="false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</row>
    <row r="688" customFormat="false" ht="12.75" hidden="false" customHeight="false" outlineLevel="0" collapsed="false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</row>
    <row r="689" customFormat="false" ht="12.75" hidden="false" customHeight="false" outlineLevel="0" collapsed="false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</row>
    <row r="690" customFormat="false" ht="12.75" hidden="false" customHeight="false" outlineLevel="0" collapsed="false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</row>
    <row r="691" customFormat="false" ht="12.75" hidden="false" customHeight="false" outlineLevel="0" collapsed="false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</row>
    <row r="692" customFormat="false" ht="12.75" hidden="false" customHeight="false" outlineLevel="0" collapsed="false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</row>
    <row r="693" customFormat="false" ht="12.75" hidden="false" customHeight="false" outlineLevel="0" collapsed="false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</row>
    <row r="694" customFormat="false" ht="12.75" hidden="false" customHeight="false" outlineLevel="0" collapsed="false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</row>
    <row r="695" customFormat="false" ht="12.75" hidden="false" customHeight="false" outlineLevel="0" collapsed="false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</row>
    <row r="696" customFormat="false" ht="12.75" hidden="false" customHeight="false" outlineLevel="0" collapsed="false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</row>
    <row r="697" customFormat="false" ht="12.75" hidden="false" customHeight="false" outlineLevel="0" collapsed="false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</row>
    <row r="698" customFormat="false" ht="12.75" hidden="false" customHeight="false" outlineLevel="0" collapsed="false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</row>
    <row r="699" customFormat="false" ht="12.75" hidden="false" customHeight="false" outlineLevel="0" collapsed="false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</row>
    <row r="700" customFormat="false" ht="12.75" hidden="false" customHeight="false" outlineLevel="0" collapsed="false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</row>
    <row r="701" customFormat="false" ht="12.75" hidden="false" customHeight="false" outlineLevel="0" collapsed="false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</row>
    <row r="702" customFormat="false" ht="12.75" hidden="false" customHeight="false" outlineLevel="0" collapsed="false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</row>
    <row r="703" customFormat="false" ht="12.75" hidden="false" customHeight="false" outlineLevel="0" collapsed="false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</row>
    <row r="704" customFormat="false" ht="12.75" hidden="false" customHeight="false" outlineLevel="0" collapsed="false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</row>
    <row r="705" customFormat="false" ht="12.75" hidden="false" customHeight="false" outlineLevel="0" collapsed="false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</row>
    <row r="706" customFormat="false" ht="12.75" hidden="false" customHeight="false" outlineLevel="0" collapsed="false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</row>
    <row r="707" customFormat="false" ht="12.75" hidden="false" customHeight="false" outlineLevel="0" collapsed="false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</row>
    <row r="708" customFormat="false" ht="12.75" hidden="false" customHeight="false" outlineLevel="0" collapsed="false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</row>
    <row r="709" customFormat="false" ht="12.75" hidden="false" customHeight="false" outlineLevel="0" collapsed="false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</row>
    <row r="710" customFormat="false" ht="12.75" hidden="false" customHeight="false" outlineLevel="0" collapsed="false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</row>
    <row r="711" customFormat="false" ht="12.75" hidden="false" customHeight="false" outlineLevel="0" collapsed="false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</row>
    <row r="712" customFormat="false" ht="12.75" hidden="false" customHeight="false" outlineLevel="0" collapsed="false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</row>
    <row r="713" customFormat="false" ht="12.75" hidden="false" customHeight="false" outlineLevel="0" collapsed="false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</row>
    <row r="714" customFormat="false" ht="12.75" hidden="false" customHeight="false" outlineLevel="0" collapsed="false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</row>
    <row r="715" customFormat="false" ht="12.75" hidden="false" customHeight="false" outlineLevel="0" collapsed="false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</row>
    <row r="716" customFormat="false" ht="12.75" hidden="false" customHeight="false" outlineLevel="0" collapsed="false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</row>
    <row r="717" customFormat="false" ht="12.75" hidden="false" customHeight="false" outlineLevel="0" collapsed="false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</row>
    <row r="718" customFormat="false" ht="12.75" hidden="false" customHeight="false" outlineLevel="0" collapsed="false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</row>
    <row r="719" customFormat="false" ht="12.75" hidden="false" customHeight="false" outlineLevel="0" collapsed="false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</row>
    <row r="720" customFormat="false" ht="12.75" hidden="false" customHeight="false" outlineLevel="0" collapsed="false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</row>
    <row r="721" customFormat="false" ht="12.75" hidden="false" customHeight="false" outlineLevel="0" collapsed="false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</row>
    <row r="722" customFormat="false" ht="12.75" hidden="false" customHeight="false" outlineLevel="0" collapsed="false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</row>
    <row r="723" customFormat="false" ht="12.75" hidden="false" customHeight="false" outlineLevel="0" collapsed="false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</row>
    <row r="724" customFormat="false" ht="12.75" hidden="false" customHeight="false" outlineLevel="0" collapsed="false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</row>
    <row r="725" customFormat="false" ht="12.75" hidden="false" customHeight="false" outlineLevel="0" collapsed="false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</row>
    <row r="726" customFormat="false" ht="12.75" hidden="false" customHeight="false" outlineLevel="0" collapsed="false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</row>
    <row r="727" customFormat="false" ht="12.75" hidden="false" customHeight="false" outlineLevel="0" collapsed="false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</row>
    <row r="728" customFormat="false" ht="12.75" hidden="false" customHeight="false" outlineLevel="0" collapsed="false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</row>
    <row r="729" customFormat="false" ht="12.75" hidden="false" customHeight="false" outlineLevel="0" collapsed="false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</row>
    <row r="730" customFormat="false" ht="12.75" hidden="false" customHeight="false" outlineLevel="0" collapsed="false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</row>
    <row r="731" customFormat="false" ht="12.75" hidden="false" customHeight="false" outlineLevel="0" collapsed="false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</row>
    <row r="732" customFormat="false" ht="12.75" hidden="false" customHeight="false" outlineLevel="0" collapsed="false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</row>
    <row r="733" customFormat="false" ht="12.75" hidden="false" customHeight="false" outlineLevel="0" collapsed="false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</row>
    <row r="734" customFormat="false" ht="12.75" hidden="false" customHeight="false" outlineLevel="0" collapsed="false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</row>
    <row r="735" customFormat="false" ht="12.75" hidden="false" customHeight="false" outlineLevel="0" collapsed="false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</row>
    <row r="736" customFormat="false" ht="12.75" hidden="false" customHeight="false" outlineLevel="0" collapsed="false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</row>
    <row r="737" customFormat="false" ht="12.75" hidden="false" customHeight="false" outlineLevel="0" collapsed="false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</row>
    <row r="738" customFormat="false" ht="12.75" hidden="false" customHeight="false" outlineLevel="0" collapsed="false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</row>
    <row r="739" customFormat="false" ht="12.75" hidden="false" customHeight="false" outlineLevel="0" collapsed="false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</row>
    <row r="740" customFormat="false" ht="12.75" hidden="false" customHeight="false" outlineLevel="0" collapsed="false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</row>
    <row r="741" customFormat="false" ht="12.75" hidden="false" customHeight="false" outlineLevel="0" collapsed="false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</row>
    <row r="742" customFormat="false" ht="12.75" hidden="false" customHeight="false" outlineLevel="0" collapsed="false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</row>
    <row r="743" customFormat="false" ht="12.75" hidden="false" customHeight="false" outlineLevel="0" collapsed="false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</row>
    <row r="744" customFormat="false" ht="12.75" hidden="false" customHeight="false" outlineLevel="0" collapsed="false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</row>
    <row r="745" customFormat="false" ht="12.75" hidden="false" customHeight="false" outlineLevel="0" collapsed="false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</row>
    <row r="746" customFormat="false" ht="12.75" hidden="false" customHeight="false" outlineLevel="0" collapsed="false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</row>
    <row r="747" customFormat="false" ht="12.75" hidden="false" customHeight="false" outlineLevel="0" collapsed="false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</row>
    <row r="748" customFormat="false" ht="12.75" hidden="false" customHeight="false" outlineLevel="0" collapsed="false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</oddFooter>
  </headerFooter>
  <rowBreaks count="9" manualBreakCount="9">
    <brk id="206" man="true" max="16383" min="0"/>
    <brk id="297" man="true" max="16383" min="0"/>
    <brk id="348" man="true" max="16383" min="0"/>
    <brk id="401" man="true" max="16383" min="0"/>
    <brk id="456" man="true" max="16383" min="0"/>
    <brk id="477" man="true" max="16383" min="0"/>
    <brk id="527" man="true" max="16383" min="0"/>
    <brk id="590" man="true" max="16383" min="0"/>
    <brk id="611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L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22" min="2" style="0" width="10.71"/>
  </cols>
  <sheetData>
    <row r="2" customFormat="false" ht="18.75" hidden="false" customHeight="false" outlineLevel="0" collapsed="false">
      <c r="A2" s="98" t="s">
        <v>81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79"/>
    </row>
    <row r="3" customFormat="false" ht="12.75" hidden="false" customHeight="false" outlineLevel="0" collapsed="false">
      <c r="A3" s="120"/>
      <c r="B3" s="178"/>
      <c r="C3" s="178"/>
      <c r="D3" s="178"/>
      <c r="E3" s="178"/>
      <c r="F3" s="178"/>
      <c r="G3" s="179"/>
      <c r="H3" s="178"/>
      <c r="I3" s="178"/>
      <c r="J3" s="178"/>
      <c r="K3" s="178"/>
      <c r="L3" s="178"/>
      <c r="M3" s="179"/>
      <c r="N3" s="178"/>
      <c r="O3" s="178"/>
      <c r="P3" s="178"/>
      <c r="Q3" s="178"/>
      <c r="R3" s="178"/>
      <c r="S3" s="179"/>
      <c r="T3" s="178"/>
      <c r="U3" s="178"/>
      <c r="V3" s="79"/>
    </row>
    <row r="4" customFormat="false" ht="12.75" hidden="false" customHeight="false" outlineLevel="0" collapsed="false">
      <c r="A4" s="180"/>
      <c r="B4" s="181" t="n">
        <v>3</v>
      </c>
      <c r="C4" s="181" t="n">
        <v>4</v>
      </c>
      <c r="D4" s="181" t="n">
        <v>5</v>
      </c>
      <c r="E4" s="182" t="n">
        <v>6</v>
      </c>
      <c r="F4" s="181" t="n">
        <v>7</v>
      </c>
      <c r="G4" s="181" t="n">
        <v>8</v>
      </c>
      <c r="H4" s="181" t="n">
        <v>9</v>
      </c>
      <c r="I4" s="181" t="n">
        <v>10</v>
      </c>
      <c r="J4" s="181" t="n">
        <v>11</v>
      </c>
      <c r="K4" s="182" t="n">
        <v>12</v>
      </c>
      <c r="L4" s="181" t="n">
        <v>13</v>
      </c>
      <c r="M4" s="181" t="n">
        <v>14</v>
      </c>
      <c r="N4" s="181" t="n">
        <v>15</v>
      </c>
      <c r="O4" s="181" t="n">
        <v>16</v>
      </c>
      <c r="P4" s="181" t="n">
        <v>17</v>
      </c>
      <c r="Q4" s="182" t="n">
        <v>18</v>
      </c>
      <c r="R4" s="181" t="n">
        <v>19</v>
      </c>
      <c r="S4" s="181" t="n">
        <v>20</v>
      </c>
      <c r="T4" s="181" t="n">
        <v>21</v>
      </c>
      <c r="U4" s="181" t="n">
        <v>22</v>
      </c>
      <c r="V4" s="79"/>
    </row>
    <row r="5" customFormat="false" ht="13.5" hidden="false" customHeight="false" outlineLevel="0" collapsed="false">
      <c r="A5" s="99" t="s">
        <v>54</v>
      </c>
      <c r="B5" s="100" t="n">
        <v>2001</v>
      </c>
      <c r="C5" s="100" t="n">
        <v>2002</v>
      </c>
      <c r="D5" s="100" t="n">
        <v>2003</v>
      </c>
      <c r="E5" s="100" t="n">
        <v>2004</v>
      </c>
      <c r="F5" s="100" t="n">
        <v>2005</v>
      </c>
      <c r="G5" s="100" t="n">
        <v>2006</v>
      </c>
      <c r="H5" s="100" t="n">
        <v>2007</v>
      </c>
      <c r="I5" s="100" t="n">
        <v>2008</v>
      </c>
      <c r="J5" s="100" t="n">
        <v>2009</v>
      </c>
      <c r="K5" s="100" t="n">
        <v>2010</v>
      </c>
      <c r="L5" s="100" t="n">
        <v>2011</v>
      </c>
      <c r="M5" s="100" t="n">
        <v>2012</v>
      </c>
      <c r="N5" s="100" t="n">
        <v>2013</v>
      </c>
      <c r="O5" s="100" t="n">
        <v>2014</v>
      </c>
      <c r="P5" s="100" t="n">
        <v>2015</v>
      </c>
      <c r="Q5" s="100" t="n">
        <v>2016</v>
      </c>
      <c r="R5" s="100" t="n">
        <v>2017</v>
      </c>
      <c r="S5" s="100" t="n">
        <v>2018</v>
      </c>
      <c r="T5" s="100" t="n">
        <v>2019</v>
      </c>
      <c r="U5" s="100" t="n">
        <v>2020</v>
      </c>
      <c r="V5" s="79"/>
    </row>
    <row r="6" customFormat="false" ht="12.75" hidden="false" customHeight="false" outlineLevel="0" collapsed="false">
      <c r="A6" s="180"/>
      <c r="B6" s="183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79"/>
    </row>
    <row r="7" customFormat="false" ht="12.75" hidden="false" customHeight="false" outlineLevel="0" collapsed="false">
      <c r="A7" s="180"/>
      <c r="B7" s="183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79"/>
    </row>
    <row r="8" customFormat="false" ht="12.75" hidden="false" customHeight="false" outlineLevel="0" collapsed="false">
      <c r="A8" s="184" t="s">
        <v>82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79"/>
    </row>
    <row r="9" customFormat="false" ht="12.75" hidden="false" customHeight="false" outlineLevel="0" collapsed="false">
      <c r="A9" s="18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79"/>
    </row>
    <row r="10" customFormat="false" ht="12.75" hidden="false" customHeight="false" outlineLevel="0" collapsed="false">
      <c r="A10" s="185" t="s">
        <v>83</v>
      </c>
      <c r="B10" s="111" t="n">
        <f aca="false">'Project Financials'!B34</f>
        <v>0</v>
      </c>
      <c r="C10" s="111" t="n">
        <f aca="false">'Project Financials'!C34</f>
        <v>0</v>
      </c>
      <c r="D10" s="111" t="n">
        <f aca="false">'Project Financials'!D34</f>
        <v>0</v>
      </c>
      <c r="E10" s="111" t="n">
        <f aca="false">'Project Financials'!E34</f>
        <v>0</v>
      </c>
      <c r="F10" s="111" t="n">
        <f aca="false">'Project Financials'!F34</f>
        <v>0</v>
      </c>
      <c r="G10" s="111" t="n">
        <f aca="false">'Project Financials'!G34</f>
        <v>0</v>
      </c>
      <c r="H10" s="111" t="n">
        <f aca="false">'Project Financials'!H34</f>
        <v>0</v>
      </c>
      <c r="I10" s="111" t="n">
        <f aca="false">'Project Financials'!I34</f>
        <v>0</v>
      </c>
      <c r="J10" s="111" t="n">
        <f aca="false">'Project Financials'!J34</f>
        <v>0</v>
      </c>
      <c r="K10" s="111" t="n">
        <f aca="false">'Project Financials'!K34</f>
        <v>0</v>
      </c>
      <c r="L10" s="111" t="n">
        <f aca="false">'Project Financials'!L34</f>
        <v>0</v>
      </c>
      <c r="M10" s="111" t="n">
        <f aca="false">'Project Financials'!M34</f>
        <v>0</v>
      </c>
      <c r="N10" s="111" t="n">
        <f aca="false">'Project Financials'!N34</f>
        <v>0</v>
      </c>
      <c r="O10" s="111" t="n">
        <f aca="false">'Project Financials'!O34</f>
        <v>0</v>
      </c>
      <c r="P10" s="111" t="n">
        <f aca="false">'Project Financials'!P34</f>
        <v>0</v>
      </c>
      <c r="Q10" s="111" t="n">
        <f aca="false">'Project Financials'!Q34</f>
        <v>0</v>
      </c>
      <c r="R10" s="111" t="n">
        <f aca="false">'Project Financials'!R34</f>
        <v>0</v>
      </c>
      <c r="S10" s="111" t="n">
        <f aca="false">'Project Financials'!S34</f>
        <v>0</v>
      </c>
      <c r="T10" s="111" t="n">
        <f aca="false">'Project Financials'!T34</f>
        <v>0</v>
      </c>
      <c r="U10" s="111" t="n">
        <f aca="false">'Project Financials'!U34</f>
        <v>0</v>
      </c>
      <c r="V10" s="79"/>
    </row>
    <row r="11" customFormat="false" ht="12.75" hidden="false" customHeight="false" outlineLevel="0" collapsed="false">
      <c r="A11" s="185" t="s">
        <v>84</v>
      </c>
      <c r="B11" s="111" t="n">
        <f aca="false">'Project Financials'!B28</f>
        <v>0</v>
      </c>
      <c r="C11" s="111" t="n">
        <f aca="false">'Project Financials'!C28</f>
        <v>0</v>
      </c>
      <c r="D11" s="111" t="n">
        <f aca="false">'Project Financials'!D28</f>
        <v>0</v>
      </c>
      <c r="E11" s="111" t="n">
        <f aca="false">'Project Financials'!E28</f>
        <v>0</v>
      </c>
      <c r="F11" s="111" t="n">
        <f aca="false">'Project Financials'!F28</f>
        <v>0</v>
      </c>
      <c r="G11" s="111" t="n">
        <f aca="false">'Project Financials'!G28</f>
        <v>0</v>
      </c>
      <c r="H11" s="111" t="n">
        <f aca="false">'Project Financials'!H28</f>
        <v>0</v>
      </c>
      <c r="I11" s="111" t="n">
        <f aca="false">'Project Financials'!I28</f>
        <v>0</v>
      </c>
      <c r="J11" s="111" t="n">
        <f aca="false">'Project Financials'!J28</f>
        <v>0</v>
      </c>
      <c r="K11" s="111" t="n">
        <f aca="false">'Project Financials'!K28</f>
        <v>0</v>
      </c>
      <c r="L11" s="111" t="n">
        <f aca="false">'Project Financials'!L28</f>
        <v>0</v>
      </c>
      <c r="M11" s="111" t="n">
        <f aca="false">'Project Financials'!M28</f>
        <v>0</v>
      </c>
      <c r="N11" s="111" t="n">
        <f aca="false">'Project Financials'!N28</f>
        <v>0</v>
      </c>
      <c r="O11" s="111" t="n">
        <f aca="false">'Project Financials'!O28</f>
        <v>0</v>
      </c>
      <c r="P11" s="111" t="n">
        <f aca="false">'Project Financials'!P28</f>
        <v>0</v>
      </c>
      <c r="Q11" s="111" t="n">
        <f aca="false">'Project Financials'!Q28</f>
        <v>0</v>
      </c>
      <c r="R11" s="111" t="n">
        <f aca="false">'Project Financials'!R28</f>
        <v>0</v>
      </c>
      <c r="S11" s="111" t="n">
        <f aca="false">'Project Financials'!S28</f>
        <v>0</v>
      </c>
      <c r="T11" s="111" t="n">
        <f aca="false">'Project Financials'!T28</f>
        <v>0</v>
      </c>
      <c r="U11" s="111" t="n">
        <f aca="false">'Project Financials'!U28</f>
        <v>0</v>
      </c>
      <c r="V11" s="79"/>
    </row>
    <row r="12" customFormat="false" ht="15" hidden="false" customHeight="false" outlineLevel="0" collapsed="false">
      <c r="A12" s="185" t="s">
        <v>85</v>
      </c>
      <c r="B12" s="186" t="n">
        <v>0</v>
      </c>
      <c r="C12" s="186" t="n">
        <v>0</v>
      </c>
      <c r="D12" s="186" t="n">
        <v>0</v>
      </c>
      <c r="E12" s="186" t="n">
        <v>0</v>
      </c>
      <c r="F12" s="186" t="n">
        <v>0</v>
      </c>
      <c r="G12" s="186" t="n">
        <v>0</v>
      </c>
      <c r="H12" s="186" t="n">
        <v>0</v>
      </c>
      <c r="I12" s="186" t="n">
        <v>0</v>
      </c>
      <c r="J12" s="186" t="n">
        <v>0</v>
      </c>
      <c r="K12" s="186" t="n">
        <v>0</v>
      </c>
      <c r="L12" s="186" t="n">
        <v>0</v>
      </c>
      <c r="M12" s="186" t="n">
        <v>0</v>
      </c>
      <c r="N12" s="186" t="n">
        <v>0</v>
      </c>
      <c r="O12" s="186" t="n">
        <v>0</v>
      </c>
      <c r="P12" s="186" t="n">
        <v>0</v>
      </c>
      <c r="Q12" s="186" t="n">
        <v>0</v>
      </c>
      <c r="R12" s="186" t="n">
        <v>0</v>
      </c>
      <c r="S12" s="186" t="n">
        <v>0</v>
      </c>
      <c r="T12" s="186" t="n">
        <v>0</v>
      </c>
      <c r="U12" s="186" t="n">
        <v>0</v>
      </c>
      <c r="V12" s="79"/>
    </row>
    <row r="13" customFormat="false" ht="12.75" hidden="false" customHeight="false" outlineLevel="0" collapsed="false">
      <c r="A13" s="187" t="s">
        <v>86</v>
      </c>
      <c r="B13" s="188" t="n">
        <f aca="false">SUM(B10:B12)</f>
        <v>0</v>
      </c>
      <c r="C13" s="188" t="n">
        <f aca="false">SUM(C10:C12)</f>
        <v>0</v>
      </c>
      <c r="D13" s="188" t="n">
        <f aca="false">SUM(D10:D12)</f>
        <v>0</v>
      </c>
      <c r="E13" s="188" t="n">
        <f aca="false">SUM(E10:E12)</f>
        <v>0</v>
      </c>
      <c r="F13" s="188" t="n">
        <f aca="false">SUM(F10:F12)</f>
        <v>0</v>
      </c>
      <c r="G13" s="188" t="n">
        <f aca="false">SUM(G10:G12)</f>
        <v>0</v>
      </c>
      <c r="H13" s="188" t="n">
        <f aca="false">SUM(H10:H12)</f>
        <v>0</v>
      </c>
      <c r="I13" s="188" t="n">
        <f aca="false">SUM(I10:I12)</f>
        <v>0</v>
      </c>
      <c r="J13" s="188" t="n">
        <f aca="false">SUM(J10:J12)</f>
        <v>0</v>
      </c>
      <c r="K13" s="188" t="n">
        <f aca="false">SUM(K10:K12)</f>
        <v>0</v>
      </c>
      <c r="L13" s="188" t="n">
        <f aca="false">SUM(L10:L12)</f>
        <v>0</v>
      </c>
      <c r="M13" s="188" t="n">
        <f aca="false">SUM(M10:M12)</f>
        <v>0</v>
      </c>
      <c r="N13" s="188" t="n">
        <f aca="false">SUM(N10:N12)</f>
        <v>0</v>
      </c>
      <c r="O13" s="188" t="n">
        <f aca="false">SUM(O10:O12)</f>
        <v>0</v>
      </c>
      <c r="P13" s="188" t="n">
        <f aca="false">SUM(P10:P12)</f>
        <v>0</v>
      </c>
      <c r="Q13" s="188" t="n">
        <f aca="false">SUM(Q10:Q12)</f>
        <v>0</v>
      </c>
      <c r="R13" s="188" t="n">
        <f aca="false">SUM(R10:R12)</f>
        <v>0</v>
      </c>
      <c r="S13" s="188" t="n">
        <f aca="false">SUM(S10:S12)</f>
        <v>0</v>
      </c>
      <c r="T13" s="188" t="n">
        <f aca="false">SUM(T10:T12)</f>
        <v>0</v>
      </c>
      <c r="U13" s="188" t="n">
        <f aca="false">SUM(U10:U12)</f>
        <v>0</v>
      </c>
      <c r="V13" s="79"/>
    </row>
    <row r="14" customFormat="false" ht="12.75" hidden="false" customHeight="false" outlineLevel="0" collapsed="false">
      <c r="A14" s="185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79"/>
    </row>
    <row r="15" customFormat="false" ht="12.75" hidden="false" customHeight="false" outlineLevel="0" collapsed="false">
      <c r="A15" s="185" t="s">
        <v>49</v>
      </c>
      <c r="B15" s="189" t="n">
        <f aca="false">Assumptions!$C$40</f>
        <v>0</v>
      </c>
      <c r="C15" s="189" t="n">
        <f aca="false">Assumptions!$C$40</f>
        <v>0</v>
      </c>
      <c r="D15" s="189" t="n">
        <f aca="false">Assumptions!$C$40</f>
        <v>0</v>
      </c>
      <c r="E15" s="189" t="n">
        <f aca="false">Assumptions!$C$40</f>
        <v>0</v>
      </c>
      <c r="F15" s="189" t="n">
        <f aca="false">Assumptions!$C$40</f>
        <v>0</v>
      </c>
      <c r="G15" s="189" t="n">
        <f aca="false">Assumptions!$C$40</f>
        <v>0</v>
      </c>
      <c r="H15" s="189" t="n">
        <f aca="false">Assumptions!$C$40</f>
        <v>0</v>
      </c>
      <c r="I15" s="189" t="n">
        <f aca="false">Assumptions!$C$40</f>
        <v>0</v>
      </c>
      <c r="J15" s="189" t="n">
        <f aca="false">Assumptions!$C$40</f>
        <v>0</v>
      </c>
      <c r="K15" s="189" t="n">
        <f aca="false">Assumptions!$C$40</f>
        <v>0</v>
      </c>
      <c r="L15" s="189" t="n">
        <f aca="false">Assumptions!$C$40</f>
        <v>0</v>
      </c>
      <c r="M15" s="189" t="n">
        <f aca="false">Assumptions!$C$40</f>
        <v>0</v>
      </c>
      <c r="N15" s="189" t="n">
        <f aca="false">Assumptions!$C$40</f>
        <v>0</v>
      </c>
      <c r="O15" s="189" t="n">
        <f aca="false">Assumptions!$C$40</f>
        <v>0</v>
      </c>
      <c r="P15" s="189" t="n">
        <f aca="false">Assumptions!$C$40</f>
        <v>0</v>
      </c>
      <c r="Q15" s="189" t="n">
        <f aca="false">Assumptions!$C$40</f>
        <v>0</v>
      </c>
      <c r="R15" s="189" t="n">
        <f aca="false">Assumptions!$C$40</f>
        <v>0</v>
      </c>
      <c r="S15" s="189" t="n">
        <f aca="false">Assumptions!$C$40</f>
        <v>0</v>
      </c>
      <c r="T15" s="189" t="n">
        <f aca="false">Assumptions!$C$40</f>
        <v>0</v>
      </c>
      <c r="U15" s="189" t="n">
        <f aca="false">Assumptions!$C$40</f>
        <v>0</v>
      </c>
      <c r="V15" s="79"/>
    </row>
    <row r="16" customFormat="false" ht="12.75" hidden="false" customHeight="false" outlineLevel="0" collapsed="false">
      <c r="A16" s="185" t="s">
        <v>87</v>
      </c>
      <c r="B16" s="188" t="n">
        <f aca="false">B13*B15</f>
        <v>0</v>
      </c>
      <c r="C16" s="188" t="n">
        <f aca="false">C13*C15</f>
        <v>0</v>
      </c>
      <c r="D16" s="188" t="n">
        <f aca="false">D13*D15</f>
        <v>0</v>
      </c>
      <c r="E16" s="188" t="n">
        <f aca="false">E13*E15</f>
        <v>0</v>
      </c>
      <c r="F16" s="188" t="n">
        <f aca="false">F13*F15</f>
        <v>0</v>
      </c>
      <c r="G16" s="188" t="n">
        <f aca="false">G13*G15</f>
        <v>0</v>
      </c>
      <c r="H16" s="188" t="n">
        <f aca="false">H13*H15</f>
        <v>0</v>
      </c>
      <c r="I16" s="188" t="n">
        <f aca="false">I13*I15</f>
        <v>0</v>
      </c>
      <c r="J16" s="188" t="n">
        <f aca="false">J13*J15</f>
        <v>0</v>
      </c>
      <c r="K16" s="188" t="n">
        <f aca="false">K13*K15</f>
        <v>0</v>
      </c>
      <c r="L16" s="188" t="n">
        <f aca="false">L13*L15</f>
        <v>0</v>
      </c>
      <c r="M16" s="188" t="n">
        <f aca="false">M13*M15</f>
        <v>0</v>
      </c>
      <c r="N16" s="188" t="n">
        <f aca="false">N13*N15</f>
        <v>0</v>
      </c>
      <c r="O16" s="188" t="n">
        <f aca="false">O13*O15</f>
        <v>0</v>
      </c>
      <c r="P16" s="188" t="n">
        <f aca="false">P13*P15</f>
        <v>0</v>
      </c>
      <c r="Q16" s="188" t="n">
        <f aca="false">Q13*Q15</f>
        <v>0</v>
      </c>
      <c r="R16" s="188" t="n">
        <f aca="false">R13*R15</f>
        <v>0</v>
      </c>
      <c r="S16" s="188" t="n">
        <f aca="false">S13*S15</f>
        <v>0</v>
      </c>
      <c r="T16" s="188" t="n">
        <f aca="false">T13*T15</f>
        <v>0</v>
      </c>
      <c r="U16" s="188" t="n">
        <f aca="false">U13*U15</f>
        <v>0</v>
      </c>
      <c r="V16" s="79"/>
    </row>
    <row r="17" customFormat="false" ht="12.75" hidden="false" customHeight="false" outlineLevel="0" collapsed="false">
      <c r="A17" s="185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79"/>
    </row>
    <row r="18" customFormat="false" ht="12.75" hidden="false" customHeight="false" outlineLevel="0" collapsed="false">
      <c r="A18" s="185" t="s">
        <v>88</v>
      </c>
      <c r="B18" s="111" t="n">
        <v>0</v>
      </c>
      <c r="C18" s="111" t="n">
        <f aca="false">B22</f>
        <v>0</v>
      </c>
      <c r="D18" s="111" t="n">
        <f aca="false">C22</f>
        <v>0</v>
      </c>
      <c r="E18" s="111" t="n">
        <f aca="false">D22</f>
        <v>0</v>
      </c>
      <c r="F18" s="111" t="n">
        <f aca="false">E22</f>
        <v>0</v>
      </c>
      <c r="G18" s="111" t="n">
        <f aca="false">F22</f>
        <v>0</v>
      </c>
      <c r="H18" s="111" t="n">
        <f aca="false">G22</f>
        <v>0</v>
      </c>
      <c r="I18" s="111" t="n">
        <f aca="false">H22</f>
        <v>0</v>
      </c>
      <c r="J18" s="111" t="n">
        <f aca="false">I22</f>
        <v>0</v>
      </c>
      <c r="K18" s="111" t="n">
        <f aca="false">J22</f>
        <v>0</v>
      </c>
      <c r="L18" s="111" t="n">
        <f aca="false">K22</f>
        <v>0</v>
      </c>
      <c r="M18" s="111" t="n">
        <f aca="false">L22</f>
        <v>0</v>
      </c>
      <c r="N18" s="111" t="n">
        <f aca="false">M22</f>
        <v>0</v>
      </c>
      <c r="O18" s="111" t="n">
        <f aca="false">N22</f>
        <v>0</v>
      </c>
      <c r="P18" s="111" t="n">
        <f aca="false">O22</f>
        <v>0</v>
      </c>
      <c r="Q18" s="111" t="n">
        <f aca="false">P22</f>
        <v>0</v>
      </c>
      <c r="R18" s="111" t="n">
        <v>0</v>
      </c>
      <c r="S18" s="111" t="n">
        <f aca="false">R22</f>
        <v>0</v>
      </c>
      <c r="T18" s="111" t="n">
        <f aca="false">S22</f>
        <v>0</v>
      </c>
      <c r="U18" s="111" t="n">
        <f aca="false">T22</f>
        <v>0</v>
      </c>
      <c r="V18" s="79"/>
    </row>
    <row r="19" customFormat="false" ht="12.75" hidden="false" customHeight="false" outlineLevel="0" collapsed="false">
      <c r="A19" s="185" t="s">
        <v>89</v>
      </c>
      <c r="B19" s="111" t="n">
        <f aca="false">IF(B2&gt;2020,0,IF(B16&lt;0,-B16,0))</f>
        <v>0</v>
      </c>
      <c r="C19" s="111" t="n">
        <f aca="false">IF(C2&gt;2020,0,IF(C16&lt;0,-C16,0))</f>
        <v>0</v>
      </c>
      <c r="D19" s="111" t="n">
        <f aca="false">IF(D2&gt;2020,0,IF(D16&lt;0,-D16,0))</f>
        <v>0</v>
      </c>
      <c r="E19" s="111" t="n">
        <f aca="false">IF(E2&gt;2020,0,IF(E16&lt;0,-E16,0))</f>
        <v>0</v>
      </c>
      <c r="F19" s="111" t="n">
        <f aca="false">IF(F2&gt;2020,0,IF(F16&lt;0,-F16,0))</f>
        <v>0</v>
      </c>
      <c r="G19" s="111" t="n">
        <f aca="false">IF(G2&gt;2020,0,IF(G16&lt;0,-G16,0))</f>
        <v>0</v>
      </c>
      <c r="H19" s="111" t="n">
        <f aca="false">IF(H2&gt;2020,0,IF(H16&lt;0,-H16,0))</f>
        <v>0</v>
      </c>
      <c r="I19" s="111" t="n">
        <f aca="false">IF(I2&gt;2020,0,IF(I16&lt;0,-I16,0))</f>
        <v>0</v>
      </c>
      <c r="J19" s="111" t="n">
        <f aca="false">IF(J2&gt;2020,0,IF(J16&lt;0,-J16,0))</f>
        <v>0</v>
      </c>
      <c r="K19" s="111" t="n">
        <f aca="false">IF(K2&gt;2020,0,IF(K16&lt;0,-K16,0))</f>
        <v>0</v>
      </c>
      <c r="L19" s="111" t="n">
        <f aca="false">IF(L2&gt;2020,0,IF(L16&lt;0,-L16,0))</f>
        <v>0</v>
      </c>
      <c r="M19" s="111" t="n">
        <f aca="false">IF(M2&gt;2020,0,IF(M16&lt;0,-M16,0))</f>
        <v>0</v>
      </c>
      <c r="N19" s="111" t="n">
        <f aca="false">IF(N2&gt;2020,0,IF(N16&lt;0,-N16,0))</f>
        <v>0</v>
      </c>
      <c r="O19" s="111" t="n">
        <f aca="false">IF(O2&gt;2020,0,IF(O16&lt;0,-O16,0))</f>
        <v>0</v>
      </c>
      <c r="P19" s="111" t="n">
        <f aca="false">IF(P2&gt;2020,0,IF(P16&lt;0,-P16,0))</f>
        <v>0</v>
      </c>
      <c r="Q19" s="111" t="n">
        <f aca="false">IF(Q2&gt;2020,0,IF(Q16&lt;0,-Q16,0))</f>
        <v>0</v>
      </c>
      <c r="R19" s="111" t="n">
        <f aca="false">IF(R2&gt;2020,0,IF(R16&lt;0,-R16,0))</f>
        <v>0</v>
      </c>
      <c r="S19" s="111" t="n">
        <f aca="false">IF(S2&gt;2020,0,IF(S16&lt;0,-S16,0))</f>
        <v>0</v>
      </c>
      <c r="T19" s="111" t="n">
        <f aca="false">IF(T2&gt;2020,0,IF(T16&lt;0,-T16,0))</f>
        <v>0</v>
      </c>
      <c r="U19" s="111" t="n">
        <f aca="false">IF(U2&gt;2020,0,IF(U16&lt;0,-U16,0))</f>
        <v>0</v>
      </c>
      <c r="V19" s="79"/>
    </row>
    <row r="20" customFormat="false" ht="12.75" hidden="false" customHeight="false" outlineLevel="0" collapsed="false">
      <c r="A20" s="185" t="s">
        <v>90</v>
      </c>
      <c r="B20" s="111" t="n">
        <f aca="false">IF(B3&gt;2020,0,IF(B17&lt;0,-B17,0))</f>
        <v>0</v>
      </c>
      <c r="C20" s="111" t="n">
        <f aca="false">IF(C3&gt;2020,0,IF(C17&lt;0,-C17,0))</f>
        <v>0</v>
      </c>
      <c r="D20" s="111" t="n">
        <f aca="false">IF(D3&gt;2020,0,IF(D17&lt;0,-D17,0))</f>
        <v>0</v>
      </c>
      <c r="E20" s="111" t="n">
        <f aca="false">IF(E3&gt;2020,0,IF(E17&lt;0,-E17,0))</f>
        <v>0</v>
      </c>
      <c r="F20" s="111" t="n">
        <f aca="false">IF(F3&gt;2020,0,IF(F17&lt;0,-F17,0))</f>
        <v>0</v>
      </c>
      <c r="G20" s="111" t="n">
        <f aca="false">IF(G3&gt;2020,0,IF(G17&lt;0,-G17,0))</f>
        <v>0</v>
      </c>
      <c r="H20" s="111" t="n">
        <f aca="false">IF(H3&gt;2020,0,IF(H17&lt;0,-H17,0))</f>
        <v>0</v>
      </c>
      <c r="I20" s="111" t="n">
        <f aca="false">IF(I3&gt;2020,0,IF(I17&lt;0,-I17,0))</f>
        <v>0</v>
      </c>
      <c r="J20" s="111" t="n">
        <f aca="false">IF(J3&gt;2020,0,IF(J17&lt;0,-J17,0))</f>
        <v>0</v>
      </c>
      <c r="K20" s="111" t="n">
        <f aca="false">IF(K3&gt;2020,0,IF(K17&lt;0,-K17,0))</f>
        <v>0</v>
      </c>
      <c r="L20" s="111" t="n">
        <f aca="false">IF(L3&gt;2020,0,IF(L17&lt;0,-L17,0))</f>
        <v>0</v>
      </c>
      <c r="M20" s="111" t="n">
        <f aca="false">IF(M3&gt;2020,0,IF(M17&lt;0,-M17,0))</f>
        <v>0</v>
      </c>
      <c r="N20" s="111" t="n">
        <f aca="false">IF(N3&gt;2020,0,IF(N17&lt;0,-N17,0))</f>
        <v>0</v>
      </c>
      <c r="O20" s="111" t="n">
        <f aca="false">IF(O3&gt;2020,0,IF(O17&lt;0,-O17,0))</f>
        <v>0</v>
      </c>
      <c r="P20" s="111" t="n">
        <f aca="false">IF(P3&gt;2020,0,IF(P17&lt;0,-P17,0))</f>
        <v>0</v>
      </c>
      <c r="Q20" s="111" t="n">
        <f aca="false">IF(Q3&gt;2020,0,IF(Q17&lt;0,-Q17,0))</f>
        <v>0</v>
      </c>
      <c r="R20" s="111" t="n">
        <f aca="false">IF(R3&gt;2020,0,IF(R17&lt;0,-R17,0))</f>
        <v>0</v>
      </c>
      <c r="S20" s="111" t="n">
        <f aca="false">IF(S3&gt;2020,0,IF(S17&lt;0,-S17,0))</f>
        <v>0</v>
      </c>
      <c r="T20" s="111" t="n">
        <f aca="false">IF(T3&gt;2020,0,IF(T17&lt;0,-T17,0))</f>
        <v>0</v>
      </c>
      <c r="U20" s="111" t="n">
        <f aca="false">IF(U3&gt;2020,0,IF(U17&lt;0,-U17,0))</f>
        <v>0</v>
      </c>
      <c r="V20" s="79"/>
    </row>
    <row r="21" customFormat="false" ht="12.75" hidden="false" customHeight="false" outlineLevel="0" collapsed="false">
      <c r="A21" s="23" t="s">
        <v>91</v>
      </c>
      <c r="B21" s="190" t="n">
        <f aca="false">IF(B16&lt;0,0,IF(B18&gt;B16,-B16,-B18))</f>
        <v>-0</v>
      </c>
      <c r="C21" s="190" t="n">
        <f aca="false">IF(C16&lt;0,0,IF(C18&gt;C16,-C16,-C18))</f>
        <v>-0</v>
      </c>
      <c r="D21" s="190" t="n">
        <f aca="false">IF(D16&lt;0,0,IF(D18&gt;D16,-D16,-D18))</f>
        <v>-0</v>
      </c>
      <c r="E21" s="190" t="n">
        <f aca="false">IF(E16&lt;0,0,IF(E18&gt;E16,-E16,-E18))</f>
        <v>-0</v>
      </c>
      <c r="F21" s="190" t="n">
        <f aca="false">IF(F16&lt;0,0,IF(F18&gt;F16,-F16,-F18))</f>
        <v>-0</v>
      </c>
      <c r="G21" s="190" t="n">
        <f aca="false">IF(G16&lt;0,0,IF(G18&gt;G16,-G16,-G18))</f>
        <v>-0</v>
      </c>
      <c r="H21" s="190" t="n">
        <f aca="false">IF(H16&lt;0,0,IF(H18&gt;H16,-H16,-H18))</f>
        <v>-0</v>
      </c>
      <c r="I21" s="190" t="n">
        <f aca="false">IF(I16&lt;0,0,IF(I18&gt;I16,-I16,-I18))</f>
        <v>-0</v>
      </c>
      <c r="J21" s="190" t="n">
        <f aca="false">IF(J16&lt;0,0,IF(J18&gt;J16,-J16,-J18))</f>
        <v>-0</v>
      </c>
      <c r="K21" s="190" t="n">
        <f aca="false">IF(K16&lt;0,0,IF(K18&gt;K16,-K16,-K18))</f>
        <v>-0</v>
      </c>
      <c r="L21" s="190" t="n">
        <f aca="false">IF(L16&lt;0,0,IF(L18&gt;L16,-L16,-L18))</f>
        <v>-0</v>
      </c>
      <c r="M21" s="190" t="n">
        <f aca="false">IF(M16&lt;0,0,IF(M18&gt;M16,-M16,-M18))</f>
        <v>-0</v>
      </c>
      <c r="N21" s="190" t="n">
        <f aca="false">IF(N16&lt;0,0,IF(N18&gt;N16,-N16,-N18))</f>
        <v>-0</v>
      </c>
      <c r="O21" s="190" t="n">
        <f aca="false">IF(O16&lt;0,0,IF(O18&gt;O16,-O16,-O18))</f>
        <v>-0</v>
      </c>
      <c r="P21" s="190" t="n">
        <f aca="false">IF(P16&lt;0,0,IF(P18&gt;P16,-P16,-P18))</f>
        <v>-0</v>
      </c>
      <c r="Q21" s="190" t="n">
        <f aca="false">IF(Q16&lt;0,0,IF(Q18&gt;Q16,-Q16,-Q18))</f>
        <v>-0</v>
      </c>
      <c r="R21" s="190" t="n">
        <f aca="false">IF(R16&lt;0,0,IF(R18&gt;R16,-R16,-R18))</f>
        <v>-0</v>
      </c>
      <c r="S21" s="190" t="n">
        <f aca="false">IF(S16&lt;0,0,IF(S18&gt;S16,-S16,-S18))</f>
        <v>-0</v>
      </c>
      <c r="T21" s="190" t="n">
        <f aca="false">IF(T16&lt;0,0,IF(T18&gt;T16,-T16,-T18))</f>
        <v>-0</v>
      </c>
      <c r="U21" s="190" t="n">
        <f aca="false">IF(U16&lt;0,0,IF(U18&gt;U16,-U16,-U18))</f>
        <v>-0</v>
      </c>
      <c r="V21" s="79"/>
    </row>
    <row r="22" customFormat="false" ht="12.75" hidden="false" customHeight="false" outlineLevel="0" collapsed="false">
      <c r="A22" s="23" t="s">
        <v>92</v>
      </c>
      <c r="B22" s="190" t="n">
        <f aca="false">SUM(B18:B21)</f>
        <v>0</v>
      </c>
      <c r="C22" s="190" t="n">
        <f aca="false">SUM(C18:C21)</f>
        <v>0</v>
      </c>
      <c r="D22" s="190" t="n">
        <f aca="false">SUM(D18:D21)</f>
        <v>0</v>
      </c>
      <c r="E22" s="190" t="n">
        <f aca="false">SUM(E18:E21)</f>
        <v>0</v>
      </c>
      <c r="F22" s="190"/>
      <c r="G22" s="190" t="n">
        <f aca="false">SUM(G18:G21)</f>
        <v>0</v>
      </c>
      <c r="H22" s="190" t="n">
        <f aca="false">SUM(H18:H21)</f>
        <v>0</v>
      </c>
      <c r="I22" s="190" t="n">
        <f aca="false">SUM(I18:I21)</f>
        <v>0</v>
      </c>
      <c r="J22" s="190" t="n">
        <f aca="false">SUM(J18:J21)</f>
        <v>0</v>
      </c>
      <c r="K22" s="190" t="n">
        <f aca="false">SUM(K18:K21)</f>
        <v>0</v>
      </c>
      <c r="L22" s="190" t="n">
        <f aca="false">SUM(L18:L21)</f>
        <v>0</v>
      </c>
      <c r="M22" s="190" t="n">
        <f aca="false">SUM(M18:M21)</f>
        <v>0</v>
      </c>
      <c r="N22" s="190" t="n">
        <f aca="false">SUM(N18:N21)</f>
        <v>0</v>
      </c>
      <c r="O22" s="190" t="n">
        <f aca="false">SUM(O18:O21)</f>
        <v>0</v>
      </c>
      <c r="P22" s="190" t="n">
        <f aca="false">SUM(P18:P21)</f>
        <v>0</v>
      </c>
      <c r="Q22" s="190" t="n">
        <f aca="false">SUM(Q18:Q21)</f>
        <v>0</v>
      </c>
      <c r="R22" s="190" t="n">
        <f aca="false">SUM(R18:R21)</f>
        <v>0</v>
      </c>
      <c r="S22" s="190" t="n">
        <f aca="false">SUM(S18:S21)</f>
        <v>0</v>
      </c>
      <c r="T22" s="190" t="n">
        <f aca="false">SUM(T18:T21)</f>
        <v>0</v>
      </c>
      <c r="U22" s="190" t="n">
        <f aca="false">SUM(U18:U21)</f>
        <v>0</v>
      </c>
      <c r="V22" s="79"/>
    </row>
    <row r="23" customFormat="false" ht="12.75" hidden="false" customHeight="false" outlineLevel="0" collapsed="false">
      <c r="A23" s="23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79"/>
    </row>
    <row r="24" customFormat="false" ht="13.5" hidden="false" customHeight="false" outlineLevel="0" collapsed="false">
      <c r="A24" s="191" t="s">
        <v>93</v>
      </c>
      <c r="B24" s="192" t="n">
        <f aca="false">IF(B16&lt;0,0,B16+B21)</f>
        <v>0</v>
      </c>
      <c r="C24" s="192" t="n">
        <f aca="false">IF(C16&lt;0,0,C16+C21)</f>
        <v>0</v>
      </c>
      <c r="D24" s="192" t="n">
        <f aca="false">IF(D16&lt;0,0,D16+D21)</f>
        <v>0</v>
      </c>
      <c r="E24" s="192" t="n">
        <f aca="false">IF(E16&lt;0,0,E16+E21)</f>
        <v>0</v>
      </c>
      <c r="F24" s="192" t="n">
        <f aca="false">IF(F16&lt;0,0,F16+F21)</f>
        <v>0</v>
      </c>
      <c r="G24" s="192" t="n">
        <f aca="false">IF(G16&lt;0,0,G16+G21)</f>
        <v>0</v>
      </c>
      <c r="H24" s="192" t="n">
        <f aca="false">IF(H16&lt;0,0,H16+H21)</f>
        <v>0</v>
      </c>
      <c r="I24" s="192" t="n">
        <f aca="false">IF(I16&lt;0,0,I16+I21)</f>
        <v>0</v>
      </c>
      <c r="J24" s="192" t="n">
        <f aca="false">IF(J16&lt;0,0,J16+J21)</f>
        <v>0</v>
      </c>
      <c r="K24" s="192" t="n">
        <f aca="false">IF(K16&lt;0,0,K16+K21)</f>
        <v>0</v>
      </c>
      <c r="L24" s="192" t="n">
        <f aca="false">IF(L16&lt;0,0,L16+L21)</f>
        <v>0</v>
      </c>
      <c r="M24" s="192" t="n">
        <f aca="false">IF(M16&lt;0,0,M16+M21)</f>
        <v>0</v>
      </c>
      <c r="N24" s="192" t="n">
        <f aca="false">IF(N16&lt;0,0,N16+N21)</f>
        <v>0</v>
      </c>
      <c r="O24" s="192" t="n">
        <f aca="false">IF(O16&lt;0,0,O16+O21)</f>
        <v>0</v>
      </c>
      <c r="P24" s="192" t="n">
        <f aca="false">IF(P16&lt;0,0,P16+P21)</f>
        <v>0</v>
      </c>
      <c r="Q24" s="192" t="n">
        <f aca="false">IF(Q16&lt;0,0,Q16+Q21)</f>
        <v>0</v>
      </c>
      <c r="R24" s="192" t="n">
        <f aca="false">IF(R16&lt;0,0,R16+R21)</f>
        <v>0</v>
      </c>
      <c r="S24" s="192" t="n">
        <f aca="false">IF(S16&lt;0,0,S16+S21)</f>
        <v>0</v>
      </c>
      <c r="T24" s="192" t="n">
        <f aca="false">IF(T16&lt;0,0,T16+T21)</f>
        <v>0</v>
      </c>
      <c r="U24" s="192" t="n">
        <f aca="false">IF(U16&lt;0,0,U16+U21)</f>
        <v>0</v>
      </c>
      <c r="V24" s="79"/>
    </row>
    <row r="25" customFormat="false" ht="12.75" hidden="false" customHeight="false" outlineLevel="0" collapsed="false">
      <c r="A25" s="79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79"/>
    </row>
    <row r="26" customFormat="false" ht="12.75" hidden="false" customHeight="false" outlineLevel="0" collapsed="false">
      <c r="A26" s="79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79"/>
    </row>
    <row r="27" customFormat="false" ht="12.75" hidden="false" customHeight="false" outlineLevel="0" collapsed="false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79"/>
    </row>
    <row r="28" customFormat="false" ht="18.75" hidden="false" customHeight="false" outlineLevel="0" collapsed="false">
      <c r="A28" s="98" t="s">
        <v>94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79"/>
    </row>
    <row r="29" customFormat="false" ht="18.75" hidden="false" customHeight="false" outlineLevel="0" collapsed="false">
      <c r="A29" s="98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79"/>
    </row>
    <row r="30" customFormat="false" ht="12.75" hidden="false" customHeight="false" outlineLevel="0" collapsed="false">
      <c r="A30" s="195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79"/>
    </row>
    <row r="31" customFormat="false" ht="13.5" hidden="false" customHeight="false" outlineLevel="0" collapsed="false">
      <c r="A31" s="99" t="s">
        <v>54</v>
      </c>
      <c r="B31" s="100" t="n">
        <v>2001</v>
      </c>
      <c r="C31" s="100" t="n">
        <v>2002</v>
      </c>
      <c r="D31" s="100" t="n">
        <v>2003</v>
      </c>
      <c r="E31" s="100" t="n">
        <v>2004</v>
      </c>
      <c r="F31" s="100" t="n">
        <v>2005</v>
      </c>
      <c r="G31" s="100" t="n">
        <v>2006</v>
      </c>
      <c r="H31" s="100" t="n">
        <v>2007</v>
      </c>
      <c r="I31" s="100" t="n">
        <v>2008</v>
      </c>
      <c r="J31" s="100" t="n">
        <v>2009</v>
      </c>
      <c r="K31" s="100" t="n">
        <v>2010</v>
      </c>
      <c r="L31" s="100" t="n">
        <v>2011</v>
      </c>
      <c r="M31" s="100" t="n">
        <v>2012</v>
      </c>
      <c r="N31" s="100" t="n">
        <v>2013</v>
      </c>
      <c r="O31" s="100" t="n">
        <v>2014</v>
      </c>
      <c r="P31" s="100" t="n">
        <v>2015</v>
      </c>
      <c r="Q31" s="100" t="n">
        <v>2016</v>
      </c>
      <c r="R31" s="100" t="n">
        <v>2017</v>
      </c>
      <c r="S31" s="100" t="n">
        <v>2018</v>
      </c>
      <c r="T31" s="100" t="n">
        <v>2019</v>
      </c>
      <c r="U31" s="100" t="n">
        <v>2020</v>
      </c>
      <c r="V31" s="79"/>
    </row>
    <row r="32" customFormat="false" ht="12.75" hidden="false" customHeight="false" outlineLevel="0" collapsed="false">
      <c r="A32" s="180"/>
      <c r="B32" s="183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79"/>
    </row>
    <row r="33" customFormat="false" ht="12.75" hidden="false" customHeight="false" outlineLevel="0" collapsed="false">
      <c r="A33" s="185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79"/>
    </row>
    <row r="34" customFormat="false" ht="12.75" hidden="false" customHeight="false" outlineLevel="0" collapsed="false">
      <c r="A34" s="184" t="s">
        <v>95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79"/>
    </row>
    <row r="35" customFormat="false" ht="12.75" hidden="false" customHeight="false" outlineLevel="0" collapsed="false">
      <c r="A35" s="185" t="s">
        <v>96</v>
      </c>
      <c r="B35" s="97" t="n">
        <f aca="false">'Project Financials'!B34</f>
        <v>0</v>
      </c>
      <c r="C35" s="97" t="n">
        <f aca="false">'Project Financials'!C34</f>
        <v>0</v>
      </c>
      <c r="D35" s="97" t="n">
        <f aca="false">'Project Financials'!D34</f>
        <v>0</v>
      </c>
      <c r="E35" s="97" t="n">
        <f aca="false">'Project Financials'!E34</f>
        <v>0</v>
      </c>
      <c r="F35" s="97" t="n">
        <f aca="false">'Project Financials'!F34</f>
        <v>0</v>
      </c>
      <c r="G35" s="97" t="n">
        <f aca="false">'Project Financials'!G34</f>
        <v>0</v>
      </c>
      <c r="H35" s="97" t="n">
        <f aca="false">'Project Financials'!H34</f>
        <v>0</v>
      </c>
      <c r="I35" s="97" t="n">
        <f aca="false">'Project Financials'!I34</f>
        <v>0</v>
      </c>
      <c r="J35" s="97" t="n">
        <f aca="false">'Project Financials'!J34</f>
        <v>0</v>
      </c>
      <c r="K35" s="97" t="n">
        <f aca="false">'Project Financials'!K34</f>
        <v>0</v>
      </c>
      <c r="L35" s="97" t="n">
        <f aca="false">'Project Financials'!L34</f>
        <v>0</v>
      </c>
      <c r="M35" s="97" t="n">
        <f aca="false">'Project Financials'!M34</f>
        <v>0</v>
      </c>
      <c r="N35" s="97" t="n">
        <f aca="false">'Project Financials'!N34</f>
        <v>0</v>
      </c>
      <c r="O35" s="97" t="n">
        <f aca="false">'Project Financials'!O34</f>
        <v>0</v>
      </c>
      <c r="P35" s="97" t="n">
        <f aca="false">'Project Financials'!P34</f>
        <v>0</v>
      </c>
      <c r="Q35" s="97" t="n">
        <f aca="false">'Project Financials'!Q34</f>
        <v>0</v>
      </c>
      <c r="R35" s="97" t="n">
        <f aca="false">'Project Financials'!R34</f>
        <v>0</v>
      </c>
      <c r="S35" s="97" t="n">
        <f aca="false">'Project Financials'!S34</f>
        <v>0</v>
      </c>
      <c r="T35" s="97" t="n">
        <f aca="false">'Project Financials'!T34</f>
        <v>0</v>
      </c>
      <c r="U35" s="97" t="n">
        <f aca="false">'Project Financials'!U34</f>
        <v>0</v>
      </c>
      <c r="V35" s="79"/>
    </row>
    <row r="36" customFormat="false" ht="12.75" hidden="false" customHeight="false" outlineLevel="0" collapsed="false">
      <c r="A36" s="185" t="s">
        <v>84</v>
      </c>
      <c r="B36" s="97" t="n">
        <f aca="false">'Project Financials'!B28</f>
        <v>0</v>
      </c>
      <c r="C36" s="97" t="n">
        <f aca="false">'Project Financials'!C28</f>
        <v>0</v>
      </c>
      <c r="D36" s="97" t="n">
        <f aca="false">'Project Financials'!D28</f>
        <v>0</v>
      </c>
      <c r="E36" s="97" t="n">
        <f aca="false">'Project Financials'!E28</f>
        <v>0</v>
      </c>
      <c r="F36" s="97" t="n">
        <f aca="false">'Project Financials'!F28</f>
        <v>0</v>
      </c>
      <c r="G36" s="97" t="n">
        <f aca="false">'Project Financials'!G28</f>
        <v>0</v>
      </c>
      <c r="H36" s="97" t="n">
        <f aca="false">'Project Financials'!H28</f>
        <v>0</v>
      </c>
      <c r="I36" s="97" t="n">
        <f aca="false">'Project Financials'!I28</f>
        <v>0</v>
      </c>
      <c r="J36" s="97" t="n">
        <f aca="false">'Project Financials'!J28</f>
        <v>0</v>
      </c>
      <c r="K36" s="97" t="n">
        <f aca="false">'Project Financials'!K28</f>
        <v>0</v>
      </c>
      <c r="L36" s="97" t="n">
        <f aca="false">'Project Financials'!L28</f>
        <v>0</v>
      </c>
      <c r="M36" s="97" t="n">
        <f aca="false">'Project Financials'!M28</f>
        <v>0</v>
      </c>
      <c r="N36" s="97" t="n">
        <f aca="false">'Project Financials'!N28</f>
        <v>0</v>
      </c>
      <c r="O36" s="97" t="n">
        <f aca="false">'Project Financials'!O28</f>
        <v>0</v>
      </c>
      <c r="P36" s="97" t="n">
        <f aca="false">'Project Financials'!P28</f>
        <v>0</v>
      </c>
      <c r="Q36" s="97" t="n">
        <f aca="false">'Project Financials'!Q28</f>
        <v>0</v>
      </c>
      <c r="R36" s="97" t="n">
        <f aca="false">'Project Financials'!R28</f>
        <v>0</v>
      </c>
      <c r="S36" s="97" t="n">
        <f aca="false">'Project Financials'!S28</f>
        <v>0</v>
      </c>
      <c r="T36" s="97" t="n">
        <f aca="false">'Project Financials'!T28</f>
        <v>0</v>
      </c>
      <c r="U36" s="97" t="n">
        <f aca="false">'Project Financials'!U28</f>
        <v>0</v>
      </c>
      <c r="V36" s="79"/>
    </row>
    <row r="37" customFormat="false" ht="12.75" hidden="false" customHeight="false" outlineLevel="0" collapsed="false">
      <c r="A37" s="185" t="s">
        <v>97</v>
      </c>
      <c r="B37" s="97" t="n">
        <f aca="false">B12</f>
        <v>0</v>
      </c>
      <c r="C37" s="97" t="n">
        <f aca="false">C12</f>
        <v>0</v>
      </c>
      <c r="D37" s="97" t="n">
        <f aca="false">D12</f>
        <v>0</v>
      </c>
      <c r="E37" s="97" t="n">
        <f aca="false">E12</f>
        <v>0</v>
      </c>
      <c r="F37" s="97" t="n">
        <f aca="false">F12</f>
        <v>0</v>
      </c>
      <c r="G37" s="97" t="n">
        <f aca="false">G12</f>
        <v>0</v>
      </c>
      <c r="H37" s="97" t="n">
        <f aca="false">H12</f>
        <v>0</v>
      </c>
      <c r="I37" s="97" t="n">
        <f aca="false">I12</f>
        <v>0</v>
      </c>
      <c r="J37" s="97" t="n">
        <f aca="false">J12</f>
        <v>0</v>
      </c>
      <c r="K37" s="97" t="n">
        <f aca="false">K12</f>
        <v>0</v>
      </c>
      <c r="L37" s="97" t="n">
        <f aca="false">L12</f>
        <v>0</v>
      </c>
      <c r="M37" s="97" t="n">
        <f aca="false">M12</f>
        <v>0</v>
      </c>
      <c r="N37" s="97" t="n">
        <f aca="false">N12</f>
        <v>0</v>
      </c>
      <c r="O37" s="97" t="n">
        <f aca="false">O12</f>
        <v>0</v>
      </c>
      <c r="P37" s="97" t="n">
        <f aca="false">P12</f>
        <v>0</v>
      </c>
      <c r="Q37" s="97" t="n">
        <f aca="false">Q12</f>
        <v>0</v>
      </c>
      <c r="R37" s="97" t="n">
        <f aca="false">R12</f>
        <v>0</v>
      </c>
      <c r="S37" s="97" t="n">
        <f aca="false">S12</f>
        <v>0</v>
      </c>
      <c r="T37" s="97" t="n">
        <f aca="false">T12</f>
        <v>0</v>
      </c>
      <c r="U37" s="97" t="n">
        <f aca="false">U12</f>
        <v>0</v>
      </c>
      <c r="V37" s="79"/>
    </row>
    <row r="38" customFormat="false" ht="15" hidden="false" customHeight="false" outlineLevel="0" collapsed="false">
      <c r="A38" s="185" t="s">
        <v>98</v>
      </c>
      <c r="B38" s="196" t="n">
        <f aca="false">-B24</f>
        <v>-0</v>
      </c>
      <c r="C38" s="196" t="n">
        <f aca="false">-C24</f>
        <v>-0</v>
      </c>
      <c r="D38" s="196" t="n">
        <f aca="false">-D24</f>
        <v>-0</v>
      </c>
      <c r="E38" s="196" t="n">
        <f aca="false">-E24</f>
        <v>-0</v>
      </c>
      <c r="F38" s="196" t="n">
        <f aca="false">-F24</f>
        <v>-0</v>
      </c>
      <c r="G38" s="196" t="n">
        <f aca="false">-G24</f>
        <v>-0</v>
      </c>
      <c r="H38" s="196" t="n">
        <f aca="false">-H24</f>
        <v>-0</v>
      </c>
      <c r="I38" s="196" t="n">
        <f aca="false">-I24</f>
        <v>-0</v>
      </c>
      <c r="J38" s="196" t="n">
        <f aca="false">-J24</f>
        <v>-0</v>
      </c>
      <c r="K38" s="196" t="n">
        <f aca="false">-K24</f>
        <v>-0</v>
      </c>
      <c r="L38" s="196" t="n">
        <f aca="false">-L24</f>
        <v>-0</v>
      </c>
      <c r="M38" s="196" t="n">
        <f aca="false">-M24</f>
        <v>-0</v>
      </c>
      <c r="N38" s="196" t="n">
        <f aca="false">-N24</f>
        <v>-0</v>
      </c>
      <c r="O38" s="196" t="n">
        <f aca="false">-O24</f>
        <v>-0</v>
      </c>
      <c r="P38" s="196" t="n">
        <f aca="false">-P24</f>
        <v>-0</v>
      </c>
      <c r="Q38" s="196" t="n">
        <f aca="false">-Q24</f>
        <v>-0</v>
      </c>
      <c r="R38" s="196" t="n">
        <f aca="false">-R24</f>
        <v>-0</v>
      </c>
      <c r="S38" s="196" t="n">
        <f aca="false">-S24</f>
        <v>-0</v>
      </c>
      <c r="T38" s="196" t="n">
        <f aca="false">-T24</f>
        <v>-0</v>
      </c>
      <c r="U38" s="196" t="n">
        <f aca="false">-U24</f>
        <v>-0</v>
      </c>
      <c r="V38" s="79"/>
    </row>
    <row r="39" customFormat="false" ht="12.75" hidden="false" customHeight="false" outlineLevel="0" collapsed="false">
      <c r="A39" s="187" t="s">
        <v>99</v>
      </c>
      <c r="B39" s="197" t="n">
        <f aca="false">SUM(B35:B38)</f>
        <v>0</v>
      </c>
      <c r="C39" s="197" t="n">
        <f aca="false">SUM(C35:C38)</f>
        <v>0</v>
      </c>
      <c r="D39" s="197" t="n">
        <f aca="false">SUM(D35:D38)</f>
        <v>0</v>
      </c>
      <c r="E39" s="197" t="n">
        <f aca="false">SUM(E35:E38)</f>
        <v>0</v>
      </c>
      <c r="F39" s="197" t="n">
        <f aca="false">SUM(F35:F38)</f>
        <v>0</v>
      </c>
      <c r="G39" s="197" t="n">
        <f aca="false">SUM(G35:G38)</f>
        <v>0</v>
      </c>
      <c r="H39" s="197" t="n">
        <f aca="false">SUM(H35:H38)</f>
        <v>0</v>
      </c>
      <c r="I39" s="197" t="n">
        <f aca="false">SUM(I35:I38)</f>
        <v>0</v>
      </c>
      <c r="J39" s="197" t="n">
        <f aca="false">SUM(J35:J38)</f>
        <v>0</v>
      </c>
      <c r="K39" s="197" t="n">
        <f aca="false">SUM(K35:K38)</f>
        <v>0</v>
      </c>
      <c r="L39" s="197" t="n">
        <f aca="false">SUM(L35:L38)</f>
        <v>0</v>
      </c>
      <c r="M39" s="197" t="n">
        <f aca="false">SUM(M35:M38)</f>
        <v>0</v>
      </c>
      <c r="N39" s="197" t="n">
        <f aca="false">SUM(N35:N38)</f>
        <v>0</v>
      </c>
      <c r="O39" s="197" t="n">
        <f aca="false">SUM(O35:O38)</f>
        <v>0</v>
      </c>
      <c r="P39" s="197" t="n">
        <f aca="false">SUM(P35:P38)</f>
        <v>0</v>
      </c>
      <c r="Q39" s="197" t="n">
        <f aca="false">SUM(Q35:Q38)</f>
        <v>0</v>
      </c>
      <c r="R39" s="197" t="n">
        <f aca="false">SUM(R35:R38)</f>
        <v>0</v>
      </c>
      <c r="S39" s="197" t="n">
        <f aca="false">SUM(S35:S38)</f>
        <v>0</v>
      </c>
      <c r="T39" s="197" t="n">
        <f aca="false">SUM(T35:T38)</f>
        <v>0</v>
      </c>
      <c r="U39" s="197" t="n">
        <f aca="false">SUM(U35:U38)</f>
        <v>0</v>
      </c>
      <c r="V39" s="79"/>
    </row>
    <row r="40" customFormat="false" ht="12.75" hidden="false" customHeight="false" outlineLevel="0" collapsed="false">
      <c r="A40" s="18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79"/>
    </row>
    <row r="41" customFormat="false" ht="12.75" hidden="false" customHeight="false" outlineLevel="0" collapsed="false">
      <c r="A41" s="185" t="s">
        <v>100</v>
      </c>
      <c r="B41" s="198" t="n">
        <f aca="false">Assumptions!$C$39</f>
        <v>0.35</v>
      </c>
      <c r="C41" s="198" t="n">
        <f aca="false">Assumptions!$C$39</f>
        <v>0.35</v>
      </c>
      <c r="D41" s="198" t="n">
        <f aca="false">Assumptions!$C$39</f>
        <v>0.35</v>
      </c>
      <c r="E41" s="198" t="n">
        <f aca="false">Assumptions!$C$39</f>
        <v>0.35</v>
      </c>
      <c r="F41" s="198" t="n">
        <f aca="false">Assumptions!$C$39</f>
        <v>0.35</v>
      </c>
      <c r="G41" s="198" t="n">
        <f aca="false">Assumptions!$C$39</f>
        <v>0.35</v>
      </c>
      <c r="H41" s="198" t="n">
        <f aca="false">Assumptions!$C$39</f>
        <v>0.35</v>
      </c>
      <c r="I41" s="198" t="n">
        <f aca="false">Assumptions!$C$39</f>
        <v>0.35</v>
      </c>
      <c r="J41" s="198" t="n">
        <f aca="false">Assumptions!$C$39</f>
        <v>0.35</v>
      </c>
      <c r="K41" s="198" t="n">
        <f aca="false">Assumptions!$C$39</f>
        <v>0.35</v>
      </c>
      <c r="L41" s="198" t="n">
        <f aca="false">Assumptions!$C$39</f>
        <v>0.35</v>
      </c>
      <c r="M41" s="198" t="n">
        <f aca="false">Assumptions!$C$39</f>
        <v>0.35</v>
      </c>
      <c r="N41" s="198" t="n">
        <f aca="false">Assumptions!$C$39</f>
        <v>0.35</v>
      </c>
      <c r="O41" s="198" t="n">
        <f aca="false">Assumptions!$C$39</f>
        <v>0.35</v>
      </c>
      <c r="P41" s="198" t="n">
        <f aca="false">Assumptions!$C$39</f>
        <v>0.35</v>
      </c>
      <c r="Q41" s="198" t="n">
        <f aca="false">Assumptions!$C$39</f>
        <v>0.35</v>
      </c>
      <c r="R41" s="198" t="n">
        <f aca="false">Assumptions!$C$39</f>
        <v>0.35</v>
      </c>
      <c r="S41" s="198" t="n">
        <f aca="false">Assumptions!$C$39</f>
        <v>0.35</v>
      </c>
      <c r="T41" s="198" t="n">
        <f aca="false">Assumptions!$C$39</f>
        <v>0.35</v>
      </c>
      <c r="U41" s="198" t="n">
        <f aca="false">Assumptions!$C$39</f>
        <v>0.35</v>
      </c>
      <c r="V41" s="79"/>
    </row>
    <row r="42" customFormat="false" ht="12.75" hidden="false" customHeight="false" outlineLevel="0" collapsed="false">
      <c r="A42" s="187" t="s">
        <v>101</v>
      </c>
      <c r="B42" s="197" t="n">
        <f aca="false">B39*B41</f>
        <v>0</v>
      </c>
      <c r="C42" s="197" t="n">
        <f aca="false">C39*C41</f>
        <v>0</v>
      </c>
      <c r="D42" s="197" t="n">
        <f aca="false">D39*D41</f>
        <v>0</v>
      </c>
      <c r="E42" s="197" t="n">
        <f aca="false">E39*E41</f>
        <v>0</v>
      </c>
      <c r="F42" s="197" t="n">
        <f aca="false">F39*F41</f>
        <v>0</v>
      </c>
      <c r="G42" s="197" t="n">
        <f aca="false">G39*G41</f>
        <v>0</v>
      </c>
      <c r="H42" s="197" t="n">
        <f aca="false">H39*H41</f>
        <v>0</v>
      </c>
      <c r="I42" s="197" t="n">
        <f aca="false">I39*I41</f>
        <v>0</v>
      </c>
      <c r="J42" s="197" t="n">
        <f aca="false">J39*J41</f>
        <v>0</v>
      </c>
      <c r="K42" s="197" t="n">
        <f aca="false">K39*K41</f>
        <v>0</v>
      </c>
      <c r="L42" s="197" t="n">
        <f aca="false">L39*L41</f>
        <v>0</v>
      </c>
      <c r="M42" s="197" t="n">
        <f aca="false">M39*M41</f>
        <v>0</v>
      </c>
      <c r="N42" s="197" t="n">
        <f aca="false">N39*N41</f>
        <v>0</v>
      </c>
      <c r="O42" s="197" t="n">
        <f aca="false">O39*O41</f>
        <v>0</v>
      </c>
      <c r="P42" s="197" t="n">
        <f aca="false">P39*P41</f>
        <v>0</v>
      </c>
      <c r="Q42" s="197" t="n">
        <f aca="false">Q39*Q41</f>
        <v>0</v>
      </c>
      <c r="R42" s="197" t="n">
        <f aca="false">R39*R41</f>
        <v>0</v>
      </c>
      <c r="S42" s="197" t="n">
        <f aca="false">S39*S41</f>
        <v>0</v>
      </c>
      <c r="T42" s="197" t="n">
        <f aca="false">T39*T41</f>
        <v>0</v>
      </c>
      <c r="U42" s="197" t="n">
        <f aca="false">U39*U41</f>
        <v>0</v>
      </c>
      <c r="V42" s="79"/>
    </row>
    <row r="43" customFormat="false" ht="12.75" hidden="false" customHeight="false" outlineLevel="0" collapsed="false">
      <c r="A43" s="23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</row>
    <row r="44" customFormat="false" ht="12.75" hidden="false" customHeight="false" outlineLevel="0" collapsed="false">
      <c r="A44" s="23" t="s">
        <v>102</v>
      </c>
      <c r="B44" s="97" t="n">
        <f aca="false">IF(B42&lt;0,-B42,0)</f>
        <v>0</v>
      </c>
      <c r="C44" s="97" t="n">
        <f aca="false">IF(C42&lt;0,-C42+B44-B45,B44-B45)</f>
        <v>0</v>
      </c>
      <c r="D44" s="97" t="n">
        <f aca="false">IF(D42&lt;0,-D42+C44-C45,C44-C45)</f>
        <v>0</v>
      </c>
      <c r="E44" s="97" t="n">
        <f aca="false">IF(E42&lt;0,-E42+D44-D45,D44-D45)</f>
        <v>0</v>
      </c>
      <c r="F44" s="97" t="n">
        <f aca="false">IF(F42&lt;0,-F42+E44-E45,E44-E45)</f>
        <v>0</v>
      </c>
      <c r="G44" s="97" t="n">
        <f aca="false">IF(G42&lt;0,-G42+F44-F45,F44-F45)</f>
        <v>0</v>
      </c>
      <c r="H44" s="97" t="n">
        <f aca="false">IF(H42&lt;0,-H42+G44-G45,G44-G45)</f>
        <v>0</v>
      </c>
      <c r="I44" s="97" t="n">
        <f aca="false">IF(I42&lt;0,-I42+H44-H45,H44-H45)</f>
        <v>0</v>
      </c>
      <c r="J44" s="97" t="n">
        <f aca="false">IF(J42&lt;0,-J42+I44-I45,I44-I45)</f>
        <v>0</v>
      </c>
      <c r="K44" s="97" t="n">
        <f aca="false">IF(K42&lt;0,-K42+J44-J45,J44-J45)</f>
        <v>0</v>
      </c>
      <c r="L44" s="97" t="n">
        <f aca="false">IF(L42&lt;0,-L42+K44-K45,K44-K45)</f>
        <v>0</v>
      </c>
      <c r="M44" s="97" t="n">
        <f aca="false">IF(M42&lt;0,-M42+L44-L45,L44-L45)</f>
        <v>0</v>
      </c>
      <c r="N44" s="97" t="n">
        <f aca="false">IF(N42&lt;0,-N42+M44-M45,M44-M45)</f>
        <v>0</v>
      </c>
      <c r="O44" s="97" t="n">
        <f aca="false">IF(O42&lt;0,-O42+N44-N45,N44-N45)</f>
        <v>0</v>
      </c>
      <c r="P44" s="97" t="n">
        <f aca="false">IF(P42&lt;0,-P42+O44-O45,O44-O45)</f>
        <v>0</v>
      </c>
      <c r="Q44" s="97" t="n">
        <f aca="false">IF(Q42&lt;0,-Q42+P44-P45,P44-P45)</f>
        <v>0</v>
      </c>
      <c r="R44" s="97" t="n">
        <f aca="false">IF(R42&lt;0,-R42+Q44-Q45,Q44-Q45)</f>
        <v>0</v>
      </c>
      <c r="S44" s="97" t="n">
        <f aca="false">IF(S42&lt;0,-S42+R44-R45,R44-R45)</f>
        <v>0</v>
      </c>
      <c r="T44" s="97" t="n">
        <f aca="false">IF(T42&lt;0,-T42+S44-S45,S44-S45)</f>
        <v>0</v>
      </c>
      <c r="U44" s="97" t="n">
        <f aca="false">IF(U42&lt;0,-U42+T44-T45,T44-T45)</f>
        <v>0</v>
      </c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</row>
    <row r="45" customFormat="false" ht="12.75" hidden="false" customHeight="false" outlineLevel="0" collapsed="false">
      <c r="A45" s="23" t="s">
        <v>91</v>
      </c>
      <c r="B45" s="97" t="n">
        <f aca="false">IF(B42&lt;0,0,IF(B44&gt;B42,B42,B44))</f>
        <v>0</v>
      </c>
      <c r="C45" s="97" t="n">
        <f aca="false">IF(C42&lt;0,0,IF(C44&gt;C42,C42,C44))</f>
        <v>0</v>
      </c>
      <c r="D45" s="97" t="n">
        <f aca="false">IF(D42&lt;0,0,IF(D44&gt;D42,D42,D44))</f>
        <v>0</v>
      </c>
      <c r="E45" s="97" t="n">
        <f aca="false">IF(E42&lt;0,0,IF(E44&gt;E42,E42,E44))</f>
        <v>0</v>
      </c>
      <c r="F45" s="97" t="n">
        <f aca="false">IF(F42&lt;0,0,IF(F44&gt;F42,F42,F44))</f>
        <v>0</v>
      </c>
      <c r="G45" s="97" t="n">
        <f aca="false">IF(G42&lt;0,0,IF(G44&gt;G42,G42,G44))</f>
        <v>0</v>
      </c>
      <c r="H45" s="97" t="n">
        <f aca="false">IF(H42&lt;0,0,IF(H44&gt;H42,H42,H44))</f>
        <v>0</v>
      </c>
      <c r="I45" s="97" t="n">
        <f aca="false">IF(I42&lt;0,0,IF(I44&gt;I42,I42,I44))</f>
        <v>0</v>
      </c>
      <c r="J45" s="97" t="n">
        <f aca="false">IF(J42&lt;0,0,IF(J44&gt;J42,J42,J44))</f>
        <v>0</v>
      </c>
      <c r="K45" s="97" t="n">
        <f aca="false">IF(K42&lt;0,0,IF(K44&gt;K42,K42,K44))</f>
        <v>0</v>
      </c>
      <c r="L45" s="97" t="n">
        <f aca="false">IF(L42&lt;0,0,IF(L44&gt;L42,L42,L44))</f>
        <v>0</v>
      </c>
      <c r="M45" s="97" t="n">
        <f aca="false">IF(M42&lt;0,0,IF(M44&gt;M42,M42,M44))</f>
        <v>0</v>
      </c>
      <c r="N45" s="97" t="n">
        <f aca="false">IF(N42&lt;0,0,IF(N44&gt;N42,N42,N44))</f>
        <v>0</v>
      </c>
      <c r="O45" s="97" t="n">
        <f aca="false">IF(O42&lt;0,0,IF(O44&gt;O42,O42,O44))</f>
        <v>0</v>
      </c>
      <c r="P45" s="97" t="n">
        <f aca="false">IF(P42&lt;0,0,IF(P44&gt;P42,P42,P44))</f>
        <v>0</v>
      </c>
      <c r="Q45" s="97" t="n">
        <f aca="false">IF(Q42&lt;0,0,IF(Q44&gt;Q42,Q42,Q44))</f>
        <v>0</v>
      </c>
      <c r="R45" s="97" t="n">
        <f aca="false">IF(R42&lt;0,0,IF(R44&gt;R42,R42,R44))</f>
        <v>0</v>
      </c>
      <c r="S45" s="97" t="n">
        <f aca="false">IF(S42&lt;0,0,IF(S44&gt;S42,S42,S44))</f>
        <v>0</v>
      </c>
      <c r="T45" s="97" t="n">
        <f aca="false">IF(T42&lt;0,0,IF(T44&gt;T42,T42,T44))</f>
        <v>0</v>
      </c>
      <c r="U45" s="97" t="n">
        <f aca="false">IF(U42&lt;0,0,IF(U44&gt;U42,U42,U44))</f>
        <v>0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</row>
    <row r="46" customFormat="false" ht="12.75" hidden="false" customHeight="false" outlineLevel="0" collapsed="false">
      <c r="A46" s="23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</row>
    <row r="47" customFormat="false" ht="13.5" hidden="false" customHeight="false" outlineLevel="0" collapsed="false">
      <c r="A47" s="191" t="s">
        <v>103</v>
      </c>
      <c r="B47" s="199" t="n">
        <f aca="false">IF(B42&lt;0,0,(B42-B45))</f>
        <v>0</v>
      </c>
      <c r="C47" s="199" t="n">
        <f aca="false">IF(C42&lt;0,0,(C42-C45))</f>
        <v>0</v>
      </c>
      <c r="D47" s="199" t="n">
        <f aca="false">IF(D42&lt;0,0,(D42-D45))</f>
        <v>0</v>
      </c>
      <c r="E47" s="199" t="n">
        <f aca="false">IF(E42&lt;0,0,(E42-E45))</f>
        <v>0</v>
      </c>
      <c r="F47" s="199" t="n">
        <f aca="false">IF(F42&lt;0,0,(F42-F45))</f>
        <v>0</v>
      </c>
      <c r="G47" s="199" t="n">
        <f aca="false">IF(G42&lt;0,0,(G42-G45))</f>
        <v>0</v>
      </c>
      <c r="H47" s="199" t="n">
        <f aca="false">IF(H42&lt;0,0,(H42-H45))</f>
        <v>0</v>
      </c>
      <c r="I47" s="199" t="n">
        <f aca="false">IF(I42&lt;0,0,(I42-I45))</f>
        <v>0</v>
      </c>
      <c r="J47" s="199" t="n">
        <f aca="false">IF(J42&lt;0,0,(J42-J45))</f>
        <v>0</v>
      </c>
      <c r="K47" s="199" t="n">
        <f aca="false">IF(K42&lt;0,0,(K42-K45))</f>
        <v>0</v>
      </c>
      <c r="L47" s="199" t="n">
        <f aca="false">IF(L42&lt;0,0,(L42-L45))</f>
        <v>0</v>
      </c>
      <c r="M47" s="199" t="n">
        <f aca="false">IF(M42&lt;0,0,(M42-M45))</f>
        <v>0</v>
      </c>
      <c r="N47" s="199" t="n">
        <f aca="false">IF(N42&lt;0,0,(N42-N45))</f>
        <v>0</v>
      </c>
      <c r="O47" s="199" t="n">
        <f aca="false">IF(O42&lt;0,0,(O42-O45))</f>
        <v>0</v>
      </c>
      <c r="P47" s="199" t="n">
        <f aca="false">IF(P42&lt;0,0,(P42-P45))</f>
        <v>0</v>
      </c>
      <c r="Q47" s="199" t="n">
        <f aca="false">IF(Q42&lt;0,0,(Q42-Q45))</f>
        <v>0</v>
      </c>
      <c r="R47" s="199" t="n">
        <f aca="false">IF(R42&lt;0,0,(R42-R45))</f>
        <v>0</v>
      </c>
      <c r="S47" s="199" t="n">
        <f aca="false">IF(S42&lt;0,0,(S42-S45))</f>
        <v>0</v>
      </c>
      <c r="T47" s="199" t="n">
        <f aca="false">IF(T42&lt;0,0,(T42-T45))</f>
        <v>0</v>
      </c>
      <c r="U47" s="199" t="n">
        <f aca="false">IF(U42&lt;0,0,(U42-U45))</f>
        <v>0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</row>
    <row r="48" customFormat="false" ht="13.5" hidden="false" customHeight="false" outlineLevel="0" collapsed="false">
      <c r="A48" s="13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</row>
    <row r="49" customFormat="false" ht="12.75" hidden="false" customHeight="false" outlineLevel="0" collapsed="false">
      <c r="A49" s="136"/>
      <c r="B49" s="137"/>
      <c r="C49" s="13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</row>
    <row r="50" customFormat="false" ht="12.75" hidden="false" customHeight="false" outlineLevel="0" collapsed="false">
      <c r="A50" s="136"/>
      <c r="B50" s="137"/>
      <c r="C50" s="13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</row>
    <row r="51" customFormat="false" ht="12.75" hidden="false" customHeight="false" outlineLevel="0" collapsed="false">
      <c r="A51" s="136"/>
      <c r="B51" s="137"/>
      <c r="C51" s="13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</row>
    <row r="52" customFormat="false" ht="12.75" hidden="false" customHeight="false" outlineLevel="0" collapsed="false">
      <c r="A52" s="136"/>
      <c r="B52" s="137"/>
      <c r="C52" s="13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</row>
    <row r="54" customFormat="false" ht="12.75" hidden="false" customHeight="false" outlineLevel="0" collapsed="false">
      <c r="A54" s="135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</row>
    <row r="55" customFormat="false" ht="12.75" hidden="false" customHeight="false" outlineLevel="0" collapsed="false">
      <c r="A55" s="135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</row>
    <row r="56" customFormat="false" ht="12.75" hidden="false" customHeight="false" outlineLevel="0" collapsed="false">
      <c r="A56" s="135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</row>
    <row r="57" customFormat="false" ht="12.75" hidden="false" customHeight="false" outlineLevel="0" collapsed="false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</row>
    <row r="58" customFormat="false" ht="12.75" hidden="false" customHeight="false" outlineLevel="0" collapsed="false">
      <c r="A58" s="79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</row>
    <row r="59" customFormat="false" ht="12.75" hidden="false" customHeight="false" outlineLevel="0" collapsed="false">
      <c r="A59" s="79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</row>
    <row r="60" customFormat="false" ht="12.75" hidden="false" customHeight="false" outlineLevel="0" collapsed="false">
      <c r="A60" s="79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</row>
    <row r="61" customFormat="false" ht="18.75" hidden="false" customHeight="false" outlineLevel="0" collapsed="false">
      <c r="A61" s="143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customFormat="false" ht="12.75" hidden="false" customHeight="false" outlineLevel="0" collapsed="false">
      <c r="A62" s="120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</row>
    <row r="63" customFormat="false" ht="12.75" hidden="false" customHeight="false" outlineLevel="0" collapsed="false">
      <c r="A63" s="120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customFormat="false" ht="12.75" hidden="false" customHeight="false" outlineLevel="0" collapsed="false">
      <c r="A64" s="79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</row>
    <row r="65" customFormat="false" ht="12.75" hidden="false" customHeight="false" outlineLevel="0" collapsed="false">
      <c r="A65" s="79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</row>
    <row r="66" customFormat="false" ht="12.75" hidden="false" customHeight="false" outlineLevel="0" collapsed="false">
      <c r="A66" s="10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</row>
    <row r="67" customFormat="false" ht="12.75" hidden="false" customHeight="false" outlineLevel="0" collapsed="false">
      <c r="A67" s="136"/>
      <c r="B67" s="137"/>
      <c r="C67" s="13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</row>
    <row r="68" customFormat="false" ht="12.75" hidden="false" customHeight="false" outlineLevel="0" collapsed="false">
      <c r="A68" s="127"/>
      <c r="B68" s="137"/>
      <c r="C68" s="13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</row>
    <row r="69" customFormat="false" ht="12.75" hidden="false" customHeight="false" outlineLevel="0" collapsed="false">
      <c r="A69" s="127"/>
      <c r="B69" s="137"/>
      <c r="C69" s="13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</row>
    <row r="70" customFormat="false" ht="12.75" hidden="false" customHeight="false" outlineLevel="0" collapsed="false">
      <c r="A70" s="128"/>
      <c r="B70" s="137"/>
      <c r="C70" s="13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</row>
    <row r="71" customFormat="false" ht="12.75" hidden="false" customHeight="false" outlineLevel="0" collapsed="false">
      <c r="A71" s="137"/>
      <c r="B71" s="137"/>
      <c r="C71" s="13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clau</cp:lastModifiedBy>
  <cp:lastPrinted>2000-06-15T15:45:46Z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