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50" refMode="A1" iterate="true" iterateDelta="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<sst xmlns="http://schemas.openxmlformats.org/spreadsheetml/2006/main" count="12" uniqueCount="7">
  <si>
    <t xml:space="preserve">TW Asset Take-out Schedule</t>
  </si>
  <si>
    <t xml:space="preserve">Revised</t>
  </si>
  <si>
    <t xml:space="preserve">Existing</t>
  </si>
  <si>
    <t xml:space="preserve">Difference</t>
  </si>
  <si>
    <t xml:space="preserve">Bisti</t>
  </si>
  <si>
    <t xml:space="preserve">Bloomfield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</si>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</sst>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1.7"/>
    <col collapsed="false" customWidth="true" hidden="false" outlineLevel="0" max="6" min="6" style="0" width="13.85"/>
    <col collapsed="false" customWidth="true" hidden="false" outlineLevel="0" max="7" min="7" style="0" width="14.14"/>
    <col collapsed="false" customWidth="true" hidden="false" outlineLevel="0" max="8" min="8" style="0" width="11.85"/>
    <col collapsed="false" customWidth="true" hidden="false" outlineLevel="0" max="10" min="10" style="0" width="12.7"/>
    <col collapsed="false" customWidth="true" hidden="false" outlineLevel="0" max="11" min="11" style="0" width="12.85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B2" s="2" t="s">
        <v>1</v>
      </c>
      <c r="F2" s="2" t="s">
        <v>2</v>
      </c>
      <c r="J2" s="2" t="s">
        <v>3</v>
      </c>
    </row>
    <row r="3" customFormat="false" ht="12.75" hidden="false" customHeight="false" outlineLevel="0" collapsed="false">
      <c r="B3" s="3" t="s">
        <v>4</v>
      </c>
      <c r="C3" s="3" t="s">
        <v>5</v>
      </c>
      <c r="D3" s="3" t="s">
        <v>6</v>
      </c>
      <c r="F3" s="3" t="s">
        <v>4</v>
      </c>
      <c r="G3" s="3" t="s">
        <v>5</v>
      </c>
      <c r="H3" s="3" t="s">
        <v>6</v>
      </c>
      <c r="J3" s="3" t="s">
        <v>4</v>
      </c>
      <c r="K3" s="3" t="s">
        <v>5</v>
      </c>
    </row>
    <row r="4" customFormat="false" ht="12.75" hidden="false" customHeight="false" outlineLevel="0" collapsed="false">
      <c r="A4" s="4" t="n">
        <v>36161</v>
      </c>
      <c r="B4" s="5"/>
      <c r="C4" s="5"/>
      <c r="D4" s="5"/>
      <c r="E4" s="2"/>
      <c r="F4" s="6" t="n">
        <v>3122912</v>
      </c>
      <c r="G4" s="6" t="n">
        <v>2120649</v>
      </c>
      <c r="H4" s="6" t="n">
        <f aca="false">SUM(F4:G4)</f>
        <v>5243561</v>
      </c>
      <c r="I4" s="2"/>
      <c r="J4" s="7"/>
      <c r="K4" s="2"/>
    </row>
    <row r="5" customFormat="false" ht="12.75" hidden="false" customHeight="false" outlineLevel="0" collapsed="false">
      <c r="A5" s="8" t="n">
        <v>36433</v>
      </c>
      <c r="B5" s="9" t="n">
        <v>4990361.96424958</v>
      </c>
      <c r="C5" s="9" t="n">
        <v>3326907.97616639</v>
      </c>
      <c r="D5" s="9" t="n">
        <v>8317269.94041597</v>
      </c>
      <c r="F5" s="10" t="n">
        <f aca="false">(((F4-F7)/365)*92.25)+F7</f>
        <v>2907446.97260274</v>
      </c>
      <c r="G5" s="10" t="n">
        <f aca="false">(((G4-G7)/365)*92.25)+G7</f>
        <v>1974334.69109589</v>
      </c>
      <c r="H5" s="10" t="n">
        <f aca="false">SUM(F5:G5)</f>
        <v>4881781.66369863</v>
      </c>
      <c r="J5" s="11" t="n">
        <f aca="false">B5-F5</f>
        <v>2082914.99164684</v>
      </c>
      <c r="K5" s="11" t="n">
        <f aca="false">C5-G5</f>
        <v>1352573.2850705</v>
      </c>
    </row>
    <row r="6" customFormat="false" ht="12.75" hidden="false" customHeight="false" outlineLevel="0" collapsed="false">
      <c r="A6" s="8" t="n">
        <v>36525</v>
      </c>
      <c r="B6" s="9" t="n">
        <v>4885432.76010638</v>
      </c>
      <c r="C6" s="9" t="n">
        <v>3256955.17340425</v>
      </c>
      <c r="D6" s="9" t="n">
        <v>8142387.93351063</v>
      </c>
      <c r="F6" s="10" t="n">
        <f aca="false">(((F4-F7)/365)*1)+F7</f>
        <v>2835361.97260274</v>
      </c>
      <c r="G6" s="10" t="n">
        <f aca="false">(((G4-G7)/365)*1)+G7</f>
        <v>1925384.44109589</v>
      </c>
      <c r="H6" s="10" t="n">
        <f aca="false">SUM(F6:G6)</f>
        <v>4760746.41369863</v>
      </c>
      <c r="J6" s="11" t="n">
        <f aca="false">B6-F6</f>
        <v>2050070.78750364</v>
      </c>
      <c r="K6" s="11" t="n">
        <f aca="false">C6-G6</f>
        <v>1331570.73230836</v>
      </c>
    </row>
    <row r="7" customFormat="false" ht="12.75" hidden="false" customHeight="false" outlineLevel="0" collapsed="false">
      <c r="A7" s="4" t="n">
        <v>36526</v>
      </c>
      <c r="B7" s="12"/>
      <c r="C7" s="12"/>
      <c r="D7" s="12"/>
      <c r="E7" s="2"/>
      <c r="F7" s="6" t="n">
        <v>2834572</v>
      </c>
      <c r="G7" s="6" t="n">
        <v>1924848</v>
      </c>
      <c r="H7" s="6" t="n">
        <f aca="false">SUM(F7:G7)</f>
        <v>4759420</v>
      </c>
      <c r="I7" s="2"/>
      <c r="J7" s="11"/>
      <c r="K7" s="11"/>
    </row>
    <row r="8" customFormat="false" ht="12.75" hidden="false" customHeight="false" outlineLevel="0" collapsed="false">
      <c r="A8" s="8" t="n">
        <v>36616</v>
      </c>
      <c r="B8" s="9" t="n">
        <v>4773511.59364224</v>
      </c>
      <c r="C8" s="9" t="n">
        <v>3182341.06242816</v>
      </c>
      <c r="D8" s="9" t="n">
        <v>7955852.6560704</v>
      </c>
      <c r="F8" s="10" t="n">
        <f aca="false">(((F7-F12)/365)*273.75)+F12</f>
        <v>2756359.5</v>
      </c>
      <c r="G8" s="10" t="n">
        <f aca="false">(((G7-G12)/365)*273.75)+G12</f>
        <v>1871737</v>
      </c>
      <c r="H8" s="10" t="n">
        <f aca="false">SUM(F8:G8)</f>
        <v>4628096.5</v>
      </c>
      <c r="J8" s="11" t="n">
        <f aca="false">B8-F8</f>
        <v>2017152.09364224</v>
      </c>
      <c r="K8" s="11" t="n">
        <f aca="false">C8-G8</f>
        <v>1310604.06242816</v>
      </c>
    </row>
    <row r="9" customFormat="false" ht="12.75" hidden="false" customHeight="false" outlineLevel="0" collapsed="false">
      <c r="A9" s="8" t="n">
        <v>36707</v>
      </c>
      <c r="B9" s="9" t="n">
        <v>4659303.89313106</v>
      </c>
      <c r="C9" s="9" t="n">
        <v>3106202.59542071</v>
      </c>
      <c r="D9" s="9" t="n">
        <v>7765506.48855177</v>
      </c>
      <c r="F9" s="10" t="n">
        <f aca="false">(((F7-F12)/365)*183.55)+F12</f>
        <v>2679046.97945206</v>
      </c>
      <c r="G9" s="10" t="n">
        <f aca="false">(((G7-G12)/365)*183.5)+G12</f>
        <v>1819208.03835616</v>
      </c>
      <c r="H9" s="10" t="n">
        <f aca="false">SUM(F9:G9)</f>
        <v>4498255.01780822</v>
      </c>
      <c r="J9" s="11" t="n">
        <f aca="false">B9-F9</f>
        <v>1980256.91367901</v>
      </c>
      <c r="K9" s="11" t="n">
        <f aca="false">C9-G9</f>
        <v>1286994.55706454</v>
      </c>
    </row>
    <row r="10" customFormat="false" ht="12.75" hidden="false" customHeight="false" outlineLevel="0" collapsed="false">
      <c r="A10" s="8" t="n">
        <v>36799</v>
      </c>
      <c r="B10" s="9" t="n">
        <v>4543724.68359329</v>
      </c>
      <c r="C10" s="9" t="n">
        <v>3029149.7890622</v>
      </c>
      <c r="D10" s="9" t="n">
        <v>7572874.47265549</v>
      </c>
      <c r="F10" s="10" t="n">
        <f aca="false">(((F7-F12)/365)*92.25)+F12</f>
        <v>2600791.62328767</v>
      </c>
      <c r="G10" s="10" t="n">
        <f aca="false">(((G7-G12)/365)*92.25)+G12</f>
        <v>1766097.03835616</v>
      </c>
      <c r="H10" s="10" t="n">
        <f aca="false">SUM(F10:G10)</f>
        <v>4366888.66164384</v>
      </c>
      <c r="J10" s="11" t="n">
        <f aca="false">B10-F10</f>
        <v>1942933.06030562</v>
      </c>
      <c r="K10" s="11" t="n">
        <f aca="false">C10-G10</f>
        <v>1263052.75070603</v>
      </c>
    </row>
    <row r="11" customFormat="false" ht="12.75" hidden="false" customHeight="false" outlineLevel="0" collapsed="false">
      <c r="A11" s="8" t="n">
        <v>36891</v>
      </c>
      <c r="B11" s="9" t="n">
        <v>4417714.82167953</v>
      </c>
      <c r="C11" s="9" t="n">
        <v>2945143.21445302</v>
      </c>
      <c r="D11" s="9" t="n">
        <v>7362858.03613256</v>
      </c>
      <c r="F11" s="10" t="n">
        <f aca="false">(((F7-F12)/365)*1)+F12</f>
        <v>2522579.12328767</v>
      </c>
      <c r="G11" s="10" t="n">
        <f aca="false">(((G7-G12)/365)*1)+G12</f>
        <v>1712986.03835616</v>
      </c>
      <c r="H11" s="10" t="n">
        <f aca="false">SUM(F11:G11)</f>
        <v>4235565.16164384</v>
      </c>
      <c r="J11" s="11" t="n">
        <f aca="false">B11-F11</f>
        <v>1895135.69839186</v>
      </c>
      <c r="K11" s="11" t="n">
        <f aca="false">C11-G11</f>
        <v>1232157.17609686</v>
      </c>
    </row>
    <row r="12" customFormat="false" ht="12.75" hidden="false" customHeight="false" outlineLevel="0" collapsed="false">
      <c r="A12" s="4" t="n">
        <v>36892</v>
      </c>
      <c r="B12" s="12"/>
      <c r="C12" s="12"/>
      <c r="D12" s="12"/>
      <c r="E12" s="2"/>
      <c r="F12" s="6" t="n">
        <v>2521722</v>
      </c>
      <c r="G12" s="6" t="n">
        <v>1712404</v>
      </c>
      <c r="H12" s="6" t="n">
        <f aca="false">SUM(F12:G12)</f>
        <v>4234126</v>
      </c>
      <c r="I12" s="2"/>
      <c r="J12" s="11"/>
      <c r="K12" s="11"/>
    </row>
    <row r="13" customFormat="false" ht="12.75" hidden="false" customHeight="false" outlineLevel="0" collapsed="false">
      <c r="A13" s="8" t="n">
        <v>36981</v>
      </c>
      <c r="B13" s="9" t="n">
        <v>4283307.75905931</v>
      </c>
      <c r="C13" s="9" t="n">
        <v>2855538.50603954</v>
      </c>
      <c r="D13" s="9" t="n">
        <v>7138846.26509886</v>
      </c>
      <c r="F13" s="10" t="n">
        <f aca="false">(((F12-F17)/365)*273.75)+F17</f>
        <v>2436861.5</v>
      </c>
      <c r="G13" s="10" t="n">
        <f aca="false">(((G12-G17)/365)*273.75)+G17</f>
        <v>1654778.75</v>
      </c>
      <c r="H13" s="10" t="n">
        <f aca="false">SUM(F13:G13)</f>
        <v>4091640.25</v>
      </c>
      <c r="J13" s="11" t="n">
        <f aca="false">B13-F13</f>
        <v>1846446.25905931</v>
      </c>
      <c r="K13" s="11" t="n">
        <f aca="false">C13-G13</f>
        <v>1200759.75603954</v>
      </c>
    </row>
    <row r="14" customFormat="false" ht="12.75" hidden="false" customHeight="false" outlineLevel="0" collapsed="false">
      <c r="A14" s="8" t="n">
        <v>37072</v>
      </c>
      <c r="B14" s="9" t="n">
        <v>4147240.13623943</v>
      </c>
      <c r="C14" s="9" t="n">
        <v>2764826.75749295</v>
      </c>
      <c r="D14" s="9" t="n">
        <v>6912066.89373238</v>
      </c>
      <c r="F14" s="10" t="n">
        <f aca="false">(((F12-F17)/365)*183.55)+F17</f>
        <v>2352977.4769863</v>
      </c>
      <c r="G14" s="10" t="n">
        <f aca="false">(((G12-G17)/365)*183.5)+G17</f>
        <v>1597785.00958904</v>
      </c>
      <c r="H14" s="10" t="n">
        <f aca="false">SUM(F14:G14)</f>
        <v>3950762.48657534</v>
      </c>
      <c r="J14" s="11" t="n">
        <f aca="false">B14-F14</f>
        <v>1794262.65925313</v>
      </c>
      <c r="K14" s="11" t="n">
        <f aca="false">C14-G14</f>
        <v>1167041.74790391</v>
      </c>
    </row>
    <row r="15" customFormat="false" ht="12.75" hidden="false" customHeight="false" outlineLevel="0" collapsed="false">
      <c r="A15" s="8" t="n">
        <v>37164</v>
      </c>
      <c r="B15" s="9" t="n">
        <v>4024019.75248874</v>
      </c>
      <c r="C15" s="9" t="n">
        <v>2682679.83499249</v>
      </c>
      <c r="D15" s="9" t="n">
        <v>6706699.58748123</v>
      </c>
      <c r="F15" s="10" t="n">
        <f aca="false">(((F12-F17)/365)*92.25)+F17</f>
        <v>2268070.47808219</v>
      </c>
      <c r="G15" s="10" t="n">
        <f aca="false">(((G12-G17)/365)*92.25)+G17</f>
        <v>1540159.75958904</v>
      </c>
      <c r="H15" s="10" t="n">
        <f aca="false">SUM(F15:G15)</f>
        <v>3808230.23767123</v>
      </c>
      <c r="J15" s="11" t="n">
        <f aca="false">B15-F15</f>
        <v>1755949.27440655</v>
      </c>
      <c r="K15" s="11" t="n">
        <f aca="false">C15-G15</f>
        <v>1142520.07540345</v>
      </c>
    </row>
    <row r="16" customFormat="false" ht="12.75" hidden="false" customHeight="false" outlineLevel="0" collapsed="false">
      <c r="A16" s="8" t="n">
        <v>37256</v>
      </c>
      <c r="B16" s="9" t="n">
        <v>3894398.91050836</v>
      </c>
      <c r="C16" s="9" t="n">
        <v>2596265.94033891</v>
      </c>
      <c r="D16" s="9" t="n">
        <v>6490664.85084727</v>
      </c>
      <c r="F16" s="10" t="n">
        <f aca="false">(((F12-F17)/365)*1)+F17</f>
        <v>2183209.97808219</v>
      </c>
      <c r="G16" s="10" t="n">
        <f aca="false">(((G12-G17)/365)*1)+G17</f>
        <v>1482534.50958904</v>
      </c>
      <c r="H16" s="10" t="n">
        <f aca="false">SUM(F16:G16)</f>
        <v>3665744.48767123</v>
      </c>
      <c r="J16" s="11" t="n">
        <f aca="false">B16-F16</f>
        <v>1711188.93242617</v>
      </c>
      <c r="K16" s="11" t="n">
        <f aca="false">C16-G16</f>
        <v>1113731.43074987</v>
      </c>
    </row>
    <row r="17" customFormat="false" ht="12.75" hidden="false" customHeight="false" outlineLevel="0" collapsed="false">
      <c r="A17" s="4" t="n">
        <v>37257</v>
      </c>
      <c r="B17" s="12"/>
      <c r="C17" s="12"/>
      <c r="D17" s="12"/>
      <c r="E17" s="2"/>
      <c r="F17" s="6" t="n">
        <v>2182280</v>
      </c>
      <c r="G17" s="6" t="n">
        <v>1481903</v>
      </c>
      <c r="H17" s="6" t="n">
        <f aca="false">SUM(F17:G17)</f>
        <v>3664183</v>
      </c>
      <c r="I17" s="2"/>
      <c r="J17" s="11"/>
      <c r="K17" s="11"/>
    </row>
    <row r="18" customFormat="false" ht="12.75" hidden="false" customHeight="false" outlineLevel="0" collapsed="false">
      <c r="A18" s="8" t="n">
        <v>37346</v>
      </c>
      <c r="B18" s="9" t="n">
        <v>3756383.28809751</v>
      </c>
      <c r="C18" s="9" t="n">
        <v>2504255.52539834</v>
      </c>
      <c r="D18" s="9" t="n">
        <v>6260638.81349585</v>
      </c>
      <c r="F18" s="10" t="n">
        <f aca="false">(((F17-F22)/365)*273.75)+F22</f>
        <v>2090206.5</v>
      </c>
      <c r="G18" s="10" t="n">
        <f aca="false">(((G17-G22)/365)*273.75)+G22</f>
        <v>1419379.25</v>
      </c>
      <c r="H18" s="10" t="n">
        <f aca="false">SUM(F18:G18)</f>
        <v>3509585.75</v>
      </c>
      <c r="J18" s="11" t="n">
        <f aca="false">B18-F18</f>
        <v>1666176.78809751</v>
      </c>
      <c r="K18" s="11" t="n">
        <f aca="false">C18-G18</f>
        <v>1084876.27539834</v>
      </c>
    </row>
    <row r="19" customFormat="false" ht="12.75" hidden="false" customHeight="false" outlineLevel="0" collapsed="false">
      <c r="A19" s="8" t="n">
        <v>37437</v>
      </c>
      <c r="B19" s="9" t="n">
        <v>3616807.52954596</v>
      </c>
      <c r="C19" s="9" t="n">
        <v>2411205.01969731</v>
      </c>
      <c r="D19" s="9" t="n">
        <v>6028012.54924327</v>
      </c>
      <c r="F19" s="10" t="n">
        <f aca="false">(((F17-F22)/365)*183.55)+F22</f>
        <v>1999192.47589041</v>
      </c>
      <c r="G19" s="10" t="n">
        <f aca="false">(((G17-G22)/365)*183.5)+G22</f>
        <v>1357540.69178082</v>
      </c>
      <c r="H19" s="10" t="n">
        <f aca="false">SUM(F19:G19)</f>
        <v>3356733.16767123</v>
      </c>
      <c r="J19" s="11" t="n">
        <f aca="false">B19-F19</f>
        <v>1617615.05365555</v>
      </c>
      <c r="K19" s="11" t="n">
        <f aca="false">C19-G19</f>
        <v>1053664.32791649</v>
      </c>
    </row>
    <row r="20" customFormat="false" ht="12.75" hidden="false" customHeight="false" outlineLevel="0" collapsed="false">
      <c r="A20" s="8" t="n">
        <v>37529</v>
      </c>
      <c r="B20" s="9" t="n">
        <v>3475788.34529186</v>
      </c>
      <c r="C20" s="9" t="n">
        <v>2317192.23019457</v>
      </c>
      <c r="D20" s="9" t="n">
        <v>5792980.57548643</v>
      </c>
      <c r="F20" s="10" t="n">
        <f aca="false">(((F17-F22)/365)*92.25)+F22</f>
        <v>1907068.52465753</v>
      </c>
      <c r="G20" s="10" t="n">
        <f aca="false">(((G17-G22)/365)*92.25)+G22</f>
        <v>1295016.94178082</v>
      </c>
      <c r="H20" s="10" t="n">
        <f aca="false">SUM(F20:G20)</f>
        <v>3202085.46643836</v>
      </c>
      <c r="J20" s="11" t="n">
        <f aca="false">B20-F20</f>
        <v>1568719.82063432</v>
      </c>
      <c r="K20" s="11" t="n">
        <f aca="false">C20-G20</f>
        <v>1022175.28841375</v>
      </c>
    </row>
    <row r="21" customFormat="false" ht="12.75" hidden="false" customHeight="false" outlineLevel="0" collapsed="false">
      <c r="A21" s="8" t="n">
        <v>37621</v>
      </c>
      <c r="B21" s="9" t="n">
        <v>3323375.01085404</v>
      </c>
      <c r="C21" s="9" t="n">
        <v>2215583.34056936</v>
      </c>
      <c r="D21" s="9" t="n">
        <v>5538958.3514234</v>
      </c>
      <c r="F21" s="10" t="n">
        <f aca="false">(((F17-F22)/365)*1)+F22</f>
        <v>1814995.02465753</v>
      </c>
      <c r="G21" s="10" t="n">
        <f aca="false">(((G17-G22)/365)*1)+G22</f>
        <v>1232493.19178082</v>
      </c>
      <c r="H21" s="10" t="n">
        <f aca="false">SUM(F21:G21)</f>
        <v>3047488.21643836</v>
      </c>
      <c r="J21" s="11" t="n">
        <f aca="false">B21-F21</f>
        <v>1508379.9861965</v>
      </c>
      <c r="K21" s="11" t="n">
        <f aca="false">C21-G21</f>
        <v>983090.148788537</v>
      </c>
    </row>
    <row r="22" customFormat="false" ht="12.75" hidden="false" customHeight="false" outlineLevel="0" collapsed="false">
      <c r="A22" s="4" t="n">
        <v>37622</v>
      </c>
      <c r="B22" s="12"/>
      <c r="C22" s="12"/>
      <c r="D22" s="12"/>
      <c r="E22" s="2"/>
      <c r="F22" s="6" t="n">
        <v>1813986</v>
      </c>
      <c r="G22" s="6" t="n">
        <v>1231808</v>
      </c>
      <c r="H22" s="6" t="n">
        <f aca="false">SUM(F22:G22)</f>
        <v>3045794</v>
      </c>
      <c r="I22" s="2"/>
      <c r="J22" s="11"/>
      <c r="K22" s="11"/>
    </row>
    <row r="23" customFormat="false" ht="12.75" hidden="false" customHeight="false" outlineLevel="0" collapsed="false">
      <c r="A23" s="8" t="n">
        <v>37711</v>
      </c>
      <c r="B23" s="9" t="n">
        <v>3160873.28018357</v>
      </c>
      <c r="C23" s="9" t="n">
        <v>2107248.85345572</v>
      </c>
      <c r="D23" s="9" t="n">
        <v>5268122.13363929</v>
      </c>
      <c r="F23" s="10" t="n">
        <f aca="false">(((F22-F27)/365)*273.75)+F27</f>
        <v>1714086.25</v>
      </c>
      <c r="G23" s="10" t="n">
        <f aca="false">(((G22-G27)/365)*273.75)+G27</f>
        <v>1163970</v>
      </c>
      <c r="H23" s="10" t="n">
        <f aca="false">SUM(F23:G23)</f>
        <v>2878056.25</v>
      </c>
      <c r="J23" s="11" t="n">
        <f aca="false">B23-F23</f>
        <v>1446787.03018357</v>
      </c>
      <c r="K23" s="11" t="n">
        <f aca="false">C23-G23</f>
        <v>943278.853455716</v>
      </c>
    </row>
    <row r="24" customFormat="false" ht="12.75" hidden="false" customHeight="false" outlineLevel="0" collapsed="false">
      <c r="A24" s="8" t="n">
        <v>37802</v>
      </c>
      <c r="B24" s="9" t="n">
        <v>2996543.63874455</v>
      </c>
      <c r="C24" s="9" t="n">
        <v>1997695.75916303</v>
      </c>
      <c r="D24" s="9" t="n">
        <v>4994239.39790758</v>
      </c>
      <c r="F24" s="10" t="n">
        <f aca="false">(((F22-F27)/365)*183.55)+F27</f>
        <v>1615336.03136986</v>
      </c>
      <c r="G24" s="10" t="n">
        <f aca="false">(((G22-G27)/365)*183.5)+G27</f>
        <v>1096875.43013699</v>
      </c>
      <c r="H24" s="10" t="n">
        <f aca="false">SUM(F24:G24)</f>
        <v>2712211.46150685</v>
      </c>
      <c r="J24" s="11" t="n">
        <f aca="false">B24-F24</f>
        <v>1381207.60737468</v>
      </c>
      <c r="K24" s="11" t="n">
        <f aca="false">C24-G24</f>
        <v>900820.329026045</v>
      </c>
    </row>
    <row r="25" customFormat="false" ht="12.75" hidden="false" customHeight="false" outlineLevel="0" collapsed="false">
      <c r="A25" s="8" t="n">
        <v>37894</v>
      </c>
      <c r="B25" s="9" t="n">
        <v>2829616.26868217</v>
      </c>
      <c r="C25" s="9" t="n">
        <v>1886410.84578811</v>
      </c>
      <c r="D25" s="9" t="n">
        <v>4716027.11447028</v>
      </c>
      <c r="F25" s="10" t="n">
        <f aca="false">(((F22-F27)/365)*92.25)+F27</f>
        <v>1515381.54178082</v>
      </c>
      <c r="G25" s="10" t="n">
        <f aca="false">(((G22-G27)/365)*92.25)+G27</f>
        <v>1029037.43013699</v>
      </c>
      <c r="H25" s="10" t="n">
        <f aca="false">SUM(F25:G25)</f>
        <v>2544418.97191781</v>
      </c>
      <c r="J25" s="11" t="n">
        <f aca="false">B25-F25</f>
        <v>1314234.72690135</v>
      </c>
      <c r="K25" s="11" t="n">
        <f aca="false">C25-G25</f>
        <v>857373.415651127</v>
      </c>
    </row>
    <row r="26" customFormat="false" ht="12.75" hidden="false" customHeight="false" outlineLevel="0" collapsed="false">
      <c r="A26" s="8" t="n">
        <v>37986</v>
      </c>
      <c r="B26" s="9" t="n">
        <v>2648726.35574728</v>
      </c>
      <c r="C26" s="9" t="n">
        <v>1765817.57049818</v>
      </c>
      <c r="D26" s="9" t="n">
        <v>4414543.92624546</v>
      </c>
      <c r="F26" s="10" t="n">
        <f aca="false">(((F22-F27)/365)*1)+F27</f>
        <v>1415481.79178082</v>
      </c>
      <c r="G26" s="10" t="n">
        <f aca="false">(((G22-G27)/365)*1)+G27</f>
        <v>961199.430136986</v>
      </c>
      <c r="H26" s="10" t="n">
        <f aca="false">SUM(F26:G26)</f>
        <v>2376681.22191781</v>
      </c>
      <c r="J26" s="11" t="n">
        <f aca="false">B26-F26</f>
        <v>1233244.56396645</v>
      </c>
      <c r="K26" s="11" t="n">
        <f aca="false">C26-G26</f>
        <v>804618.140361198</v>
      </c>
    </row>
    <row r="27" customFormat="false" ht="12.75" hidden="false" customHeight="false" outlineLevel="0" collapsed="false">
      <c r="A27" s="4" t="n">
        <v>37987</v>
      </c>
      <c r="B27" s="12"/>
      <c r="C27" s="12"/>
      <c r="D27" s="12"/>
      <c r="E27" s="2"/>
      <c r="F27" s="6" t="n">
        <v>1414387</v>
      </c>
      <c r="G27" s="6" t="n">
        <v>960456</v>
      </c>
      <c r="H27" s="6" t="n">
        <f aca="false">SUM(F27:G27)</f>
        <v>2374843</v>
      </c>
      <c r="I27" s="2"/>
      <c r="J27" s="11"/>
      <c r="K27" s="11"/>
    </row>
    <row r="28" customFormat="false" ht="12.75" hidden="false" customHeight="false" outlineLevel="0" collapsed="false">
      <c r="A28" s="8" t="n">
        <v>38077</v>
      </c>
      <c r="B28" s="9" t="n">
        <v>2457934.58222516</v>
      </c>
      <c r="C28" s="9" t="n">
        <v>1638623.05481677</v>
      </c>
      <c r="D28" s="9" t="n">
        <v>4096557.63704193</v>
      </c>
      <c r="F28" s="10" t="n">
        <f aca="false">(((F27-F32)/365)*273.75)+F32</f>
        <v>1305995.75</v>
      </c>
      <c r="G28" s="10" t="n">
        <f aca="false">(((G27-G32)/365)*273.75)+G32</f>
        <v>886851.5</v>
      </c>
      <c r="H28" s="10" t="n">
        <f aca="false">SUM(F28:G28)</f>
        <v>2192847.25</v>
      </c>
      <c r="J28" s="11" t="n">
        <f aca="false">B28-F28</f>
        <v>1151938.83222516</v>
      </c>
      <c r="K28" s="11" t="n">
        <f aca="false">C28-G28</f>
        <v>751771.554816774</v>
      </c>
    </row>
    <row r="29" customFormat="false" ht="12.75" hidden="false" customHeight="false" outlineLevel="0" collapsed="false">
      <c r="A29" s="8" t="n">
        <v>38168</v>
      </c>
      <c r="B29" s="9" t="n">
        <v>2262992.92859837</v>
      </c>
      <c r="C29" s="9" t="n">
        <v>1508661.95239891</v>
      </c>
      <c r="D29" s="9" t="n">
        <v>3771654.88099728</v>
      </c>
      <c r="F29" s="10" t="n">
        <f aca="false">(((F27-F32)/365)*183.55)+F32</f>
        <v>1198851.74178082</v>
      </c>
      <c r="G29" s="10" t="n">
        <f aca="false">(((G27-G32)/365)*183.5)+G32</f>
        <v>814053.624657534</v>
      </c>
      <c r="H29" s="10" t="n">
        <f aca="false">SUM(F29:G29)</f>
        <v>2012905.36643836</v>
      </c>
      <c r="J29" s="11" t="n">
        <f aca="false">B29-F29</f>
        <v>1064141.18681755</v>
      </c>
      <c r="K29" s="11" t="n">
        <f aca="false">C29-G29</f>
        <v>694608.327741378</v>
      </c>
    </row>
    <row r="30" customFormat="false" ht="12.75" hidden="false" customHeight="false" outlineLevel="0" collapsed="false">
      <c r="A30" s="8" t="n">
        <v>38260</v>
      </c>
      <c r="B30" s="9" t="n">
        <v>2064770.27480171</v>
      </c>
      <c r="C30" s="9" t="n">
        <v>1376513.51653447</v>
      </c>
      <c r="D30" s="9" t="n">
        <v>3441283.79133618</v>
      </c>
      <c r="F30" s="10" t="n">
        <f aca="false">(((F27-F32)/365)*92.25)+F32</f>
        <v>1090401.09931507</v>
      </c>
      <c r="G30" s="10" t="n">
        <f aca="false">(((G27-G32)/365)*92.25)+G32</f>
        <v>740449.124657534</v>
      </c>
      <c r="H30" s="10" t="n">
        <f aca="false">SUM(F30:G30)</f>
        <v>1830850.2239726</v>
      </c>
      <c r="J30" s="11" t="n">
        <f aca="false">B30-F30</f>
        <v>974369.175486642</v>
      </c>
      <c r="K30" s="11" t="n">
        <f aca="false">C30-G30</f>
        <v>636064.39187694</v>
      </c>
    </row>
    <row r="31" customFormat="false" ht="12.75" hidden="false" customHeight="false" outlineLevel="0" collapsed="false">
      <c r="A31" s="8" t="n">
        <v>38352</v>
      </c>
      <c r="B31" s="9" t="n">
        <v>1851415.84485802</v>
      </c>
      <c r="C31" s="9" t="n">
        <v>1234277.22990535</v>
      </c>
      <c r="D31" s="9" t="n">
        <v>3085693.07476337</v>
      </c>
      <c r="F31" s="10" t="n">
        <f aca="false">(((F27-F32)/365)*1)+F32</f>
        <v>982009.849315069</v>
      </c>
      <c r="G31" s="10" t="n">
        <f aca="false">(((G27-G32)/365)*1)+G32</f>
        <v>666844.624657534</v>
      </c>
      <c r="H31" s="10" t="n">
        <f aca="false">SUM(F31:G31)</f>
        <v>1648854.4739726</v>
      </c>
      <c r="J31" s="11" t="n">
        <f aca="false">B31-F31</f>
        <v>869405.995542951</v>
      </c>
      <c r="K31" s="11" t="n">
        <f aca="false">C31-G31</f>
        <v>567432.605247812</v>
      </c>
    </row>
    <row r="32" customFormat="false" ht="12.75" hidden="false" customHeight="false" outlineLevel="0" collapsed="false">
      <c r="A32" s="4" t="n">
        <v>38353</v>
      </c>
      <c r="B32" s="12"/>
      <c r="C32" s="12"/>
      <c r="D32" s="12"/>
      <c r="E32" s="2"/>
      <c r="F32" s="6" t="n">
        <v>980822</v>
      </c>
      <c r="G32" s="6" t="n">
        <v>666038</v>
      </c>
      <c r="H32" s="6" t="n">
        <f aca="false">SUM(F32:G32)</f>
        <v>1646860</v>
      </c>
      <c r="I32" s="2"/>
      <c r="J32" s="11"/>
      <c r="K32" s="11"/>
    </row>
    <row r="33" customFormat="false" ht="12.75" hidden="false" customHeight="false" outlineLevel="0" collapsed="false">
      <c r="A33" s="8" t="n">
        <v>38442</v>
      </c>
      <c r="B33" s="9" t="n">
        <v>1625721.36977842</v>
      </c>
      <c r="C33" s="9" t="n">
        <v>1083814.24651895</v>
      </c>
      <c r="D33" s="9" t="n">
        <v>2709535.61629737</v>
      </c>
      <c r="F33" s="10" t="n">
        <f aca="false">(((F32-F37)/365)*273.75)+F37</f>
        <v>863217.5</v>
      </c>
      <c r="G33" s="10" t="n">
        <f aca="false">(((G32-G37)/365)*273.75)+G37</f>
        <v>586177.25</v>
      </c>
      <c r="H33" s="10" t="n">
        <f aca="false">SUM(F33:G33)</f>
        <v>1449394.75</v>
      </c>
      <c r="J33" s="11" t="n">
        <f aca="false">B33-F33</f>
        <v>762503.869778422</v>
      </c>
      <c r="K33" s="11" t="n">
        <f aca="false">C33-G33</f>
        <v>497636.996518948</v>
      </c>
    </row>
    <row r="34" customFormat="false" ht="12.75" hidden="false" customHeight="false" outlineLevel="0" collapsed="false">
      <c r="A34" s="8" t="n">
        <v>38533</v>
      </c>
      <c r="B34" s="9" t="n">
        <v>1395361.09497897</v>
      </c>
      <c r="C34" s="9" t="n">
        <v>930240.729985977</v>
      </c>
      <c r="D34" s="9" t="n">
        <v>2325601.82496494</v>
      </c>
      <c r="F34" s="10" t="n">
        <f aca="false">(((F32-F37)/365)*183.55)+F37</f>
        <v>746966.257260274</v>
      </c>
      <c r="G34" s="10" t="n">
        <f aca="false">(((G32-G37)/365)*183.5)+G37</f>
        <v>507191.68630137</v>
      </c>
      <c r="H34" s="10" t="n">
        <f aca="false">SUM(F34:G34)</f>
        <v>1254157.94356164</v>
      </c>
      <c r="J34" s="11" t="n">
        <f aca="false">B34-F34</f>
        <v>648394.837718692</v>
      </c>
      <c r="K34" s="11" t="n">
        <f aca="false">C34-G34</f>
        <v>423049.043684607</v>
      </c>
    </row>
    <row r="35" customFormat="false" ht="12.75" hidden="false" customHeight="false" outlineLevel="0" collapsed="false">
      <c r="A35" s="8" t="n">
        <v>38625</v>
      </c>
      <c r="B35" s="9" t="n">
        <v>1160016.16720015</v>
      </c>
      <c r="C35" s="9" t="n">
        <v>773344.111466765</v>
      </c>
      <c r="D35" s="9" t="n">
        <v>1933360.27866691</v>
      </c>
      <c r="F35" s="10" t="n">
        <f aca="false">(((F32-F37)/365)*92.25)+F37</f>
        <v>629297.316438356</v>
      </c>
      <c r="G35" s="10" t="n">
        <f aca="false">(((G32-G37)/365)*92.25)+G37</f>
        <v>427330.93630137</v>
      </c>
      <c r="H35" s="10" t="n">
        <f aca="false">SUM(F35:G35)</f>
        <v>1056628.25273973</v>
      </c>
      <c r="J35" s="11" t="n">
        <f aca="false">B35-F35</f>
        <v>530718.850761792</v>
      </c>
      <c r="K35" s="11" t="n">
        <f aca="false">C35-G35</f>
        <v>346013.175165395</v>
      </c>
    </row>
    <row r="36" customFormat="false" ht="12.75" hidden="false" customHeight="false" outlineLevel="0" collapsed="false">
      <c r="A36" s="8" t="n">
        <v>38717</v>
      </c>
      <c r="B36" s="9" t="n">
        <v>908556.394188817</v>
      </c>
      <c r="C36" s="9" t="n">
        <v>605704.262792545</v>
      </c>
      <c r="D36" s="9" t="n">
        <v>1514260.65698136</v>
      </c>
      <c r="F36" s="10" t="n">
        <f aca="false">(((F32-F37)/365)*1)+F37</f>
        <v>511692.816438356</v>
      </c>
      <c r="G36" s="10" t="n">
        <f aca="false">(((G32-G37)/365)*1)+G37</f>
        <v>347470.18630137</v>
      </c>
      <c r="H36" s="10" t="n">
        <f aca="false">SUM(F36:G36)</f>
        <v>859163.002739726</v>
      </c>
      <c r="J36" s="11" t="n">
        <f aca="false">B36-F36</f>
        <v>396863.577750461</v>
      </c>
      <c r="K36" s="11" t="n">
        <f aca="false">C36-G36</f>
        <v>258234.076491175</v>
      </c>
    </row>
    <row r="37" customFormat="false" ht="12.75" hidden="false" customHeight="false" outlineLevel="0" collapsed="false">
      <c r="A37" s="4" t="n">
        <v>38718</v>
      </c>
      <c r="B37" s="12"/>
      <c r="C37" s="12"/>
      <c r="D37" s="12"/>
      <c r="E37" s="2"/>
      <c r="F37" s="6" t="n">
        <v>510404</v>
      </c>
      <c r="G37" s="6" t="n">
        <v>346595</v>
      </c>
      <c r="H37" s="6" t="n">
        <f aca="false">SUM(F37:G37)</f>
        <v>856999</v>
      </c>
      <c r="I37" s="2"/>
      <c r="J37" s="11"/>
      <c r="K37" s="11"/>
    </row>
    <row r="38" customFormat="false" ht="12.75" hidden="false" customHeight="false" outlineLevel="0" collapsed="false">
      <c r="A38" s="8" t="n">
        <v>38807</v>
      </c>
      <c r="B38" s="9" t="n">
        <v>643232.353281001</v>
      </c>
      <c r="C38" s="9" t="n">
        <v>428821.568854</v>
      </c>
      <c r="D38" s="9" t="n">
        <v>1072053.922135</v>
      </c>
      <c r="F38" s="10" t="n">
        <f aca="false">(((F37-F41)/365)*213.5)+F41</f>
        <v>298551.795890411</v>
      </c>
      <c r="G38" s="10" t="n">
        <f aca="false">(((G37-G41)/365)*213.5)+G41</f>
        <v>202734.750684932</v>
      </c>
      <c r="H38" s="10" t="n">
        <f aca="false">SUM(F38:G38)</f>
        <v>501286.546575342</v>
      </c>
      <c r="J38" s="11" t="n">
        <f aca="false">B38-F38</f>
        <v>344680.55739059</v>
      </c>
      <c r="K38" s="11" t="n">
        <f aca="false">C38-G38</f>
        <v>226086.818169069</v>
      </c>
    </row>
    <row r="39" customFormat="false" ht="12.75" hidden="false" customHeight="false" outlineLevel="0" collapsed="false">
      <c r="A39" s="8" t="n">
        <v>38898</v>
      </c>
      <c r="B39" s="9" t="n">
        <v>371572.299638696</v>
      </c>
      <c r="C39" s="9" t="n">
        <v>247714.866425797</v>
      </c>
      <c r="D39" s="9" t="n">
        <v>619287.166064493</v>
      </c>
      <c r="F39" s="10" t="n">
        <f aca="false">(((F37-F41)/365)*122.25)+F41</f>
        <v>170951.045890411</v>
      </c>
      <c r="G39" s="10" t="n">
        <f aca="false">(((G37-G41)/365)*122.25)+G41</f>
        <v>116086.250684932</v>
      </c>
      <c r="H39" s="10" t="n">
        <f aca="false">SUM(F39:G39)</f>
        <v>287037.296575342</v>
      </c>
      <c r="J39" s="11" t="n">
        <f aca="false">B39-F39</f>
        <v>200621.253748285</v>
      </c>
      <c r="K39" s="11" t="n">
        <f aca="false">C39-G39</f>
        <v>131628.615740866</v>
      </c>
    </row>
    <row r="40" customFormat="false" ht="12.75" hidden="false" customHeight="false" outlineLevel="0" collapsed="false">
      <c r="A40" s="8" t="n">
        <v>38990</v>
      </c>
      <c r="B40" s="9" t="n">
        <v>93423.3315169949</v>
      </c>
      <c r="C40" s="9" t="n">
        <v>62282.2210113299</v>
      </c>
      <c r="D40" s="9" t="n">
        <v>155705.552528325</v>
      </c>
      <c r="F40" s="10" t="n">
        <f aca="false">(((F37-F41)/365)*31)+F41</f>
        <v>43350.295890411</v>
      </c>
      <c r="G40" s="10" t="n">
        <f aca="false">(((G37-G41)/365)*31)+G41</f>
        <v>29437.7506849315</v>
      </c>
      <c r="H40" s="10" t="n">
        <f aca="false">SUM(F40:G40)</f>
        <v>72788.0465753425</v>
      </c>
      <c r="J40" s="11" t="n">
        <f aca="false">B40-F40</f>
        <v>50073.0356265839</v>
      </c>
      <c r="K40" s="11" t="n">
        <f aca="false">C40-G40</f>
        <v>32844.4703263984</v>
      </c>
    </row>
    <row r="41" customFormat="false" ht="12.75" hidden="false" customHeight="false" outlineLevel="0" collapsed="false">
      <c r="A41" s="8" t="n">
        <v>39021</v>
      </c>
      <c r="B41" s="9" t="n">
        <v>1</v>
      </c>
      <c r="C41" s="9" t="n">
        <v>1</v>
      </c>
      <c r="D41" s="9" t="n">
        <v>2</v>
      </c>
      <c r="F41" s="10" t="n">
        <v>1</v>
      </c>
      <c r="G41" s="10" t="n">
        <v>1</v>
      </c>
      <c r="H41" s="10" t="n">
        <f aca="false">SUM(F41:G41)</f>
        <v>2</v>
      </c>
      <c r="J41" s="11" t="n">
        <f aca="false">B41-F41</f>
        <v>0</v>
      </c>
      <c r="K41" s="11" t="n">
        <f aca="false">C41-G41</f>
        <v>0</v>
      </c>
    </row>
    <row r="42" customFormat="false" ht="12.75" hidden="false" customHeight="false" outlineLevel="0" collapsed="false">
      <c r="A42" s="8" t="n">
        <v>39082</v>
      </c>
      <c r="B42" s="0" t="n">
        <v>1</v>
      </c>
      <c r="C42" s="0" t="n">
        <v>1</v>
      </c>
      <c r="D42" s="0" t="n">
        <v>2</v>
      </c>
      <c r="F42" s="10"/>
      <c r="G42" s="10"/>
      <c r="H42" s="10" t="n">
        <f aca="false">SUM(F42:G42)</f>
        <v>0</v>
      </c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1999-06-28T23:18:18Z</dcterms:created>
  <dc:creator>ect</dc:creator>
  <dc:description/>
  <dc:language>en-US</dc:language>
  <cp:lastModifiedBy>gnemec</cp:lastModifiedBy>
  <cp:lastPrinted>1999-06-29T11:56:06Z</cp:lastPrinted>
  <cp:revision>0</cp:revision>
  <dc:subject/>
  <dc:title/>
</cp:coreProperties>
</file>