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<sst xmlns="http://schemas.openxmlformats.org/spreadsheetml/2006/main" count="72" uniqueCount="51">
  <si>
    <t xml:space="preserve">Transwestern</t>
  </si>
  <si>
    <r>
      <rPr>
        <b val="true"/>
        <sz val="10"/>
        <rFont val="Arial"/>
        <family val="2"/>
      </rPr>
      <t xml:space="preserve">Functional Income Statement - 2001</t>
    </r>
    <r>
      <rPr>
        <sz val="10"/>
        <rFont val="Arial"/>
        <family val="2"/>
      </rPr>
      <t xml:space="preserve"> (9th work day)</t>
    </r>
  </si>
  <si>
    <t xml:space="preserve">(thousands of dollars)</t>
  </si>
  <si>
    <t xml:space="preserve">Jan</t>
  </si>
  <si>
    <t xml:space="preserve">Feb</t>
  </si>
  <si>
    <t xml:space="preserve">Mar</t>
  </si>
  <si>
    <t xml:space="preserve">Apr</t>
  </si>
  <si>
    <t xml:space="preserve">May 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</si>
  <si>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</si>
  <si>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</si>
  <si>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</si>
  <si>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</si>
  <si>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</si>
  <si>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</si>
  <si>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</si>
  <si>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YTD</t>
  </si>
  <si>
    <t xml:space="preserve">Commercial</t>
  </si>
  <si>
    <t xml:space="preserve">Sales Margin</t>
  </si>
  <si>
    <t xml:space="preserve">Transportation &amp; Compression</t>
  </si>
  <si>
    <t xml:space="preserve">Regulatory Assets Amort</t>
  </si>
  <si>
    <t xml:space="preserve">Fuel Used in Operations</t>
  </si>
  <si>
    <t xml:space="preserve">Transport, Compress, &amp; Storage</t>
  </si>
  <si>
    <t xml:space="preserve">Other Revenue</t>
  </si>
  <si>
    <t xml:space="preserve">O&amp;M</t>
  </si>
  <si>
    <t xml:space="preserve">Payroll Taxes</t>
  </si>
  <si>
    <t xml:space="preserve">Other Income - Asset Sales</t>
  </si>
  <si>
    <t xml:space="preserve">Other Income - Speculative</t>
  </si>
  <si>
    <t xml:space="preserve">Other Income - Misc</t>
  </si>
  <si>
    <t xml:space="preserve">Net Contribution</t>
  </si>
  <si>
    <t xml:space="preserve">Market Services</t>
  </si>
  <si>
    <t xml:space="preserve">Operations</t>
  </si>
  <si>
    <t xml:space="preserve">Other Income - Phys. Inv. Adjust.</t>
  </si>
  <si>
    <t xml:space="preserve">Finance Accounting &amp; Administration</t>
  </si>
  <si>
    <t xml:space="preserve">DD&amp;A</t>
  </si>
  <si>
    <t xml:space="preserve">Ad Valorem Tax</t>
  </si>
  <si>
    <t xml:space="preserve">Other Franchise/Misc</t>
  </si>
  <si>
    <t xml:space="preserve">Other Income</t>
  </si>
  <si>
    <t xml:space="preserve">FI/CO Reconcilation of Payroll Taxes</t>
  </si>
  <si>
    <t xml:space="preserve">IT</t>
  </si>
  <si>
    <t xml:space="preserve">Legal</t>
  </si>
  <si>
    <t xml:space="preserve">HR</t>
  </si>
  <si>
    <t xml:space="preserve">Executive</t>
  </si>
  <si>
    <t xml:space="preserve">Income before Interest and Taxes</t>
  </si>
  <si>
    <t xml:space="preserve">AFUDC</t>
  </si>
  <si>
    <t xml:space="preserve">Intercompany Interest Income/(expense)</t>
  </si>
  <si>
    <t xml:space="preserve">Interest</t>
  </si>
  <si>
    <t xml:space="preserve">Pretax Income</t>
  </si>
  <si>
    <t xml:space="preserve">Income Taxes</t>
  </si>
  <si>
    <t xml:space="preserve">Net Income Before Financing</t>
  </si>
  <si>
    <t xml:space="preserve">Financing</t>
  </si>
  <si>
    <t xml:space="preserve">Net Income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</si>
</sst>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0.000_);[RED]\(0.000\)"/>
    <numFmt numFmtId="167" formatCode="0.00_);[RED]\(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4.7"/>
    <col collapsed="false" customWidth="true" hidden="false" outlineLevel="0" max="3" min="3" style="0" width="27.42"/>
    <col collapsed="false" customWidth="true" hidden="false" outlineLevel="0" max="4" min="4" style="0" width="2.7"/>
    <col collapsed="false" customWidth="true" hidden="false" outlineLevel="0" max="7" min="5" style="1" width="9.14"/>
    <col collapsed="false" customWidth="true" hidden="false" outlineLevel="0" max="8" min="8" style="0" width="2.7"/>
    <col collapsed="false" customWidth="true" hidden="false" outlineLevel="0" max="11" min="9" style="1" width="9.14"/>
    <col collapsed="false" customWidth="true" hidden="false" outlineLevel="0" max="12" min="12" style="0" width="2.7"/>
    <col collapsed="false" customWidth="true" hidden="false" outlineLevel="0" max="15" min="13" style="1" width="9.14"/>
    <col collapsed="false" customWidth="true" hidden="false" outlineLevel="0" max="16" min="16" style="0" width="2.7"/>
    <col collapsed="false" customWidth="true" hidden="false" outlineLevel="0" max="19" min="17" style="1" width="9.14"/>
    <col collapsed="false" customWidth="true" hidden="false" outlineLevel="0" max="20" min="20" style="0" width="2.7"/>
    <col collapsed="false" customWidth="true" hidden="false" outlineLevel="0" max="21" min="21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E4" s="3" t="s">
        <v>3</v>
      </c>
      <c r="F4" s="3" t="s">
        <v>4</v>
      </c>
      <c r="G4" s="3" t="s">
        <v>5</v>
      </c>
      <c r="I4" s="3" t="s">
        <v>6</v>
      </c>
      <c r="J4" s="3" t="s">
        <v>7</v>
      </c>
      <c r="K4" s="3" t="s">
        <v>8</v>
      </c>
      <c r="M4" s="3" t="s">
        <v>9</v>
      </c>
      <c r="N4" s="3" t="s">
        <v>10</v>
      </c>
      <c r="O4" s="3" t="s">
        <v>11</v>
      </c>
      <c r="Q4" s="3" t="s">
        <v>12</v>
      </c>
      <c r="R4" s="3" t="s">
        <v>13</v>
      </c>
      <c r="S4" s="3" t="s">
        <v>14</v>
      </c>
      <c r="U4" s="3" t="s">
        <v>15</v>
      </c>
    </row>
    <row r="5" customFormat="false" ht="15" hidden="false" customHeight="false" outlineLevel="0" collapsed="false">
      <c r="A5" s="4" t="s">
        <v>16</v>
      </c>
      <c r="B5" s="5"/>
      <c r="C5" s="5"/>
      <c r="D5" s="5"/>
      <c r="E5" s="6"/>
      <c r="F5" s="6"/>
      <c r="G5" s="6"/>
      <c r="H5" s="7"/>
      <c r="I5" s="6"/>
      <c r="J5" s="6"/>
      <c r="K5" s="6"/>
      <c r="L5" s="7"/>
      <c r="M5" s="6"/>
      <c r="N5" s="6"/>
      <c r="O5" s="6"/>
      <c r="P5" s="7"/>
      <c r="Q5" s="6"/>
      <c r="R5" s="6"/>
      <c r="S5" s="6"/>
      <c r="T5" s="7"/>
      <c r="U5" s="6"/>
    </row>
    <row r="6" customFormat="false" ht="12.75" hidden="false" customHeight="false" outlineLevel="0" collapsed="false">
      <c r="B6" s="0" t="s">
        <v>17</v>
      </c>
      <c r="E6" s="1" t="n">
        <v>-238</v>
      </c>
      <c r="F6" s="1" t="n">
        <v>-889</v>
      </c>
      <c r="G6" s="1" t="n">
        <v>-172</v>
      </c>
      <c r="H6" s="8"/>
      <c r="I6" s="1" t="n">
        <v>14742</v>
      </c>
      <c r="J6" s="1" t="n">
        <v>2259</v>
      </c>
      <c r="K6" s="1" t="n">
        <v>3206</v>
      </c>
      <c r="L6" s="8"/>
      <c r="M6" s="1" t="n">
        <v>3949</v>
      </c>
      <c r="N6" s="1" t="n">
        <v>3777</v>
      </c>
      <c r="P6" s="8"/>
      <c r="T6" s="8"/>
      <c r="U6" s="1" t="n">
        <f aca="false">SUM(E6:S6)</f>
        <v>26634</v>
      </c>
    </row>
    <row r="7" customFormat="false" ht="12.75" hidden="false" customHeight="false" outlineLevel="0" collapsed="false">
      <c r="B7" s="0" t="s">
        <v>18</v>
      </c>
      <c r="E7" s="1" t="n">
        <v>13886</v>
      </c>
      <c r="F7" s="1" t="n">
        <v>18314</v>
      </c>
      <c r="G7" s="1" t="n">
        <v>8736</v>
      </c>
      <c r="H7" s="8"/>
      <c r="I7" s="1" t="n">
        <v>14527</v>
      </c>
      <c r="J7" s="1" t="n">
        <v>16313</v>
      </c>
      <c r="K7" s="1" t="n">
        <v>14266</v>
      </c>
      <c r="L7" s="8"/>
      <c r="M7" s="1" t="n">
        <v>14096</v>
      </c>
      <c r="N7" s="1" t="n">
        <v>13578</v>
      </c>
      <c r="P7" s="8"/>
      <c r="T7" s="8"/>
      <c r="U7" s="1" t="n">
        <f aca="false">SUM(E7:S7)</f>
        <v>113716</v>
      </c>
    </row>
    <row r="8" customFormat="false" ht="12.75" hidden="false" customHeight="false" outlineLevel="0" collapsed="false">
      <c r="B8" s="0" t="s">
        <v>19</v>
      </c>
      <c r="E8" s="1" t="n">
        <v>-730</v>
      </c>
      <c r="F8" s="1" t="n">
        <v>-668</v>
      </c>
      <c r="G8" s="1" t="n">
        <v>-1269</v>
      </c>
      <c r="H8" s="8"/>
      <c r="I8" s="1" t="n">
        <v>-571</v>
      </c>
      <c r="J8" s="1" t="n">
        <v>-564</v>
      </c>
      <c r="K8" s="1" t="n">
        <v>-545</v>
      </c>
      <c r="L8" s="8"/>
      <c r="M8" s="1" t="n">
        <v>-552</v>
      </c>
      <c r="N8" s="1" t="n">
        <v>-559</v>
      </c>
      <c r="P8" s="8"/>
      <c r="T8" s="8"/>
      <c r="U8" s="1" t="n">
        <f aca="false">SUM(E8:S8)</f>
        <v>-5458</v>
      </c>
    </row>
    <row r="9" customFormat="false" ht="12.75" hidden="false" customHeight="false" outlineLevel="0" collapsed="false">
      <c r="B9" s="0" t="s">
        <v>20</v>
      </c>
      <c r="E9" s="1" t="n">
        <v>4888</v>
      </c>
      <c r="F9" s="1" t="n">
        <v>4666</v>
      </c>
      <c r="G9" s="1" t="n">
        <v>1896</v>
      </c>
      <c r="H9" s="8"/>
      <c r="I9" s="1" t="n">
        <v>-10664</v>
      </c>
      <c r="J9" s="1" t="n">
        <v>328</v>
      </c>
      <c r="K9" s="1" t="n">
        <v>-372</v>
      </c>
      <c r="L9" s="8"/>
      <c r="M9" s="1" t="n">
        <v>-1196</v>
      </c>
      <c r="N9" s="1" t="n">
        <v>-506</v>
      </c>
      <c r="P9" s="8"/>
      <c r="T9" s="8"/>
      <c r="U9" s="1" t="n">
        <f aca="false">SUM(E9:S9)</f>
        <v>-960</v>
      </c>
    </row>
    <row r="10" customFormat="false" ht="12.75" hidden="false" customHeight="false" outlineLevel="0" collapsed="false">
      <c r="B10" s="0" t="s">
        <v>21</v>
      </c>
      <c r="E10" s="1" t="n">
        <v>0</v>
      </c>
      <c r="F10" s="1" t="n">
        <v>0</v>
      </c>
      <c r="G10" s="1" t="n">
        <v>0</v>
      </c>
      <c r="H10" s="8"/>
      <c r="I10" s="1" t="n">
        <v>0</v>
      </c>
      <c r="J10" s="1" t="n">
        <v>0</v>
      </c>
      <c r="K10" s="1" t="n">
        <v>0</v>
      </c>
      <c r="L10" s="8"/>
      <c r="M10" s="1" t="n">
        <v>0</v>
      </c>
      <c r="N10" s="1" t="n">
        <v>0</v>
      </c>
      <c r="P10" s="8"/>
      <c r="T10" s="8"/>
      <c r="U10" s="1" t="n">
        <f aca="false">SUM(E10:S10)</f>
        <v>0</v>
      </c>
    </row>
    <row r="11" customFormat="false" ht="12.75" hidden="false" customHeight="false" outlineLevel="0" collapsed="false">
      <c r="B11" s="0" t="s">
        <v>22</v>
      </c>
      <c r="E11" s="1" t="n">
        <v>23</v>
      </c>
      <c r="F11" s="1" t="n">
        <v>24</v>
      </c>
      <c r="G11" s="1" t="n">
        <v>25</v>
      </c>
      <c r="H11" s="8"/>
      <c r="I11" s="1" t="n">
        <v>23</v>
      </c>
      <c r="J11" s="1" t="n">
        <v>78</v>
      </c>
      <c r="K11" s="1" t="n">
        <v>24</v>
      </c>
      <c r="L11" s="8"/>
      <c r="M11" s="1" t="n">
        <v>23</v>
      </c>
      <c r="N11" s="1" t="n">
        <v>24</v>
      </c>
      <c r="P11" s="8"/>
      <c r="T11" s="8"/>
      <c r="U11" s="1" t="n">
        <f aca="false">SUM(E11:S11)</f>
        <v>244</v>
      </c>
    </row>
    <row r="12" customFormat="false" ht="12.75" hidden="false" customHeight="false" outlineLevel="0" collapsed="false">
      <c r="B12" s="0" t="s">
        <v>23</v>
      </c>
      <c r="E12" s="1" t="n">
        <v>-157</v>
      </c>
      <c r="F12" s="1" t="n">
        <v>-168</v>
      </c>
      <c r="G12" s="1" t="n">
        <v>-326</v>
      </c>
      <c r="H12" s="8"/>
      <c r="I12" s="1" t="n">
        <v>-312</v>
      </c>
      <c r="J12" s="1" t="n">
        <v>-157</v>
      </c>
      <c r="K12" s="1" t="n">
        <v>-228</v>
      </c>
      <c r="L12" s="8"/>
      <c r="M12" s="9" t="n">
        <v>-30</v>
      </c>
      <c r="N12" s="1" t="n">
        <v>-109</v>
      </c>
      <c r="P12" s="8"/>
      <c r="T12" s="8"/>
      <c r="U12" s="1" t="n">
        <f aca="false">SUM(E12:S12)</f>
        <v>-1487</v>
      </c>
    </row>
    <row r="13" customFormat="false" ht="12.75" hidden="false" customHeight="false" outlineLevel="0" collapsed="false">
      <c r="B13" s="0" t="s">
        <v>24</v>
      </c>
      <c r="E13" s="1" t="n">
        <v>-14</v>
      </c>
      <c r="F13" s="1" t="n">
        <v>-28</v>
      </c>
      <c r="G13" s="1" t="n">
        <v>-6</v>
      </c>
      <c r="H13" s="8"/>
      <c r="I13" s="1" t="n">
        <v>-6</v>
      </c>
      <c r="J13" s="1" t="n">
        <v>-6</v>
      </c>
      <c r="K13" s="1" t="n">
        <v>-6</v>
      </c>
      <c r="L13" s="8"/>
      <c r="M13" s="9" t="n">
        <v>-5</v>
      </c>
      <c r="N13" s="1" t="n">
        <v>-4</v>
      </c>
      <c r="P13" s="8"/>
      <c r="T13" s="8"/>
      <c r="U13" s="1" t="n">
        <f aca="false">SUM(E13:S13)</f>
        <v>-75</v>
      </c>
    </row>
    <row r="14" customFormat="false" ht="12.75" hidden="false" customHeight="false" outlineLevel="0" collapsed="false">
      <c r="B14" s="0" t="s">
        <v>25</v>
      </c>
      <c r="E14" s="1" t="n">
        <v>0</v>
      </c>
      <c r="F14" s="1" t="n">
        <v>0</v>
      </c>
      <c r="G14" s="1" t="n">
        <v>-106</v>
      </c>
      <c r="H14" s="8"/>
      <c r="I14" s="1" t="n">
        <v>0</v>
      </c>
      <c r="J14" s="1" t="n">
        <v>0</v>
      </c>
      <c r="K14" s="1" t="n">
        <v>0</v>
      </c>
      <c r="L14" s="8"/>
      <c r="M14" s="1" t="n">
        <v>18</v>
      </c>
      <c r="N14" s="1" t="n">
        <v>0</v>
      </c>
      <c r="P14" s="8"/>
      <c r="T14" s="8"/>
      <c r="U14" s="1" t="n">
        <f aca="false">SUM(E14:S14)</f>
        <v>-88</v>
      </c>
    </row>
    <row r="15" customFormat="false" ht="12.75" hidden="false" customHeight="false" outlineLevel="0" collapsed="false">
      <c r="B15" s="0" t="s">
        <v>26</v>
      </c>
      <c r="E15" s="1" t="n">
        <v>128</v>
      </c>
      <c r="F15" s="1" t="n">
        <v>0</v>
      </c>
      <c r="G15" s="1" t="n">
        <v>0</v>
      </c>
      <c r="H15" s="8"/>
      <c r="I15" s="1" t="n">
        <v>0</v>
      </c>
      <c r="J15" s="1" t="n">
        <v>0</v>
      </c>
      <c r="K15" s="1" t="n">
        <v>0</v>
      </c>
      <c r="L15" s="8"/>
      <c r="M15" s="1" t="n">
        <v>4</v>
      </c>
      <c r="N15" s="1" t="n">
        <v>0</v>
      </c>
      <c r="P15" s="8"/>
      <c r="T15" s="8"/>
      <c r="U15" s="1" t="n">
        <f aca="false">SUM(E15:S15)</f>
        <v>132</v>
      </c>
    </row>
    <row r="16" customFormat="false" ht="12.75" hidden="false" customHeight="false" outlineLevel="0" collapsed="false">
      <c r="B16" s="0" t="s">
        <v>27</v>
      </c>
      <c r="E16" s="10" t="n">
        <f aca="false">131-E15</f>
        <v>3</v>
      </c>
      <c r="F16" s="10" t="n">
        <f aca="false">-1-85+1</f>
        <v>-85</v>
      </c>
      <c r="G16" s="10" t="n">
        <f aca="false">2+85-1</f>
        <v>86</v>
      </c>
      <c r="H16" s="8"/>
      <c r="I16" s="10" t="n">
        <f aca="false">96+3-85-2</f>
        <v>12</v>
      </c>
      <c r="J16" s="10" t="n">
        <f aca="false">-2+2</f>
        <v>0</v>
      </c>
      <c r="K16" s="10" t="n">
        <f aca="false">1</f>
        <v>1</v>
      </c>
      <c r="L16" s="8"/>
      <c r="M16" s="10" t="n">
        <f aca="false">40-4-16-1</f>
        <v>19</v>
      </c>
      <c r="N16" s="10" t="n">
        <v>0</v>
      </c>
      <c r="O16" s="10"/>
      <c r="P16" s="8"/>
      <c r="Q16" s="10"/>
      <c r="R16" s="10"/>
      <c r="S16" s="10"/>
      <c r="T16" s="8"/>
      <c r="U16" s="10" t="n">
        <f aca="false">SUM(E16:S16)</f>
        <v>36</v>
      </c>
    </row>
    <row r="17" customFormat="false" ht="12.75" hidden="false" customHeight="false" outlineLevel="0" collapsed="false">
      <c r="C17" s="2" t="s">
        <v>28</v>
      </c>
      <c r="E17" s="1" t="n">
        <f aca="false">SUM(E6:E16)</f>
        <v>17789</v>
      </c>
      <c r="F17" s="1" t="n">
        <f aca="false">SUM(F6:F16)</f>
        <v>21166</v>
      </c>
      <c r="G17" s="1" t="n">
        <f aca="false">SUM(G6:G16)</f>
        <v>8864</v>
      </c>
      <c r="H17" s="8"/>
      <c r="I17" s="1" t="n">
        <f aca="false">SUM(I6:I16)</f>
        <v>17751</v>
      </c>
      <c r="J17" s="1" t="n">
        <f aca="false">SUM(J6:J16)</f>
        <v>18251</v>
      </c>
      <c r="K17" s="1" t="n">
        <f aca="false">SUM(K6:K16)</f>
        <v>16346</v>
      </c>
      <c r="L17" s="8"/>
      <c r="M17" s="1" t="n">
        <f aca="false">SUM(M6:M16)</f>
        <v>16326</v>
      </c>
      <c r="N17" s="1" t="n">
        <f aca="false">SUM(N6:N16)</f>
        <v>16201</v>
      </c>
      <c r="O17" s="1" t="n">
        <f aca="false">SUM(O6:O16)</f>
        <v>0</v>
      </c>
      <c r="P17" s="8"/>
      <c r="Q17" s="1" t="n">
        <f aca="false">SUM(Q6:Q16)</f>
        <v>0</v>
      </c>
      <c r="R17" s="1" t="n">
        <f aca="false">SUM(R6:R16)</f>
        <v>0</v>
      </c>
      <c r="S17" s="1" t="n">
        <f aca="false">SUM(S6:S16)</f>
        <v>0</v>
      </c>
      <c r="T17" s="8"/>
      <c r="U17" s="1" t="n">
        <f aca="false">SUM(E17:S17)</f>
        <v>132694</v>
      </c>
    </row>
    <row r="18" customFormat="false" ht="15" hidden="false" customHeight="false" outlineLevel="0" collapsed="false">
      <c r="A18" s="4" t="s">
        <v>29</v>
      </c>
      <c r="H18" s="8"/>
      <c r="L18" s="8"/>
      <c r="P18" s="8"/>
      <c r="T18" s="8"/>
    </row>
    <row r="19" customFormat="false" ht="12.75" hidden="false" customHeight="false" outlineLevel="0" collapsed="false">
      <c r="B19" s="0" t="s">
        <v>23</v>
      </c>
      <c r="E19" s="1" t="n">
        <v>-119</v>
      </c>
      <c r="F19" s="1" t="n">
        <v>-131</v>
      </c>
      <c r="G19" s="1" t="n">
        <v>-141</v>
      </c>
      <c r="H19" s="8"/>
      <c r="I19" s="1" t="n">
        <v>-132</v>
      </c>
      <c r="J19" s="1" t="n">
        <v>-130</v>
      </c>
      <c r="K19" s="1" t="n">
        <v>-125</v>
      </c>
      <c r="L19" s="8"/>
      <c r="M19" s="9" t="n">
        <v>-133</v>
      </c>
      <c r="N19" s="1" t="n">
        <v>-123</v>
      </c>
      <c r="P19" s="8"/>
      <c r="T19" s="8"/>
      <c r="U19" s="1" t="n">
        <f aca="false">SUM(E19:S19)</f>
        <v>-1034</v>
      </c>
    </row>
    <row r="20" customFormat="false" ht="12.75" hidden="false" customHeight="false" outlineLevel="0" collapsed="false">
      <c r="B20" s="0" t="s">
        <v>24</v>
      </c>
      <c r="E20" s="10" t="n">
        <v>-17</v>
      </c>
      <c r="F20" s="10" t="n">
        <v>-17</v>
      </c>
      <c r="G20" s="10" t="n">
        <v>-9</v>
      </c>
      <c r="H20" s="8"/>
      <c r="I20" s="10" t="n">
        <v>-9</v>
      </c>
      <c r="J20" s="10" t="n">
        <v>-9</v>
      </c>
      <c r="K20" s="10" t="n">
        <v>-9</v>
      </c>
      <c r="L20" s="8"/>
      <c r="M20" s="11" t="n">
        <v>-9</v>
      </c>
      <c r="N20" s="10" t="n">
        <v>-9</v>
      </c>
      <c r="O20" s="10"/>
      <c r="P20" s="8"/>
      <c r="Q20" s="10"/>
      <c r="R20" s="10"/>
      <c r="S20" s="10"/>
      <c r="T20" s="8"/>
      <c r="U20" s="10" t="n">
        <f aca="false">SUM(E20:S20)</f>
        <v>-88</v>
      </c>
    </row>
    <row r="21" customFormat="false" ht="12.75" hidden="false" customHeight="false" outlineLevel="0" collapsed="false">
      <c r="C21" s="2" t="s">
        <v>28</v>
      </c>
      <c r="E21" s="1" t="n">
        <f aca="false">SUM(E19:E20)</f>
        <v>-136</v>
      </c>
      <c r="F21" s="1" t="n">
        <f aca="false">SUM(F19:F20)</f>
        <v>-148</v>
      </c>
      <c r="G21" s="1" t="n">
        <f aca="false">SUM(G19:G20)</f>
        <v>-150</v>
      </c>
      <c r="H21" s="8"/>
      <c r="I21" s="1" t="n">
        <f aca="false">SUM(I19:I20)</f>
        <v>-141</v>
      </c>
      <c r="J21" s="1" t="n">
        <f aca="false">SUM(J19:J20)</f>
        <v>-139</v>
      </c>
      <c r="K21" s="1" t="n">
        <f aca="false">SUM(K19:K20)</f>
        <v>-134</v>
      </c>
      <c r="L21" s="8"/>
      <c r="M21" s="1" t="n">
        <f aca="false">SUM(M19:M20)</f>
        <v>-142</v>
      </c>
      <c r="N21" s="1" t="n">
        <f aca="false">SUM(N19:N20)</f>
        <v>-132</v>
      </c>
      <c r="O21" s="1" t="n">
        <f aca="false">SUM(O19:O20)</f>
        <v>0</v>
      </c>
      <c r="P21" s="8"/>
      <c r="Q21" s="1" t="n">
        <f aca="false">SUM(Q19:Q20)</f>
        <v>0</v>
      </c>
      <c r="R21" s="1" t="n">
        <f aca="false">SUM(R19:R20)</f>
        <v>0</v>
      </c>
      <c r="S21" s="1" t="n">
        <f aca="false">SUM(S19:S20)</f>
        <v>0</v>
      </c>
      <c r="T21" s="8"/>
      <c r="U21" s="1" t="n">
        <f aca="false">SUM(E21:S21)</f>
        <v>-1122</v>
      </c>
    </row>
    <row r="22" customFormat="false" ht="15" hidden="false" customHeight="false" outlineLevel="0" collapsed="false">
      <c r="A22" s="4" t="s">
        <v>30</v>
      </c>
      <c r="H22" s="8"/>
      <c r="L22" s="8"/>
      <c r="P22" s="8"/>
      <c r="T22" s="8"/>
    </row>
    <row r="23" customFormat="false" ht="12.75" hidden="false" customHeight="false" outlineLevel="0" collapsed="false">
      <c r="B23" s="0" t="s">
        <v>23</v>
      </c>
      <c r="E23" s="1" t="n">
        <v>-1870</v>
      </c>
      <c r="F23" s="1" t="n">
        <v>-2099</v>
      </c>
      <c r="G23" s="1" t="n">
        <v>-2611</v>
      </c>
      <c r="H23" s="8"/>
      <c r="I23" s="1" t="n">
        <v>-1806</v>
      </c>
      <c r="J23" s="1" t="n">
        <v>-2795</v>
      </c>
      <c r="K23" s="1" t="n">
        <v>-2490</v>
      </c>
      <c r="L23" s="8"/>
      <c r="M23" s="9" t="n">
        <v>-2180</v>
      </c>
      <c r="N23" s="1" t="n">
        <v>-2478</v>
      </c>
      <c r="P23" s="8"/>
      <c r="T23" s="8"/>
      <c r="U23" s="1" t="n">
        <f aca="false">SUM(E23:S23)</f>
        <v>-18329</v>
      </c>
    </row>
    <row r="24" customFormat="false" ht="12.75" hidden="false" customHeight="false" outlineLevel="0" collapsed="false">
      <c r="B24" s="0" t="s">
        <v>24</v>
      </c>
      <c r="E24" s="1" t="n">
        <v>-77</v>
      </c>
      <c r="F24" s="1" t="n">
        <v>-109</v>
      </c>
      <c r="G24" s="1" t="n">
        <v>-61</v>
      </c>
      <c r="H24" s="8"/>
      <c r="I24" s="1" t="n">
        <v>-60</v>
      </c>
      <c r="J24" s="1" t="n">
        <v>-64</v>
      </c>
      <c r="K24" s="1" t="n">
        <v>-65</v>
      </c>
      <c r="L24" s="8"/>
      <c r="M24" s="9" t="n">
        <v>-55</v>
      </c>
      <c r="N24" s="1" t="n">
        <v>-54</v>
      </c>
      <c r="P24" s="8"/>
      <c r="T24" s="8"/>
      <c r="U24" s="1" t="n">
        <f aca="false">SUM(E24:S24)</f>
        <v>-545</v>
      </c>
    </row>
    <row r="25" customFormat="false" ht="12.75" hidden="false" customHeight="false" outlineLevel="0" collapsed="false">
      <c r="B25" s="0" t="s">
        <v>31</v>
      </c>
      <c r="E25" s="10" t="n">
        <v>0</v>
      </c>
      <c r="F25" s="10" t="n">
        <v>0</v>
      </c>
      <c r="G25" s="10" t="n">
        <v>0</v>
      </c>
      <c r="H25" s="8"/>
      <c r="I25" s="10" t="n">
        <v>0</v>
      </c>
      <c r="J25" s="10" t="n">
        <v>-21</v>
      </c>
      <c r="K25" s="10" t="n">
        <v>0</v>
      </c>
      <c r="L25" s="8"/>
      <c r="M25" s="10" t="n">
        <v>0</v>
      </c>
      <c r="N25" s="10" t="n">
        <v>-9</v>
      </c>
      <c r="O25" s="10"/>
      <c r="P25" s="8"/>
      <c r="Q25" s="10"/>
      <c r="R25" s="10"/>
      <c r="S25" s="10"/>
      <c r="T25" s="8"/>
      <c r="U25" s="10" t="n">
        <f aca="false">SUM(E25:S25)</f>
        <v>-30</v>
      </c>
    </row>
    <row r="26" customFormat="false" ht="12.75" hidden="false" customHeight="false" outlineLevel="0" collapsed="false">
      <c r="C26" s="2" t="s">
        <v>28</v>
      </c>
      <c r="E26" s="1" t="n">
        <f aca="false">SUM(E23:E25)</f>
        <v>-1947</v>
      </c>
      <c r="F26" s="1" t="n">
        <f aca="false">SUM(F23:F25)</f>
        <v>-2208</v>
      </c>
      <c r="G26" s="1" t="n">
        <f aca="false">SUM(G23:G25)</f>
        <v>-2672</v>
      </c>
      <c r="H26" s="8"/>
      <c r="I26" s="1" t="n">
        <f aca="false">SUM(I23:I25)</f>
        <v>-1866</v>
      </c>
      <c r="J26" s="1" t="n">
        <f aca="false">SUM(J23:J25)</f>
        <v>-2880</v>
      </c>
      <c r="K26" s="1" t="n">
        <f aca="false">SUM(K23:K25)</f>
        <v>-2555</v>
      </c>
      <c r="L26" s="8"/>
      <c r="M26" s="1" t="n">
        <f aca="false">SUM(M23:M25)</f>
        <v>-2235</v>
      </c>
      <c r="N26" s="1" t="n">
        <f aca="false">SUM(N23:N25)</f>
        <v>-2541</v>
      </c>
      <c r="O26" s="1" t="n">
        <f aca="false">SUM(O23:O25)</f>
        <v>0</v>
      </c>
      <c r="P26" s="8"/>
      <c r="Q26" s="1" t="n">
        <f aca="false">SUM(Q23:Q25)</f>
        <v>0</v>
      </c>
      <c r="R26" s="1" t="n">
        <f aca="false">SUM(R23:R25)</f>
        <v>0</v>
      </c>
      <c r="S26" s="1" t="n">
        <f aca="false">SUM(S23:S25)</f>
        <v>0</v>
      </c>
      <c r="T26" s="8"/>
      <c r="U26" s="1" t="n">
        <f aca="false">SUM(E26:S26)</f>
        <v>-18904</v>
      </c>
    </row>
    <row r="27" customFormat="false" ht="15" hidden="false" customHeight="false" outlineLevel="0" collapsed="false">
      <c r="A27" s="4" t="s">
        <v>32</v>
      </c>
      <c r="H27" s="8"/>
      <c r="L27" s="8"/>
      <c r="P27" s="8"/>
      <c r="T27" s="8"/>
    </row>
    <row r="28" customFormat="false" ht="12.75" hidden="false" customHeight="false" outlineLevel="0" collapsed="false">
      <c r="B28" s="0" t="s">
        <v>33</v>
      </c>
      <c r="E28" s="1" t="n">
        <v>-1621</v>
      </c>
      <c r="F28" s="1" t="n">
        <v>-1587</v>
      </c>
      <c r="G28" s="1" t="n">
        <v>-1631</v>
      </c>
      <c r="H28" s="8"/>
      <c r="I28" s="1" t="n">
        <v>-1643</v>
      </c>
      <c r="J28" s="1" t="n">
        <v>-1600</v>
      </c>
      <c r="K28" s="1" t="n">
        <v>-1710</v>
      </c>
      <c r="L28" s="8"/>
      <c r="M28" s="1" t="n">
        <v>-1648</v>
      </c>
      <c r="N28" s="1" t="n">
        <v>-1650</v>
      </c>
      <c r="P28" s="8"/>
      <c r="T28" s="8"/>
      <c r="U28" s="1" t="n">
        <f aca="false">SUM(E28:S28)</f>
        <v>-13090</v>
      </c>
    </row>
    <row r="29" customFormat="false" ht="12.75" hidden="false" customHeight="false" outlineLevel="0" collapsed="false">
      <c r="B29" s="0" t="s">
        <v>34</v>
      </c>
      <c r="E29" s="1" t="n">
        <v>-722</v>
      </c>
      <c r="F29" s="1" t="n">
        <v>-722</v>
      </c>
      <c r="G29" s="1" t="n">
        <v>-722</v>
      </c>
      <c r="H29" s="8"/>
      <c r="I29" s="1" t="n">
        <v>-722</v>
      </c>
      <c r="J29" s="1" t="n">
        <v>-722</v>
      </c>
      <c r="K29" s="1" t="n">
        <v>-722</v>
      </c>
      <c r="L29" s="8"/>
      <c r="M29" s="1" t="n">
        <v>-722</v>
      </c>
      <c r="N29" s="1" t="n">
        <v>-722</v>
      </c>
      <c r="P29" s="8"/>
      <c r="T29" s="8"/>
      <c r="U29" s="1" t="n">
        <f aca="false">SUM(E29:S29)</f>
        <v>-5776</v>
      </c>
    </row>
    <row r="30" customFormat="false" ht="12.75" hidden="false" customHeight="false" outlineLevel="0" collapsed="false">
      <c r="B30" s="0" t="s">
        <v>35</v>
      </c>
      <c r="E30" s="1" t="n">
        <v>-104</v>
      </c>
      <c r="F30" s="1" t="n">
        <v>-107</v>
      </c>
      <c r="G30" s="1" t="n">
        <v>-102</v>
      </c>
      <c r="H30" s="8"/>
      <c r="I30" s="1" t="n">
        <v>-103</v>
      </c>
      <c r="J30" s="1" t="n">
        <v>-103</v>
      </c>
      <c r="K30" s="1" t="n">
        <v>-108</v>
      </c>
      <c r="L30" s="8"/>
      <c r="M30" s="1" t="n">
        <v>-103</v>
      </c>
      <c r="N30" s="1" t="n">
        <v>-103</v>
      </c>
      <c r="P30" s="8"/>
      <c r="T30" s="8"/>
      <c r="U30" s="1" t="n">
        <f aca="false">SUM(E30:S30)</f>
        <v>-833</v>
      </c>
    </row>
    <row r="31" customFormat="false" ht="12.75" hidden="false" customHeight="false" outlineLevel="0" collapsed="false">
      <c r="B31" s="0" t="s">
        <v>23</v>
      </c>
      <c r="E31" s="1" t="n">
        <f aca="false">-818-12</f>
        <v>-830</v>
      </c>
      <c r="F31" s="1" t="n">
        <f aca="false">-903+48</f>
        <v>-855</v>
      </c>
      <c r="G31" s="1" t="n">
        <f aca="false">-1533-97</f>
        <v>-1630</v>
      </c>
      <c r="H31" s="8"/>
      <c r="I31" s="1" t="n">
        <f aca="false">-616-11</f>
        <v>-627</v>
      </c>
      <c r="J31" s="1" t="n">
        <f aca="false">-562-10</f>
        <v>-572</v>
      </c>
      <c r="K31" s="1" t="n">
        <f aca="false">-761</f>
        <v>-761</v>
      </c>
      <c r="L31" s="8"/>
      <c r="M31" s="9" t="n">
        <v>-754</v>
      </c>
      <c r="N31" s="1" t="n">
        <v>-763</v>
      </c>
      <c r="P31" s="8"/>
      <c r="T31" s="8"/>
      <c r="U31" s="1" t="n">
        <f aca="false">SUM(E31:S31)</f>
        <v>-6792</v>
      </c>
    </row>
    <row r="32" customFormat="false" ht="12.75" hidden="false" customHeight="false" outlineLevel="0" collapsed="false">
      <c r="B32" s="0" t="s">
        <v>24</v>
      </c>
      <c r="E32" s="1" t="n">
        <v>-16</v>
      </c>
      <c r="F32" s="1" t="n">
        <v>-18</v>
      </c>
      <c r="G32" s="1" t="n">
        <v>-8</v>
      </c>
      <c r="H32" s="8"/>
      <c r="I32" s="1" t="n">
        <v>-6</v>
      </c>
      <c r="J32" s="1" t="n">
        <v>-7</v>
      </c>
      <c r="K32" s="1" t="n">
        <v>-5</v>
      </c>
      <c r="L32" s="8"/>
      <c r="M32" s="9" t="n">
        <v>-7</v>
      </c>
      <c r="N32" s="1" t="n">
        <v>-7</v>
      </c>
      <c r="P32" s="8"/>
      <c r="T32" s="8"/>
      <c r="U32" s="1" t="n">
        <f aca="false">SUM(E32:S32)</f>
        <v>-74</v>
      </c>
    </row>
    <row r="33" customFormat="false" ht="12.75" hidden="false" customHeight="false" outlineLevel="0" collapsed="false">
      <c r="B33" s="0" t="s">
        <v>36</v>
      </c>
      <c r="E33" s="1" t="n">
        <f aca="false">835-835-3</f>
        <v>-3</v>
      </c>
      <c r="F33" s="1" t="n">
        <f aca="false">-1-3</f>
        <v>-4</v>
      </c>
      <c r="G33" s="1" t="n">
        <f aca="false">2-2-3</f>
        <v>-3</v>
      </c>
      <c r="H33" s="8"/>
      <c r="I33" s="1" t="n">
        <f aca="false">423-423-3-3</f>
        <v>-6</v>
      </c>
      <c r="J33" s="1" t="n">
        <f aca="false">-2-3</f>
        <v>-5</v>
      </c>
      <c r="K33" s="1" t="n">
        <f aca="false">7-7-3</f>
        <v>-3</v>
      </c>
      <c r="L33" s="8"/>
      <c r="M33" s="1" t="n">
        <f aca="false">95-95+16-3</f>
        <v>13</v>
      </c>
      <c r="N33" s="1" t="n">
        <f aca="false">5+21-7-3</f>
        <v>16</v>
      </c>
      <c r="P33" s="8"/>
      <c r="T33" s="8"/>
      <c r="U33" s="1" t="n">
        <f aca="false">SUM(E33:S33)</f>
        <v>5</v>
      </c>
    </row>
    <row r="34" customFormat="false" ht="12.75" hidden="false" customHeight="false" outlineLevel="0" collapsed="false">
      <c r="B34" s="0" t="s">
        <v>37</v>
      </c>
      <c r="E34" s="10" t="n">
        <v>15</v>
      </c>
      <c r="F34" s="10" t="n">
        <v>36</v>
      </c>
      <c r="G34" s="10" t="n">
        <v>12</v>
      </c>
      <c r="H34" s="8"/>
      <c r="I34" s="10" t="n">
        <v>11</v>
      </c>
      <c r="J34" s="10" t="n">
        <v>10</v>
      </c>
      <c r="K34" s="10" t="n">
        <v>22</v>
      </c>
      <c r="L34" s="8"/>
      <c r="M34" s="11" t="n">
        <v>9</v>
      </c>
      <c r="N34" s="10" t="n">
        <v>13</v>
      </c>
      <c r="O34" s="10"/>
      <c r="P34" s="8"/>
      <c r="Q34" s="10"/>
      <c r="R34" s="10"/>
      <c r="S34" s="10"/>
      <c r="T34" s="8"/>
      <c r="U34" s="10" t="n">
        <f aca="false">SUM(E34:S34)</f>
        <v>128</v>
      </c>
    </row>
    <row r="35" customFormat="false" ht="12.75" hidden="false" customHeight="false" outlineLevel="0" collapsed="false">
      <c r="C35" s="2" t="s">
        <v>28</v>
      </c>
      <c r="E35" s="1" t="n">
        <f aca="false">SUM(E28:E34)</f>
        <v>-3281</v>
      </c>
      <c r="F35" s="1" t="n">
        <f aca="false">SUM(F28:F34)</f>
        <v>-3257</v>
      </c>
      <c r="G35" s="1" t="n">
        <f aca="false">SUM(G28:G34)</f>
        <v>-4084</v>
      </c>
      <c r="H35" s="8"/>
      <c r="I35" s="1" t="n">
        <f aca="false">SUM(I28:I34)</f>
        <v>-3096</v>
      </c>
      <c r="J35" s="1" t="n">
        <f aca="false">SUM(J28:J34)</f>
        <v>-2999</v>
      </c>
      <c r="K35" s="1" t="n">
        <f aca="false">SUM(K28:K34)</f>
        <v>-3287</v>
      </c>
      <c r="L35" s="8"/>
      <c r="M35" s="1" t="n">
        <f aca="false">SUM(M28:M34)</f>
        <v>-3212</v>
      </c>
      <c r="N35" s="1" t="n">
        <f aca="false">SUM(N28:N34)</f>
        <v>-3216</v>
      </c>
      <c r="O35" s="1" t="n">
        <f aca="false">SUM(O28:O34)</f>
        <v>0</v>
      </c>
      <c r="P35" s="8"/>
      <c r="Q35" s="1" t="n">
        <f aca="false">SUM(Q28:Q34)</f>
        <v>0</v>
      </c>
      <c r="R35" s="1" t="n">
        <f aca="false">SUM(R28:R34)</f>
        <v>0</v>
      </c>
      <c r="S35" s="1" t="n">
        <f aca="false">SUM(S28:S34)</f>
        <v>0</v>
      </c>
      <c r="T35" s="8"/>
      <c r="U35" s="1" t="n">
        <f aca="false">SUM(E35:S35)</f>
        <v>-26432</v>
      </c>
    </row>
    <row r="36" customFormat="false" ht="15" hidden="false" customHeight="false" outlineLevel="0" collapsed="false">
      <c r="A36" s="4" t="s">
        <v>38</v>
      </c>
      <c r="H36" s="8"/>
      <c r="L36" s="8"/>
      <c r="P36" s="8"/>
      <c r="T36" s="8"/>
    </row>
    <row r="37" customFormat="false" ht="12.75" hidden="false" customHeight="false" outlineLevel="0" collapsed="false">
      <c r="B37" s="0" t="s">
        <v>23</v>
      </c>
      <c r="E37" s="1" t="n">
        <v>-175</v>
      </c>
      <c r="F37" s="1" t="n">
        <v>-209</v>
      </c>
      <c r="G37" s="1" t="n">
        <v>-334</v>
      </c>
      <c r="H37" s="8"/>
      <c r="I37" s="1" t="n">
        <v>-64</v>
      </c>
      <c r="J37" s="1" t="n">
        <v>-209</v>
      </c>
      <c r="K37" s="1" t="n">
        <v>-284</v>
      </c>
      <c r="L37" s="8"/>
      <c r="M37" s="9" t="n">
        <v>-189</v>
      </c>
      <c r="N37" s="1" t="n">
        <v>-306</v>
      </c>
      <c r="P37" s="8"/>
      <c r="T37" s="8"/>
      <c r="U37" s="1" t="n">
        <f aca="false">SUM(E37:S37)</f>
        <v>-1770</v>
      </c>
    </row>
    <row r="38" customFormat="false" ht="12.75" hidden="false" customHeight="false" outlineLevel="0" collapsed="false">
      <c r="B38" s="0" t="s">
        <v>24</v>
      </c>
      <c r="E38" s="10" t="n">
        <v>-12</v>
      </c>
      <c r="F38" s="10" t="n">
        <v>-24</v>
      </c>
      <c r="G38" s="10" t="n">
        <v>-10</v>
      </c>
      <c r="H38" s="8"/>
      <c r="I38" s="10" t="n">
        <v>-9</v>
      </c>
      <c r="J38" s="10" t="n">
        <v>-8</v>
      </c>
      <c r="K38" s="10" t="n">
        <v>-20</v>
      </c>
      <c r="L38" s="8"/>
      <c r="M38" s="11" t="n">
        <v>-9</v>
      </c>
      <c r="N38" s="10" t="n">
        <v>-10</v>
      </c>
      <c r="O38" s="10"/>
      <c r="P38" s="8"/>
      <c r="Q38" s="10"/>
      <c r="R38" s="10"/>
      <c r="S38" s="10"/>
      <c r="T38" s="8"/>
      <c r="U38" s="10" t="n">
        <f aca="false">SUM(E38:S38)</f>
        <v>-102</v>
      </c>
    </row>
    <row r="39" customFormat="false" ht="12.75" hidden="false" customHeight="false" outlineLevel="0" collapsed="false">
      <c r="C39" s="2" t="s">
        <v>28</v>
      </c>
      <c r="E39" s="1" t="n">
        <f aca="false">SUM(E37:E38)</f>
        <v>-187</v>
      </c>
      <c r="F39" s="1" t="n">
        <f aca="false">SUM(F37:F38)</f>
        <v>-233</v>
      </c>
      <c r="G39" s="1" t="n">
        <f aca="false">SUM(G37:G38)</f>
        <v>-344</v>
      </c>
      <c r="H39" s="8"/>
      <c r="I39" s="1" t="n">
        <f aca="false">SUM(I37:I38)</f>
        <v>-73</v>
      </c>
      <c r="J39" s="1" t="n">
        <f aca="false">SUM(J37:J38)</f>
        <v>-217</v>
      </c>
      <c r="K39" s="1" t="n">
        <f aca="false">SUM(K37:K38)</f>
        <v>-304</v>
      </c>
      <c r="L39" s="8"/>
      <c r="M39" s="1" t="n">
        <f aca="false">SUM(M37:M38)</f>
        <v>-198</v>
      </c>
      <c r="N39" s="1" t="n">
        <f aca="false">SUM(N37:N38)</f>
        <v>-316</v>
      </c>
      <c r="O39" s="1" t="n">
        <f aca="false">SUM(O37:O38)</f>
        <v>0</v>
      </c>
      <c r="P39" s="8"/>
      <c r="Q39" s="1" t="n">
        <f aca="false">SUM(Q37:Q38)</f>
        <v>0</v>
      </c>
      <c r="R39" s="1" t="n">
        <f aca="false">SUM(R37:R38)</f>
        <v>0</v>
      </c>
      <c r="S39" s="1" t="n">
        <f aca="false">SUM(S37:S38)</f>
        <v>0</v>
      </c>
      <c r="T39" s="8"/>
      <c r="U39" s="1" t="n">
        <f aca="false">SUM(E39:S39)</f>
        <v>-1872</v>
      </c>
    </row>
    <row r="40" customFormat="false" ht="15" hidden="false" customHeight="false" outlineLevel="0" collapsed="false">
      <c r="A40" s="4" t="s">
        <v>39</v>
      </c>
      <c r="H40" s="8"/>
      <c r="L40" s="8"/>
      <c r="P40" s="8"/>
      <c r="T40" s="8"/>
    </row>
    <row r="41" customFormat="false" ht="12.75" hidden="false" customHeight="false" outlineLevel="0" collapsed="false">
      <c r="B41" s="0" t="s">
        <v>23</v>
      </c>
      <c r="E41" s="1" t="n">
        <v>-60</v>
      </c>
      <c r="F41" s="1" t="n">
        <v>-84</v>
      </c>
      <c r="G41" s="1" t="n">
        <v>-75</v>
      </c>
      <c r="H41" s="8"/>
      <c r="I41" s="1" t="n">
        <v>-81</v>
      </c>
      <c r="J41" s="1" t="n">
        <v>-67</v>
      </c>
      <c r="K41" s="1" t="n">
        <v>-70</v>
      </c>
      <c r="L41" s="8"/>
      <c r="M41" s="9" t="n">
        <v>-62</v>
      </c>
      <c r="N41" s="1" t="n">
        <v>-75</v>
      </c>
      <c r="P41" s="8"/>
      <c r="T41" s="8"/>
      <c r="U41" s="1" t="n">
        <f aca="false">SUM(E41:S41)</f>
        <v>-574</v>
      </c>
    </row>
    <row r="42" customFormat="false" ht="12.75" hidden="false" customHeight="false" outlineLevel="0" collapsed="false">
      <c r="B42" s="0" t="s">
        <v>24</v>
      </c>
      <c r="E42" s="10" t="n">
        <v>-4</v>
      </c>
      <c r="F42" s="10" t="n">
        <v>-12</v>
      </c>
      <c r="G42" s="10" t="n">
        <v>-3</v>
      </c>
      <c r="H42" s="8"/>
      <c r="I42" s="10" t="n">
        <v>-2</v>
      </c>
      <c r="J42" s="10" t="n">
        <v>-2</v>
      </c>
      <c r="K42" s="10" t="n">
        <v>-2</v>
      </c>
      <c r="L42" s="8"/>
      <c r="M42" s="11" t="n">
        <v>-1</v>
      </c>
      <c r="N42" s="10" t="n">
        <v>-2</v>
      </c>
      <c r="O42" s="10"/>
      <c r="P42" s="8"/>
      <c r="Q42" s="10"/>
      <c r="R42" s="10"/>
      <c r="S42" s="10"/>
      <c r="T42" s="8"/>
      <c r="U42" s="10" t="n">
        <f aca="false">SUM(E42:S42)</f>
        <v>-28</v>
      </c>
    </row>
    <row r="43" customFormat="false" ht="12.75" hidden="false" customHeight="false" outlineLevel="0" collapsed="false">
      <c r="C43" s="2" t="s">
        <v>28</v>
      </c>
      <c r="E43" s="1" t="n">
        <f aca="false">SUM(E41:E42)</f>
        <v>-64</v>
      </c>
      <c r="F43" s="1" t="n">
        <f aca="false">SUM(F41:F42)</f>
        <v>-96</v>
      </c>
      <c r="G43" s="1" t="n">
        <f aca="false">SUM(G41:G42)</f>
        <v>-78</v>
      </c>
      <c r="H43" s="8"/>
      <c r="I43" s="1" t="n">
        <f aca="false">SUM(I41:I42)</f>
        <v>-83</v>
      </c>
      <c r="J43" s="1" t="n">
        <f aca="false">SUM(J41:J42)</f>
        <v>-69</v>
      </c>
      <c r="K43" s="1" t="n">
        <f aca="false">SUM(K41:K42)</f>
        <v>-72</v>
      </c>
      <c r="L43" s="8"/>
      <c r="M43" s="1" t="n">
        <f aca="false">SUM(M41:M42)</f>
        <v>-63</v>
      </c>
      <c r="N43" s="1" t="n">
        <f aca="false">SUM(N41:N42)</f>
        <v>-77</v>
      </c>
      <c r="O43" s="1" t="n">
        <f aca="false">SUM(O41:O42)</f>
        <v>0</v>
      </c>
      <c r="P43" s="8"/>
      <c r="Q43" s="1" t="n">
        <f aca="false">SUM(Q41:Q42)</f>
        <v>0</v>
      </c>
      <c r="R43" s="1" t="n">
        <f aca="false">SUM(R41:R42)</f>
        <v>0</v>
      </c>
      <c r="S43" s="1" t="n">
        <f aca="false">SUM(S41:S42)</f>
        <v>0</v>
      </c>
      <c r="T43" s="8"/>
      <c r="U43" s="1" t="n">
        <f aca="false">SUM(E43:S43)</f>
        <v>-602</v>
      </c>
    </row>
    <row r="44" customFormat="false" ht="15" hidden="false" customHeight="false" outlineLevel="0" collapsed="false">
      <c r="A44" s="4" t="s">
        <v>40</v>
      </c>
      <c r="H44" s="8"/>
      <c r="L44" s="8"/>
      <c r="P44" s="8"/>
      <c r="T44" s="8"/>
    </row>
    <row r="45" customFormat="false" ht="12.75" hidden="false" customHeight="false" outlineLevel="0" collapsed="false">
      <c r="B45" s="0" t="s">
        <v>23</v>
      </c>
      <c r="E45" s="1" t="n">
        <v>-21</v>
      </c>
      <c r="F45" s="1" t="n">
        <v>-29</v>
      </c>
      <c r="G45" s="1" t="n">
        <v>-30</v>
      </c>
      <c r="H45" s="8"/>
      <c r="I45" s="1" t="n">
        <v>-24</v>
      </c>
      <c r="J45" s="1" t="n">
        <v>-22</v>
      </c>
      <c r="K45" s="1" t="n">
        <v>-25</v>
      </c>
      <c r="L45" s="8"/>
      <c r="M45" s="9" t="n">
        <v>-20</v>
      </c>
      <c r="N45" s="1" t="n">
        <v>-23</v>
      </c>
      <c r="P45" s="8"/>
      <c r="T45" s="8"/>
      <c r="U45" s="1" t="n">
        <f aca="false">SUM(E45:S45)</f>
        <v>-194</v>
      </c>
    </row>
    <row r="46" customFormat="false" ht="12.75" hidden="false" customHeight="false" outlineLevel="0" collapsed="false">
      <c r="B46" s="0" t="s">
        <v>24</v>
      </c>
      <c r="E46" s="10" t="n">
        <v>-3</v>
      </c>
      <c r="F46" s="10" t="n">
        <v>-3</v>
      </c>
      <c r="G46" s="10" t="n">
        <v>-2</v>
      </c>
      <c r="H46" s="8"/>
      <c r="I46" s="10" t="n">
        <v>-1</v>
      </c>
      <c r="J46" s="10" t="n">
        <v>-1</v>
      </c>
      <c r="K46" s="10" t="n">
        <v>-1</v>
      </c>
      <c r="L46" s="8"/>
      <c r="M46" s="11" t="n">
        <v>-1</v>
      </c>
      <c r="N46" s="10" t="n">
        <v>-1</v>
      </c>
      <c r="O46" s="10"/>
      <c r="P46" s="8"/>
      <c r="Q46" s="10"/>
      <c r="R46" s="10"/>
      <c r="S46" s="10"/>
      <c r="T46" s="8"/>
      <c r="U46" s="10" t="n">
        <f aca="false">SUM(E46:S46)</f>
        <v>-13</v>
      </c>
    </row>
    <row r="47" customFormat="false" ht="12.75" hidden="false" customHeight="false" outlineLevel="0" collapsed="false">
      <c r="C47" s="2" t="s">
        <v>28</v>
      </c>
      <c r="E47" s="1" t="n">
        <f aca="false">SUM(E45:E46)</f>
        <v>-24</v>
      </c>
      <c r="F47" s="1" t="n">
        <f aca="false">SUM(F45:F46)</f>
        <v>-32</v>
      </c>
      <c r="G47" s="1" t="n">
        <f aca="false">SUM(G45:G46)</f>
        <v>-32</v>
      </c>
      <c r="H47" s="8"/>
      <c r="I47" s="1" t="n">
        <f aca="false">SUM(I45:I46)</f>
        <v>-25</v>
      </c>
      <c r="J47" s="1" t="n">
        <f aca="false">SUM(J45:J46)</f>
        <v>-23</v>
      </c>
      <c r="K47" s="1" t="n">
        <f aca="false">SUM(K45:K46)</f>
        <v>-26</v>
      </c>
      <c r="L47" s="8"/>
      <c r="M47" s="1" t="n">
        <f aca="false">SUM(M45:M46)</f>
        <v>-21</v>
      </c>
      <c r="N47" s="1" t="n">
        <f aca="false">SUM(N45:N46)</f>
        <v>-24</v>
      </c>
      <c r="O47" s="1" t="n">
        <f aca="false">SUM(O45:O46)</f>
        <v>0</v>
      </c>
      <c r="P47" s="8"/>
      <c r="Q47" s="1" t="n">
        <f aca="false">SUM(Q45:Q46)</f>
        <v>0</v>
      </c>
      <c r="R47" s="1" t="n">
        <f aca="false">SUM(R45:R46)</f>
        <v>0</v>
      </c>
      <c r="S47" s="1" t="n">
        <f aca="false">SUM(S45:S46)</f>
        <v>0</v>
      </c>
      <c r="T47" s="8"/>
      <c r="U47" s="1" t="n">
        <f aca="false">SUM(E47:S47)</f>
        <v>-207</v>
      </c>
    </row>
    <row r="48" customFormat="false" ht="15" hidden="false" customHeight="false" outlineLevel="0" collapsed="false">
      <c r="A48" s="4" t="s">
        <v>41</v>
      </c>
      <c r="H48" s="8"/>
      <c r="L48" s="8"/>
      <c r="P48" s="8"/>
      <c r="T48" s="8"/>
    </row>
    <row r="49" customFormat="false" ht="12.75" hidden="false" customHeight="false" outlineLevel="0" collapsed="false">
      <c r="B49" s="0" t="s">
        <v>23</v>
      </c>
      <c r="E49" s="1" t="n">
        <v>-193</v>
      </c>
      <c r="F49" s="1" t="n">
        <v>-155</v>
      </c>
      <c r="G49" s="1" t="n">
        <v>-163</v>
      </c>
      <c r="H49" s="8"/>
      <c r="I49" s="1" t="n">
        <v>-108</v>
      </c>
      <c r="J49" s="1" t="n">
        <v>-127</v>
      </c>
      <c r="K49" s="1" t="n">
        <v>-225</v>
      </c>
      <c r="L49" s="8"/>
      <c r="M49" s="9" t="n">
        <v>150</v>
      </c>
      <c r="N49" s="1" t="n">
        <v>-49</v>
      </c>
      <c r="P49" s="8"/>
      <c r="T49" s="8"/>
      <c r="U49" s="1" t="n">
        <f aca="false">SUM(E49:S49)</f>
        <v>-870</v>
      </c>
    </row>
    <row r="50" customFormat="false" ht="12.75" hidden="false" customHeight="false" outlineLevel="0" collapsed="false">
      <c r="B50" s="0" t="s">
        <v>24</v>
      </c>
      <c r="E50" s="10" t="n">
        <v>-2</v>
      </c>
      <c r="F50" s="10" t="n">
        <v>-3</v>
      </c>
      <c r="G50" s="10" t="n">
        <v>-3</v>
      </c>
      <c r="H50" s="8"/>
      <c r="I50" s="10" t="n">
        <v>-2</v>
      </c>
      <c r="J50" s="10" t="n">
        <v>-2</v>
      </c>
      <c r="K50" s="10" t="n">
        <v>-2</v>
      </c>
      <c r="L50" s="8"/>
      <c r="M50" s="11" t="n">
        <v>-2</v>
      </c>
      <c r="N50" s="10" t="n">
        <v>-2</v>
      </c>
      <c r="O50" s="10"/>
      <c r="P50" s="8"/>
      <c r="Q50" s="10"/>
      <c r="R50" s="10"/>
      <c r="S50" s="10"/>
      <c r="T50" s="8"/>
      <c r="U50" s="10" t="n">
        <f aca="false">SUM(E50:S50)</f>
        <v>-18</v>
      </c>
    </row>
    <row r="51" customFormat="false" ht="12.75" hidden="false" customHeight="false" outlineLevel="0" collapsed="false">
      <c r="C51" s="2" t="s">
        <v>28</v>
      </c>
      <c r="E51" s="1" t="n">
        <f aca="false">SUM(E49:E50)</f>
        <v>-195</v>
      </c>
      <c r="F51" s="1" t="n">
        <f aca="false">SUM(F49:F50)</f>
        <v>-158</v>
      </c>
      <c r="G51" s="1" t="n">
        <f aca="false">SUM(G49:G50)</f>
        <v>-166</v>
      </c>
      <c r="H51" s="8"/>
      <c r="I51" s="1" t="n">
        <f aca="false">SUM(I49:I50)</f>
        <v>-110</v>
      </c>
      <c r="J51" s="1" t="n">
        <f aca="false">SUM(J49:J50)</f>
        <v>-129</v>
      </c>
      <c r="K51" s="1" t="n">
        <f aca="false">SUM(K49:K50)</f>
        <v>-227</v>
      </c>
      <c r="L51" s="8"/>
      <c r="M51" s="1" t="n">
        <f aca="false">SUM(M49:M50)</f>
        <v>148</v>
      </c>
      <c r="N51" s="1" t="n">
        <f aca="false">SUM(N49:N50)</f>
        <v>-51</v>
      </c>
      <c r="O51" s="1" t="n">
        <f aca="false">SUM(O49:O50)</f>
        <v>0</v>
      </c>
      <c r="P51" s="8"/>
      <c r="Q51" s="1" t="n">
        <f aca="false">SUM(Q49:Q50)</f>
        <v>0</v>
      </c>
      <c r="R51" s="1" t="n">
        <f aca="false">SUM(R49:R50)</f>
        <v>0</v>
      </c>
      <c r="S51" s="1" t="n">
        <f aca="false">SUM(S49:S50)</f>
        <v>0</v>
      </c>
      <c r="T51" s="8"/>
      <c r="U51" s="1" t="n">
        <f aca="false">SUM(E51:S51)</f>
        <v>-888</v>
      </c>
    </row>
    <row r="52" customFormat="false" ht="12.75" hidden="false" customHeight="false" outlineLevel="0" collapsed="false">
      <c r="E52" s="10"/>
      <c r="F52" s="10"/>
      <c r="G52" s="10"/>
      <c r="H52" s="8"/>
      <c r="I52" s="10"/>
      <c r="J52" s="10"/>
      <c r="K52" s="10"/>
      <c r="L52" s="8"/>
      <c r="M52" s="10"/>
      <c r="N52" s="10"/>
      <c r="O52" s="10"/>
      <c r="P52" s="8"/>
      <c r="Q52" s="10"/>
      <c r="R52" s="10"/>
      <c r="S52" s="10"/>
      <c r="T52" s="8"/>
      <c r="U52" s="10"/>
    </row>
    <row r="53" customFormat="false" ht="15.75" hidden="false" customHeight="false" outlineLevel="0" collapsed="false">
      <c r="A53" s="4" t="s">
        <v>42</v>
      </c>
      <c r="E53" s="12" t="n">
        <f aca="false">+E17+E21+E26+E35+E39+E43+E47+E51</f>
        <v>11955</v>
      </c>
      <c r="F53" s="12" t="n">
        <f aca="false">+F17+F21+F26+F35+F39+F43+F47+F51</f>
        <v>15034</v>
      </c>
      <c r="G53" s="12" t="n">
        <f aca="false">+G17+G21+G26+G35+G39+G43+G47+G51</f>
        <v>1338</v>
      </c>
      <c r="H53" s="8"/>
      <c r="I53" s="12" t="n">
        <f aca="false">+I17+I21+I26+I35+I39+I43+I47+I51</f>
        <v>12357</v>
      </c>
      <c r="J53" s="12" t="n">
        <f aca="false">+J17+J21+J26+J35+J39+J43+J47+J51</f>
        <v>11795</v>
      </c>
      <c r="K53" s="12" t="n">
        <f aca="false">+K17+K21+K26+K35+K39+K43+K47+K51</f>
        <v>9741</v>
      </c>
      <c r="L53" s="8"/>
      <c r="M53" s="12" t="n">
        <f aca="false">+M17+M21+M26+M35+M39+M43+M47+M51</f>
        <v>10603</v>
      </c>
      <c r="N53" s="12" t="n">
        <f aca="false">+N17+N21+N26+N35+N39+N43+N47+N51</f>
        <v>9844</v>
      </c>
      <c r="O53" s="12" t="n">
        <f aca="false">+O17+O21+O26+O35+O39+O43+O47+O51</f>
        <v>0</v>
      </c>
      <c r="P53" s="8"/>
      <c r="Q53" s="12" t="n">
        <f aca="false">+Q17+Q21+Q26+Q35+Q39+Q43+Q47+Q51</f>
        <v>0</v>
      </c>
      <c r="R53" s="12" t="n">
        <f aca="false">+R17+R21+R26+R35+R39+R43+R47+R51</f>
        <v>0</v>
      </c>
      <c r="S53" s="12" t="n">
        <f aca="false">+S17+S21+S26+S35+S39+S43+S47+S51</f>
        <v>0</v>
      </c>
      <c r="T53" s="8"/>
      <c r="U53" s="12" t="n">
        <f aca="false">SUM(E53:S53)</f>
        <v>82667</v>
      </c>
    </row>
    <row r="54" customFormat="false" ht="13.5" hidden="true" customHeight="false" outlineLevel="0" collapsed="false">
      <c r="H54" s="8"/>
      <c r="L54" s="8"/>
      <c r="P54" s="8"/>
      <c r="T54" s="8"/>
    </row>
    <row r="55" customFormat="false" ht="12.75" hidden="true" customHeight="false" outlineLevel="0" collapsed="false">
      <c r="A55" s="0" t="s">
        <v>43</v>
      </c>
      <c r="E55" s="1" t="n">
        <v>11</v>
      </c>
      <c r="F55" s="1" t="n">
        <v>10</v>
      </c>
      <c r="G55" s="1" t="n">
        <v>9</v>
      </c>
      <c r="H55" s="8"/>
      <c r="I55" s="1" t="n">
        <v>7</v>
      </c>
      <c r="J55" s="1" t="n">
        <v>8</v>
      </c>
      <c r="L55" s="8"/>
      <c r="P55" s="8"/>
      <c r="T55" s="8"/>
      <c r="U55" s="1" t="n">
        <f aca="false">SUM(E55:S55)</f>
        <v>45</v>
      </c>
    </row>
    <row r="56" customFormat="false" ht="12.75" hidden="true" customHeight="false" outlineLevel="0" collapsed="false">
      <c r="A56" s="0" t="s">
        <v>44</v>
      </c>
      <c r="E56" s="1" t="n">
        <v>0</v>
      </c>
      <c r="F56" s="1" t="n">
        <v>0</v>
      </c>
      <c r="G56" s="1" t="n">
        <v>5198</v>
      </c>
      <c r="H56" s="8"/>
      <c r="I56" s="1" t="n">
        <v>1785</v>
      </c>
      <c r="J56" s="1" t="n">
        <v>1429</v>
      </c>
      <c r="L56" s="8"/>
      <c r="P56" s="8"/>
      <c r="T56" s="8"/>
      <c r="U56" s="1" t="n">
        <f aca="false">SUM(E56:S56)</f>
        <v>8412</v>
      </c>
    </row>
    <row r="57" customFormat="false" ht="12.75" hidden="true" customHeight="false" outlineLevel="0" collapsed="false">
      <c r="A57" s="0" t="s">
        <v>45</v>
      </c>
      <c r="E57" s="1" t="n">
        <v>1</v>
      </c>
      <c r="F57" s="1" t="n">
        <v>2</v>
      </c>
      <c r="G57" s="1" t="n">
        <v>1</v>
      </c>
      <c r="H57" s="8"/>
      <c r="I57" s="13" t="n">
        <v>2</v>
      </c>
      <c r="J57" s="13" t="n">
        <v>-5</v>
      </c>
      <c r="L57" s="8"/>
      <c r="P57" s="8"/>
      <c r="T57" s="8"/>
      <c r="U57" s="1" t="n">
        <f aca="false">SUM(E57:S57)</f>
        <v>1</v>
      </c>
    </row>
    <row r="58" customFormat="false" ht="12.75" hidden="true" customHeight="false" outlineLevel="0" collapsed="false">
      <c r="E58" s="10"/>
      <c r="F58" s="10"/>
      <c r="G58" s="10"/>
      <c r="H58" s="8"/>
      <c r="I58" s="10"/>
      <c r="J58" s="10"/>
      <c r="K58" s="10"/>
      <c r="L58" s="8"/>
      <c r="M58" s="10"/>
      <c r="N58" s="10"/>
      <c r="O58" s="10"/>
      <c r="P58" s="8"/>
      <c r="Q58" s="10"/>
      <c r="R58" s="10"/>
      <c r="S58" s="10"/>
      <c r="T58" s="8"/>
      <c r="U58" s="10"/>
    </row>
    <row r="59" customFormat="false" ht="12.75" hidden="true" customHeight="false" outlineLevel="0" collapsed="false">
      <c r="A59" s="2" t="s">
        <v>46</v>
      </c>
      <c r="E59" s="1" t="n">
        <f aca="false">SUM(E53:E57)</f>
        <v>11967</v>
      </c>
      <c r="F59" s="1" t="n">
        <f aca="false">SUM(F53:F57)</f>
        <v>15046</v>
      </c>
      <c r="G59" s="1" t="n">
        <f aca="false">SUM(G53:G57)</f>
        <v>6546</v>
      </c>
      <c r="H59" s="8"/>
      <c r="I59" s="1" t="n">
        <f aca="false">SUM(I53:I57)</f>
        <v>14151</v>
      </c>
      <c r="J59" s="1" t="n">
        <f aca="false">SUM(J53:J57)</f>
        <v>13227</v>
      </c>
      <c r="K59" s="1" t="n">
        <f aca="false">SUM(K53:K57)</f>
        <v>9741</v>
      </c>
      <c r="L59" s="8"/>
      <c r="M59" s="1" t="n">
        <f aca="false">SUM(M53:M57)</f>
        <v>10603</v>
      </c>
      <c r="N59" s="1" t="n">
        <f aca="false">SUM(N53:N57)</f>
        <v>9844</v>
      </c>
      <c r="O59" s="1" t="n">
        <f aca="false">SUM(O53:O57)</f>
        <v>0</v>
      </c>
      <c r="P59" s="8"/>
      <c r="Q59" s="1" t="n">
        <f aca="false">SUM(Q53:Q57)</f>
        <v>0</v>
      </c>
      <c r="R59" s="1" t="n">
        <f aca="false">SUM(R53:R57)</f>
        <v>0</v>
      </c>
      <c r="S59" s="1" t="n">
        <f aca="false">SUM(S53:S57)</f>
        <v>0</v>
      </c>
      <c r="T59" s="8"/>
      <c r="U59" s="1" t="n">
        <f aca="false">SUM(E59:S59)</f>
        <v>91125</v>
      </c>
    </row>
    <row r="60" customFormat="false" ht="12.75" hidden="true" customHeight="false" outlineLevel="0" collapsed="false">
      <c r="H60" s="8"/>
      <c r="L60" s="8"/>
      <c r="P60" s="8"/>
      <c r="T60" s="8"/>
    </row>
    <row r="61" customFormat="false" ht="12.75" hidden="true" customHeight="false" outlineLevel="0" collapsed="false">
      <c r="B61" s="0" t="s">
        <v>47</v>
      </c>
      <c r="E61" s="1" t="n">
        <v>-4675</v>
      </c>
      <c r="F61" s="1" t="n">
        <v>-5868</v>
      </c>
      <c r="G61" s="1" t="n">
        <v>-2567</v>
      </c>
      <c r="H61" s="8"/>
      <c r="I61" s="13"/>
      <c r="J61" s="13"/>
      <c r="L61" s="8"/>
      <c r="P61" s="8"/>
      <c r="T61" s="8"/>
      <c r="U61" s="1" t="n">
        <f aca="false">SUM(E61:S61)</f>
        <v>-13110</v>
      </c>
    </row>
    <row r="62" customFormat="false" ht="12.75" hidden="true" customHeight="false" outlineLevel="0" collapsed="false">
      <c r="E62" s="10"/>
      <c r="F62" s="10"/>
      <c r="G62" s="10"/>
      <c r="H62" s="8"/>
      <c r="I62" s="10"/>
      <c r="J62" s="10"/>
      <c r="K62" s="10"/>
      <c r="L62" s="8"/>
      <c r="M62" s="10"/>
      <c r="N62" s="10"/>
      <c r="O62" s="10"/>
      <c r="P62" s="8"/>
      <c r="Q62" s="10"/>
      <c r="R62" s="10"/>
      <c r="S62" s="10"/>
      <c r="T62" s="8"/>
      <c r="U62" s="10"/>
    </row>
    <row r="63" customFormat="false" ht="12.75" hidden="true" customHeight="false" outlineLevel="0" collapsed="false">
      <c r="A63" s="2" t="s">
        <v>48</v>
      </c>
      <c r="E63" s="1" t="n">
        <f aca="false">0+(+E59+E61)</f>
        <v>7292</v>
      </c>
      <c r="F63" s="1" t="n">
        <f aca="false">0+(+F59+F61)</f>
        <v>9178</v>
      </c>
      <c r="G63" s="1" t="n">
        <f aca="false">0+(+G59+G61)</f>
        <v>3979</v>
      </c>
      <c r="H63" s="8"/>
      <c r="I63" s="1" t="n">
        <f aca="false">+I59+I61</f>
        <v>14151</v>
      </c>
      <c r="J63" s="1" t="n">
        <f aca="false">+J59+J61</f>
        <v>13227</v>
      </c>
      <c r="K63" s="1" t="n">
        <f aca="false">+K59+K61</f>
        <v>9741</v>
      </c>
      <c r="L63" s="8"/>
      <c r="M63" s="1" t="n">
        <f aca="false">+M59+M61</f>
        <v>10603</v>
      </c>
      <c r="N63" s="1" t="n">
        <f aca="false">+N59+N61</f>
        <v>9844</v>
      </c>
      <c r="O63" s="1" t="n">
        <f aca="false">+O59+O61</f>
        <v>0</v>
      </c>
      <c r="P63" s="8"/>
      <c r="Q63" s="1" t="n">
        <f aca="false">+Q59+Q61</f>
        <v>0</v>
      </c>
      <c r="R63" s="1" t="n">
        <f aca="false">+R59+R61</f>
        <v>0</v>
      </c>
      <c r="S63" s="1" t="n">
        <f aca="false">+S59+S61</f>
        <v>0</v>
      </c>
      <c r="T63" s="8"/>
      <c r="U63" s="1" t="n">
        <f aca="false">SUM(E63:S63)</f>
        <v>78015</v>
      </c>
    </row>
    <row r="64" customFormat="false" ht="12.75" hidden="true" customHeight="false" outlineLevel="0" collapsed="false">
      <c r="H64" s="8"/>
      <c r="L64" s="8"/>
      <c r="P64" s="8"/>
      <c r="T64" s="8"/>
    </row>
    <row r="65" customFormat="false" ht="12.75" hidden="true" customHeight="false" outlineLevel="0" collapsed="false">
      <c r="B65" s="0" t="s">
        <v>49</v>
      </c>
      <c r="E65" s="1" t="n">
        <v>-638</v>
      </c>
      <c r="F65" s="1" t="n">
        <v>-638</v>
      </c>
      <c r="G65" s="1" t="n">
        <v>-638</v>
      </c>
      <c r="H65" s="8"/>
      <c r="I65" s="13" t="n">
        <v>-638</v>
      </c>
      <c r="J65" s="13" t="n">
        <v>-638</v>
      </c>
      <c r="L65" s="8"/>
      <c r="P65" s="8"/>
      <c r="T65" s="8"/>
      <c r="U65" s="1" t="n">
        <f aca="false">SUM(E65:S65)</f>
        <v>-3190</v>
      </c>
    </row>
    <row r="66" customFormat="false" ht="12.75" hidden="true" customHeight="false" outlineLevel="0" collapsed="false">
      <c r="E66" s="10"/>
      <c r="F66" s="10"/>
      <c r="G66" s="10"/>
      <c r="H66" s="8"/>
      <c r="I66" s="10"/>
      <c r="J66" s="10"/>
      <c r="K66" s="10"/>
      <c r="L66" s="8"/>
      <c r="M66" s="10"/>
      <c r="N66" s="10"/>
      <c r="O66" s="10"/>
      <c r="P66" s="8"/>
      <c r="Q66" s="10"/>
      <c r="R66" s="10"/>
      <c r="S66" s="10"/>
      <c r="T66" s="8"/>
      <c r="U66" s="10"/>
    </row>
    <row r="67" customFormat="false" ht="13.5" hidden="true" customHeight="false" outlineLevel="0" collapsed="false">
      <c r="A67" s="2" t="s">
        <v>50</v>
      </c>
      <c r="E67" s="12" t="n">
        <f aca="false">+E63+E65</f>
        <v>6654</v>
      </c>
      <c r="F67" s="12" t="n">
        <f aca="false">+F63+F65</f>
        <v>8540</v>
      </c>
      <c r="G67" s="12" t="n">
        <f aca="false">+G63+G65</f>
        <v>3341</v>
      </c>
      <c r="H67" s="8"/>
      <c r="I67" s="12" t="n">
        <f aca="false">+I63+I65</f>
        <v>13513</v>
      </c>
      <c r="J67" s="12" t="n">
        <f aca="false">+J63+J65</f>
        <v>12589</v>
      </c>
      <c r="K67" s="12" t="n">
        <f aca="false">+K63+K65</f>
        <v>9741</v>
      </c>
      <c r="L67" s="8"/>
      <c r="M67" s="12" t="n">
        <f aca="false">+M63+M65</f>
        <v>10603</v>
      </c>
      <c r="N67" s="12" t="n">
        <f aca="false">+N63+N65</f>
        <v>9844</v>
      </c>
      <c r="O67" s="12" t="n">
        <f aca="false">+O63+O65</f>
        <v>0</v>
      </c>
      <c r="P67" s="8"/>
      <c r="Q67" s="12" t="n">
        <f aca="false">+Q63+Q65</f>
        <v>0</v>
      </c>
      <c r="R67" s="12" t="n">
        <f aca="false">+R63+R65</f>
        <v>0</v>
      </c>
      <c r="S67" s="12" t="n">
        <f aca="false">+S63+S65</f>
        <v>0</v>
      </c>
      <c r="T67" s="8"/>
      <c r="U67" s="12" t="n">
        <f aca="false">SUM(E67:S67)</f>
        <v>74825</v>
      </c>
    </row>
    <row r="68" customFormat="false" ht="13.5" hidden="false" customHeight="false" outlineLevel="0" collapsed="false">
      <c r="H68" s="14"/>
      <c r="L68" s="14"/>
      <c r="P68" s="14"/>
      <c r="T68" s="14"/>
    </row>
    <row r="69" customFormat="false" ht="12.75" hidden="false" customHeight="false" outlineLevel="0" collapsed="false">
      <c r="H69" s="14"/>
      <c r="L69" s="14"/>
      <c r="P69" s="14"/>
      <c r="T69" s="14"/>
    </row>
    <row r="70" customFormat="false" ht="12.75" hidden="false" customHeight="false" outlineLevel="0" collapsed="false">
      <c r="H70" s="14"/>
      <c r="L70" s="14"/>
      <c r="P70" s="14"/>
      <c r="T70" s="14"/>
    </row>
    <row r="71" customFormat="false" ht="12.75" hidden="false" customHeight="false" outlineLevel="0" collapsed="false">
      <c r="H71" s="14"/>
      <c r="L71" s="14"/>
      <c r="P71" s="14"/>
      <c r="T71" s="14"/>
    </row>
    <row r="72" customFormat="false" ht="12.75" hidden="false" customHeight="false" outlineLevel="0" collapsed="false">
      <c r="H72" s="14"/>
      <c r="L72" s="14"/>
      <c r="P72" s="14"/>
      <c r="T7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2001-06-20T18:42:22Z</dcterms:created>
  <dc:creator>gzahn</dc:creator>
  <dc:description/>
  <dc:language>en-US</dc:language>
  <cp:lastModifiedBy>gzahn</cp:lastModifiedBy>
  <cp:lastPrinted>2001-08-08T18:07:31Z</cp:lastPrinted>
  <dcterms:modified xsi:type="dcterms:W3CDTF">2001-09-17T18:00:50Z</dcterms:modified>
  <cp:revision>0</cp:revision>
  <dc:subject/>
  <dc:title/>
</cp:coreProperties>
</file>