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FundsFlow vs. 3rd CE" sheetId="8" state="visible" r:id="rId10"/>
    <sheet name="EquityAffiliates" sheetId="9" state="visible" r:id="rId11"/>
    <sheet name="PRMA" sheetId="10" state="visible" r:id="rId12"/>
    <sheet name="Prepay_Exp" sheetId="11" state="visible" r:id="rId13"/>
    <sheet name="Merchant" sheetId="12" state="visible" r:id="rId14"/>
    <sheet name="OtherFundsFlow" sheetId="13" state="visible" r:id="rId15"/>
    <sheet name="NetCashFlow vs. 3rd CE" sheetId="14" state="visible" r:id="rId16"/>
    <sheet name="CapEx" sheetId="15" state="visible" r:id="rId17"/>
    <sheet name="Investing" sheetId="16" state="visible" r:id="rId18"/>
    <sheet name="AssetSale" sheetId="17" state="visible" r:id="rId19"/>
    <sheet name="InterestExpense" sheetId="18" state="visible" r:id="rId20"/>
  </sheets>
  <externalReferences>
    <externalReference r:id="rId21"/>
    <externalReference r:id="rId22"/>
    <externalReference r:id="rId23"/>
    <externalReference r:id="rId24"/>
  </externalReferences>
  <definedNames>
    <definedName function="false" hidden="false" localSheetId="3" name="_xlnm.Print_Area" vbProcedure="false">Allocations!$A$1:$H$64</definedName>
    <definedName function="false" hidden="false" localSheetId="16" name="_xlnm.Print_Area" vbProcedure="false">AssetSale!$A$1:$Z$43</definedName>
    <definedName function="false" hidden="false" localSheetId="14" name="_xlnm.Print_Area" vbProcedure="false">CapEx!$A$1:$Z$42</definedName>
    <definedName function="false" hidden="false" localSheetId="5" name="_xlnm.Print_Titles" vbProcedure="false">'CE Mapping'!$1:$5</definedName>
    <definedName function="false" hidden="false" localSheetId="8" name="_xlnm.Print_Area" vbProcedure="false">EquityAffiliates!$A$1:$AB$34</definedName>
    <definedName function="false" hidden="false" localSheetId="6" name="_xlnm.Print_Area" vbProcedure="false">FinancingExpense!$A$1:$AC$68</definedName>
    <definedName function="false" hidden="false" localSheetId="0" name="_xlnm.Print_Area" vbProcedure="false">Format!$A$1:$AB$162</definedName>
    <definedName function="false" hidden="false" localSheetId="7" name="_xlnm.Print_Area" vbProcedure="false">'FundsFlow vs. 3rd CE'!$A$1:$J$46</definedName>
    <definedName function="false" hidden="false" localSheetId="4" name="_xlnm.Print_Area" vbProcedure="false">Headcount!$A$1:$N$29</definedName>
    <definedName function="false" hidden="false" localSheetId="17" name="_xlnm.Print_Area" vbProcedure="false">InterestExpense!$A$1:$AC$56</definedName>
    <definedName function="false" hidden="false" localSheetId="15" name="_xlnm.Print_Area" vbProcedure="false">Investing!$A$10:$Z$49</definedName>
    <definedName function="false" hidden="false" localSheetId="15" name="_xlnm.Print_Titles" vbProcedure="false">Investing!$1:$9</definedName>
    <definedName function="false" hidden="false" localSheetId="11" name="_xlnm.Print_Area" vbProcedure="false">Merchant!$A$1:$AA$49</definedName>
    <definedName function="false" hidden="false" localSheetId="13" name="_xlnm.Print_Area" vbProcedure="false">'NetCashFlow vs. 3rd CE'!$A$1:$J$46</definedName>
    <definedName function="false" hidden="false" localSheetId="2" name="_xlnm.Print_Area" vbProcedure="false">'O&amp;M by Dept'!$A$1:$AP$58</definedName>
    <definedName function="false" hidden="false" localSheetId="1" name="_xlnm.Print_Area" vbProcedure="false">'O&amp;M Detail'!$A$1:$AB$56</definedName>
    <definedName function="false" hidden="false" localSheetId="12" name="_xlnm.Print_Area" vbProcedure="false">OtherFundsFlow!$A$1:$AB$29</definedName>
    <definedName function="false" hidden="false" localSheetId="10" name="_xlnm.Print_Area" vbProcedure="false">Prepay_Exp!$A$1:$AD$27</definedName>
    <definedName function="false" hidden="false" localSheetId="9" name="_xlnm.Print_Area" vbProcedure="false">PRMA!$A$1:$AA$33</definedName>
    <definedName function="false" hidden="false" name="BYYEAR" vbProcedure="false">'[2]#REF'!BU$18248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2" vbProcedure="false">'[1]NNG Format'!$BS$71</definedName>
    <definedName function="false" hidden="false" name="DIRECTORY" vbProcedure="false">'[2]#REF'!BU$18248</definedName>
    <definedName function="false" hidden="false" name="Ind_Co_Variance_Range" vbProcedure="false">[2]IndCoVariance!$D$7:$AB$69,[2]IndCoVariance!$D$77:$AB$151,[2]IndCoVariance!$AH$7:$AP$69,[2]IndCoVariance!$AH$77:$AP$151,[2]IndCoVariance!$AU$7:$BA$69,[2]IndCoVariance!$AU$77:$BA$151</definedName>
    <definedName function="false" hidden="false" name="INSTRUCT" vbProcedure="false">'[2]#REF'!BU$18248</definedName>
    <definedName function="false" hidden="false" name="MONTHLY" vbProcedure="false">#REF!</definedName>
    <definedName function="false" hidden="false" name="Print_Area_MI" vbProcedure="false">#REF!</definedName>
    <definedName function="false" hidden="false" name="Rules_for_Obligations" vbProcedure="false">'[2]#REF'!BU$18248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[2]Variance!$D$7,[2]Variance!$D$7:$AB$70,[2]Variance!$D$77:$AB$153</definedName>
    <definedName function="false" hidden="false" name="YR1992" vbProcedure="false">NA()</definedName>
    <definedName function="false" hidden="false" name="YR9296" vbProcedure="false">#REF!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'[2]#REF'!BU$18248</definedName>
    <definedName function="false" hidden="false" name="\H" vbProcedure="false">'[2]#REF'!BU$18248</definedName>
    <definedName function="false" hidden="false" name="\I" vbProcedure="false">'[2]#REF'!BU$18248</definedName>
    <definedName function="false" hidden="false" name="\P" vbProcedure="false">#REF!</definedName>
    <definedName function="false" hidden="false" name="\R" vbProcedure="false">'[2]#REF'!BU$18248</definedName>
    <definedName function="false" hidden="false" name="\S" vbProcedure="false">'[2]#REF'!BU$18248</definedName>
    <definedName function="false" hidden="false" name="\U" vbProcedure="false">'[2]#REF'!BU$18248</definedName>
    <definedName function="false" hidden="false" name="\Z" vbProcedure="false">'[2]#REF'!BU$18248</definedName>
    <definedName function="false" hidden="false" name="_1" vbProcedure="false">#REF!</definedName>
    <definedName function="false" hidden="false" name="_2" vbProcedure="false">#REF!</definedName>
    <definedName function="false" hidden="false" name="_3" vbProcedure="false">#REF!</definedName>
    <definedName function="false" hidden="false" localSheetId="7" name="Date_Copy2" vbProcedure="false">'[4]NNG Format'!$BS$71</definedName>
    <definedName function="false" hidden="false" localSheetId="13" name="Date_Copy2" vbProcedure="false">'[4]NNG Format'!$BS$71</definedName>
    <definedName function="false" hidden="false" localSheetId="17" name="Date_Copy2" vbProcedure="false">'[3]NNG Format'!$BS$71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<sst xmlns="http://schemas.openxmlformats.org/spreadsheetml/2006/main" count="1040" uniqueCount="516">
  <si>
    <t xml:space="preserve">TRANSWESTERN PIPELINE GROUP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</si>
  <si>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</si>
  <si>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</si>
  <si>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</si>
  <si>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</si>
  <si>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</si>
  <si>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</si>
  <si>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</si>
  <si>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</si>
  <si>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</si>
  <si>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</si>
  <si>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</si>
  <si>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</si>
  <si>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</si>
  <si>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</si>
  <si>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</si>
  <si>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</si>
  <si>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</si>
  <si>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</si>
  <si>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</si>
  <si>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</si>
  <si>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</si>
  <si>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</si>
  <si>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</si>
  <si>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</si>
  <si>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</si>
  <si>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</si>
  <si>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</si>
  <si>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</si>
  <si>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</si>
  <si>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</si>
  <si>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</si>
  <si>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</si>
  <si>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</si>
  <si>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</si>
  <si>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</si>
  <si>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</si>
  <si>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</si>
  <si>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</si>
  <si>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</si>
  <si>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</si>
  <si>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</si>
  <si>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</si>
  <si>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</si>
  <si>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</si>
  <si>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</si>
  <si>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</si>
  <si>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</si>
  <si>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</si>
  <si>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</si>
  <si>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</si>
  <si>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</si>
  <si>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</si>
  <si>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</si>
  <si>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</si>
  <si>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</si>
  <si>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</si>
  <si>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</si>
  <si>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</si>
  <si>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</si>
  <si>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</si>
  <si>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</si>
  <si>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</si>
  <si>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</si>
  <si>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</si>
  <si>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</si>
  <si>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</si>
  <si>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</si>
  <si>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</si>
  <si>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</si>
  <si>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</si>
  <si>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</si>
  <si>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</si>
  <si>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</si>
  <si>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</si>
  <si>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</si>
  <si>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</si>
  <si>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</si>
  <si>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</si>
  <si>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</si>
  <si>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</si>
  <si>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</si>
  <si>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</si>
  <si>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</si>
  <si>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</si>
  <si>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</si>
  <si>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</si>
  <si>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</si>
  <si>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</si>
  <si>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</si>
  <si>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</si>
  <si>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</si>
  <si>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</si>
  <si>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</si>
  <si>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</si>
  <si>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</si>
  <si>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</si>
  <si>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</si>
  <si>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</si>
  <si>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</si>
  <si>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</si>
  <si>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</si>
  <si>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</si>
  <si>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</si>
  <si>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</si>
  <si>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</si>
  <si>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</si>
  <si>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</si>
  <si>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</si>
  <si>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</si>
  <si>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</si>
  <si>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</si>
  <si>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</si>
  <si>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</si>
  <si>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</si>
  <si>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</si>
  <si>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</si>
  <si>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</si>
  <si>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</si>
  <si>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</si>
  <si>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</si>
  <si>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</si>
  <si>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</si>
  <si>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</si>
  <si>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</si>
  <si>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</si>
  <si>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</si>
  <si>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</si>
  <si>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</si>
  <si>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</si>
  <si>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</si>
  <si>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</si>
  <si>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</si>
  <si>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</si>
  <si>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</si>
  <si>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</si>
  <si>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</si>
  <si>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ENRON CORP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</si>
  <si>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</si>
  <si>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</si>
  <si>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</si>
  <si>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</si>
  <si>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</si>
  <si>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</si>
  <si>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</si>
  <si>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</si>
  <si>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</si>
  <si>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</si>
  <si>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</si>
  <si>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</si>
  <si>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</si>
  <si>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</si>
  <si>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</si>
  <si>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</si>
  <si>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</si>
  <si>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</si>
  <si>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</si>
  <si>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</si>
  <si>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</si>
  <si>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</si>
  <si>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</si>
  <si>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</si>
  <si>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</si>
  <si>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</si>
  <si>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</si>
  <si>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</si>
  <si>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</si>
  <si>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</si>
  <si>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</si>
  <si>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</si>
  <si>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</si>
  <si>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</si>
  <si>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</si>
  <si>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</si>
  <si>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</si>
  <si>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</si>
  <si>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</si>
  <si>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</si>
  <si>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</si>
  <si>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</si>
  <si>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</si>
  <si>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</si>
  <si>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</si>
  <si>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</si>
  <si>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</si>
  <si>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</si>
  <si>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</si>
  <si>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</si>
  <si>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</si>
  <si>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</si>
  <si>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</si>
  <si>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</si>
  <si>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</si>
  <si>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</si>
  <si>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</si>
  <si>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</si>
  <si>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</si>
  <si>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</si>
  <si>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</si>
  <si>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</si>
  <si>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</si>
  <si>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</si>
  <si>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</si>
  <si>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</si>
  <si>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</si>
  <si>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</si>
  <si>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</si>
  <si>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</si>
  <si>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</si>
  <si>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</si>
  <si>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</si>
  <si>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</si>
  <si>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</si>
  <si>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</si>
  <si>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</si>
  <si>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</si>
  <si>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</si>
  <si>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</si>
  <si>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</si>
  <si>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</si>
  <si>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</si>
  <si>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</si>
  <si>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</si>
  <si>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</si>
  <si>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</si>
  <si>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</si>
  <si>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</si>
  <si>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</si>
  <si>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</si>
  <si>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</si>
  <si>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</si>
  <si>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</si>
  <si>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</si>
  <si>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</si>
  <si>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</si>
  <si>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</si>
  <si>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</si>
  <si>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</si>
  <si>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</si>
  <si>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</si>
  <si>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</si>
  <si>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</si>
  <si>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</si>
  <si>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</si>
  <si>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</si>
  <si>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</si>
  <si>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</si>
  <si>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</si>
  <si>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</si>
  <si>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</si>
  <si>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</si>
  <si>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</si>
  <si>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</si>
  <si>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</si>
  <si>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</si>
  <si>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</si>
  <si>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</si>
  <si>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</si>
  <si>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</si>
  <si>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</si>
  <si>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</si>
  <si>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</si>
  <si>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</si>
  <si>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</si>
  <si>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</si>
  <si>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</si>
  <si>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</si>
  <si>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</si>
  <si>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</si>
  <si>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</si>
  <si>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</si>
  <si>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</si>
  <si>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</si>
  <si>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</si>
  <si>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</si>
  <si>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</si>
  <si>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</si>
  <si>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</si>
  <si>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</si>
  <si>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</si>
  <si>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</si>
  <si>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</si>
  <si>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</si>
  <si>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</si>
  <si>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</si>
  <si>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</si>
  <si>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</si>
  <si>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</si>
  <si>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</si>
  <si>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</si>
  <si>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</si>
  <si>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</si>
  <si>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</si>
  <si>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</si>
  <si>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</si>
  <si>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</si>
  <si>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</si>
  <si>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</si>
  <si>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</si>
  <si>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</si>
  <si>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</si>
  <si>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</si>
  <si>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</si>
  <si>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</si>
  <si>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</si>
  <si>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</si>
  <si>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</si>
  <si>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</si>
  <si>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</si>
  <si>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</si>
  <si>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</si>
  <si>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</si>
  <si>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</si>
  <si>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</si>
  <si>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</si>
  <si>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</si>
  <si>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</si>
  <si>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</si>
  <si>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</si>
  <si>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</si>
  <si>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</si>
  <si>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</si>
  <si>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</si>
  <si>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</si>
  <si>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</si>
  <si>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</si>
  <si>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</si>
  <si>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</si>
  <si>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</si>
  <si>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</si>
  <si>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</si>
  <si>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</si>
  <si>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</si>
  <si>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</si>
  <si>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</si>
  <si>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</si>
  <si>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</si>
  <si>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</si>
  <si>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</si>
  <si>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</si>
  <si>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</si>
  <si>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</si>
  <si>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</si>
  <si>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</si>
  <si>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</si>
  <si>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</si>
  <si>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</si>
  <si>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</si>
  <si>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</si>
  <si>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</si>
  <si>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</si>
  <si>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</si>
  <si>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</si>
  <si>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</si>
  <si>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</si>
  <si>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</si>
  <si>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</si>
  <si>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</si>
  <si>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</si>
  <si>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Miscellaneous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</si>
  <si>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</si>
  <si>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</si>
  <si>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</si>
  <si>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</si>
  <si>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</si>
  <si>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      Total Expense (line 56)</t>
  </si>
  <si>
    <t xml:space="preserve">PREFERRED STOCK of SUBSIDIARIES</t>
  </si>
  <si>
    <t xml:space="preserve">Dividends on Pref Stk of Subsidiary Cos.</t>
  </si>
  <si>
    <t xml:space="preserve">Total Expense (line 58)</t>
  </si>
  <si>
    <t xml:space="preserve">DETAIL OF FUNDS FLOW</t>
  </si>
  <si>
    <t xml:space="preserve">Plan</t>
  </si>
  <si>
    <t xml:space="preserve">3rd C.E.</t>
  </si>
  <si>
    <t xml:space="preserve">Variance</t>
  </si>
  <si>
    <t xml:space="preserve">Funds Flow Information</t>
  </si>
  <si>
    <t xml:space="preserve">Net Income </t>
  </si>
  <si>
    <t xml:space="preserve">Depreciation, Depletion &amp; Amortization</t>
  </si>
  <si>
    <t xml:space="preserve">Deferred Taxes</t>
  </si>
  <si>
    <t xml:space="preserve">Net (Gain) / Loss from Sale of Assets</t>
  </si>
  <si>
    <t xml:space="preserve">Price Risk Management Activities</t>
  </si>
  <si>
    <t xml:space="preserve">Merchant Activities (net)</t>
  </si>
  <si>
    <t xml:space="preserve">Unrealized (Gains) / Losses</t>
  </si>
  <si>
    <t xml:space="preserve">Equity / Partnership Distributions</t>
  </si>
  <si>
    <t xml:space="preserve">Dividends on Pref. Securities of Subsidiary Companies</t>
  </si>
  <si>
    <t xml:space="preserve">Other (Including Transfers &amp; Reclasses)</t>
  </si>
  <si>
    <t xml:space="preserve">Total Funds Flow</t>
  </si>
  <si>
    <t xml:space="preserve">Funds Flow Variance Analysis</t>
  </si>
  <si>
    <t xml:space="preserve">Funds Flow - 2001 Third Current Estimate</t>
  </si>
  <si>
    <t xml:space="preserve">Net Income Change </t>
  </si>
  <si>
    <t xml:space="preserve">Regulatory Assets Change (Additional AFUDC Gross-Up) </t>
  </si>
  <si>
    <t xml:space="preserve">Reserve Activity Change</t>
  </si>
  <si>
    <t xml:space="preserve">Lower Income Taxes</t>
  </si>
  <si>
    <t xml:space="preserve">Others, Net</t>
  </si>
  <si>
    <t xml:space="preserve">Funds Flow - 2002 Operating Plan</t>
  </si>
  <si>
    <t xml:space="preserve">DETAIL of EQUITY (EARNINGS)/LOSSES &amp; EQUITY/PARTNERSHIP DISTRIBUTIONS</t>
  </si>
  <si>
    <t xml:space="preserve">2002 Activities</t>
  </si>
  <si>
    <t xml:space="preserve">Jul</t>
  </si>
  <si>
    <t xml:space="preserve">Sep</t>
  </si>
  <si>
    <t xml:space="preserve">Equity (Earnings)/Losses</t>
  </si>
  <si>
    <t xml:space="preserve">Total (line 97)</t>
  </si>
  <si>
    <t xml:space="preserve">Total (line 98)</t>
  </si>
  <si>
    <t xml:space="preserve">Net Equity Earnings/Distributions</t>
  </si>
  <si>
    <t xml:space="preserve">DETAIL OF PRICE RISK MANAGEMENT ACTIVITIES</t>
  </si>
  <si>
    <t xml:space="preserve">Unrealized (Gain) / Loss on Price Risk Management Activities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</si>
  <si>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</si>
  <si>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</si>
  <si>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</si>
  <si>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</si>
  <si>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</si>
  <si>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</si>
  <si>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</si>
  <si>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</si>
  <si>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</si>
  <si>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</si>
  <si>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</si>
  <si>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</si>
  <si>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</si>
  <si>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</si>
  <si>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</si>
  <si>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</si>
  <si>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</si>
  <si>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</si>
  <si>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</si>
  <si>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</si>
  <si>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</si>
  <si>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Total (line 94)</t>
  </si>
  <si>
    <t xml:space="preserve">Total Merchant Activities</t>
  </si>
  <si>
    <t xml:space="preserve">DETAIL of OTHER FUNDS FLOW</t>
  </si>
  <si>
    <t xml:space="preserve">Other Funds Flow Items</t>
  </si>
  <si>
    <t xml:space="preserve">Long Term Reg. Assets / Liabilities Changes</t>
  </si>
  <si>
    <t xml:space="preserve">Change in Deferred Charges</t>
  </si>
  <si>
    <t xml:space="preserve">Change in Deferred Credits</t>
  </si>
  <si>
    <t xml:space="preserve">Plant / Depreciation Retirement Issues</t>
  </si>
  <si>
    <t xml:space="preserve">Gain / (Loss) Offset</t>
  </si>
  <si>
    <t xml:space="preserve">Proceeds Offset</t>
  </si>
  <si>
    <t xml:space="preserve">FASB 133 - Comprehensive Income / (Loss)</t>
  </si>
  <si>
    <t xml:space="preserve">Current Liability Reserve Activity</t>
  </si>
  <si>
    <t xml:space="preserve">Other Funds Flow (line 101)</t>
  </si>
  <si>
    <t xml:space="preserve">DETAIL OF CHANGE IN NET CASH FLOW</t>
  </si>
  <si>
    <t xml:space="preserve">Net Cash Flow Information</t>
  </si>
  <si>
    <t xml:space="preserve">Net Income</t>
  </si>
  <si>
    <t xml:space="preserve">Other Non-Cash Items</t>
  </si>
  <si>
    <t xml:space="preserve">Merchant Activities (Net)</t>
  </si>
  <si>
    <t xml:space="preserve">Equity Distributions</t>
  </si>
  <si>
    <t xml:space="preserve">Working Capital Changes</t>
  </si>
  <si>
    <t xml:space="preserve">Proceeds from Sale of Assets</t>
  </si>
  <si>
    <t xml:space="preserve">Capital Expenditures </t>
  </si>
  <si>
    <t xml:space="preserve">Dividends to EPC</t>
  </si>
  <si>
    <t xml:space="preserve">Change in Third Party Debt</t>
  </si>
  <si>
    <t xml:space="preserve">Other Cash Changes</t>
  </si>
  <si>
    <t xml:space="preserve">Net Cash Flow</t>
  </si>
  <si>
    <t xml:space="preserve">Net Cash Flow Variance Analysis</t>
  </si>
  <si>
    <t xml:space="preserve">(Inc.) / Dec. in Net Cash Flow - 2001 Third Current Estimate</t>
  </si>
  <si>
    <t xml:space="preserve">Long Term Debt Repayment in 2001</t>
  </si>
  <si>
    <t xml:space="preserve">   Decreased Debt Interest Expense</t>
  </si>
  <si>
    <t xml:space="preserve">Lower Excess Fuel Sale Revenue and Net Imbalance Activity</t>
  </si>
  <si>
    <t xml:space="preserve">Higher Capital Expenditures</t>
  </si>
  <si>
    <t xml:space="preserve">Navajo ROW Settlement in 2001</t>
  </si>
  <si>
    <t xml:space="preserve">(Inc.) / Dec. in Net Cash Flow - 2002 Operating Plan</t>
  </si>
  <si>
    <t xml:space="preserve">DETAILS OF CAPITAL EXPENDITURES</t>
  </si>
  <si>
    <t xml:space="preserve">Non-Merchant Activities</t>
  </si>
  <si>
    <t xml:space="preserve">   Property Additions</t>
  </si>
  <si>
    <t xml:space="preserve">Red Rock Expansion</t>
  </si>
  <si>
    <t xml:space="preserve">Laguna ROW Issues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</si>
  <si>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</si>
  <si>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</si>
  <si>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</si>
  <si>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</si>
  <si>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</si>
  <si>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</si>
  <si>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</si>
  <si>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</si>
  <si>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   Net Salvage &amp; Removal</t>
  </si>
  <si>
    <t xml:space="preserve">   Linepack Revaluation</t>
  </si>
  <si>
    <t xml:space="preserve">   Other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</si>
  <si>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</si>
  <si>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</si>
  <si>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</si>
  <si>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</si>
  <si>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</si>
  <si>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Total (line 125)</t>
  </si>
  <si>
    <t xml:space="preserve">Date</t>
  </si>
  <si>
    <t xml:space="preserve">Gross</t>
  </si>
  <si>
    <t xml:space="preserve">(F. Flow)</t>
  </si>
  <si>
    <t xml:space="preserve">Net</t>
  </si>
  <si>
    <t xml:space="preserve">Book</t>
  </si>
  <si>
    <t xml:space="preserve">Gain /</t>
  </si>
  <si>
    <t xml:space="preserve">of Sale</t>
  </si>
  <si>
    <t xml:space="preserve">Proceeds</t>
  </si>
  <si>
    <t xml:space="preserve">Cur. Tax</t>
  </si>
  <si>
    <t xml:space="preserve">Basis</t>
  </si>
  <si>
    <t xml:space="preserve">Loss</t>
  </si>
  <si>
    <t xml:space="preserve">INTEREST EXPENSE &amp; TOTAL DEBT</t>
  </si>
  <si>
    <t xml:space="preserve">BALANCE SHEET DEBT (All 3rd Party)</t>
  </si>
  <si>
    <t xml:space="preserve">Debt Discount</t>
  </si>
  <si>
    <t xml:space="preserve">   Total Debt</t>
  </si>
  <si>
    <t xml:space="preserve">INTEREST EXPENSE</t>
  </si>
  <si>
    <t xml:space="preserve">L/T Debt (Financing)</t>
  </si>
  <si>
    <t xml:space="preserve">S/T Debt (Financing)</t>
  </si>
  <si>
    <t xml:space="preserve">Other (Financing)</t>
  </si>
  <si>
    <t xml:space="preserve">Interest Rate Swaps (Fin)</t>
  </si>
  <si>
    <t xml:space="preserve">Interest Expense  - Trade (Surcharge)</t>
  </si>
  <si>
    <t xml:space="preserve">Interest Income - ETS Intercompany (Fed. Funds Rate)</t>
  </si>
  <si>
    <t xml:space="preserve">                          - Other</t>
  </si>
  <si>
    <t xml:space="preserve">Consolidating Subs (Fin)</t>
  </si>
  <si>
    <t xml:space="preserve">Other - Cons Sub</t>
  </si>
  <si>
    <t xml:space="preserve">Amort of Debt Discount (Fin)</t>
  </si>
  <si>
    <t xml:space="preserve">Discount AR (Fin)</t>
  </si>
  <si>
    <t xml:space="preserve">Interest Capitalized</t>
  </si>
  <si>
    <t xml:space="preserve">   Total Interest Expense</t>
  </si>
  <si>
    <t xml:space="preserve">Check # (line 51)</t>
  </si>
  <si>
    <t xml:space="preserve">ETS INTERCO. INTEREST ITEMS (Income Statement Impact) </t>
  </si>
  <si>
    <t xml:space="preserve">Income Before Income Taxes</t>
  </si>
  <si>
    <t xml:space="preserve">      Current Payable</t>
  </si>
  <si>
    <t xml:space="preserve">      Payment Deferred</t>
  </si>
  <si>
    <t xml:space="preserve">            Total</t>
  </si>
  <si>
    <t xml:space="preserve">Net Income After Financing Costs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</si>
</sst>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_);\(#,##0\)"/>
    <numFmt numFmtId="166" formatCode="0.00_)"/>
    <numFmt numFmtId="167" formatCode="#,##0.0_);\(#,##0.0\)"/>
    <numFmt numFmtId="168" formatCode="0.00%"/>
    <numFmt numFmtId="169" formatCode="mm/dd/yy_)"/>
    <numFmt numFmtId="170" formatCode="hh:mm\ AM/PM_)"/>
    <numFmt numFmtId="171" formatCode="_(* #,##0.0_);_(* \(#,##0.0\);_(* \-?_);_(@_)"/>
    <numFmt numFmtId="172" formatCode="[$-409]h:mm\ AM/PM"/>
    <numFmt numFmtId="173" formatCode="0.0_);\(0.0\)"/>
    <numFmt numFmtId="174" formatCode="_(* #,##0_);_(* \(#,##0\);_(* \-_);_(@_)"/>
    <numFmt numFmtId="175" formatCode="_(* #,##0.00_);_(* \(#,##0.00\);_(* \-??_);_(@_)"/>
    <numFmt numFmtId="176" formatCode="_(* #,##0.0_);_(* \(#,##0.0\);_(* \-??_);_(@_)"/>
    <numFmt numFmtId="177" formatCode="m/d/yy\ h:mm\ AM/PM"/>
    <numFmt numFmtId="178" formatCode="[$-409]mmm\-yy"/>
    <numFmt numFmtId="179" formatCode="@"/>
    <numFmt numFmtId="180" formatCode="[$-409]d\-mmm\-yy"/>
  </numFmts>
  <fonts count="6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0"/>
      <color rgb="FF008000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b val="true"/>
      <sz val="14"/>
      <color rgb="FF0000FF"/>
      <name val="Arial"/>
      <family val="2"/>
    </font>
    <font>
      <b val="true"/>
      <u val="single"/>
      <sz val="12"/>
      <name val="Arial"/>
      <family val="2"/>
    </font>
    <font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00FF"/>
      <name val="Arial"/>
      <family val="2"/>
    </font>
    <font>
      <sz val="11"/>
      <color rgb="FF008000"/>
      <name val="Arial"/>
      <family val="2"/>
    </font>
    <font>
      <b val="true"/>
      <sz val="11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5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6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5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23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36" fillId="0" borderId="7" xfId="3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6" fillId="0" borderId="0" xfId="32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7" fontId="3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7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7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32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1" fontId="3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21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3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3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1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8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2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4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4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0" borderId="4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8" fillId="0" borderId="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4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6" fillId="0" borderId="3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7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7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5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8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9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9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0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1" fillId="2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6" fillId="0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3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2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34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3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37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37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4" fillId="0" borderId="0" xfId="3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3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2" fillId="0" borderId="0" xfId="31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1" fontId="3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2" fillId="2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2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2" fillId="0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0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1" fillId="0" borderId="0" xfId="32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53" fillId="2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3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2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0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3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2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35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9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9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6" fillId="2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9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44" fillId="0" borderId="4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4" fillId="5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5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1" fontId="32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6" fillId="0" borderId="0" xfId="31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7" fontId="42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7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5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6" fillId="0" borderId="0" xfId="31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71" fontId="45" fillId="2" borderId="5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8" fontId="53" fillId="0" borderId="5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3" fillId="0" borderId="6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1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9" fontId="3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21" fillId="0" borderId="7" xfId="3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6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2" fillId="6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6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6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5" fillId="6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1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3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3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2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3" fillId="0" borderId="3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4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5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4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Normal_A" xfId="26"/>
    <cellStyle name="Normal_CAPEX_AN" xfId="27"/>
    <cellStyle name="Normal_CorpSchedules00" xfId="28"/>
    <cellStyle name="Normal_DETAILS" xfId="29"/>
    <cellStyle name="Normal_MAJASSUM" xfId="30"/>
    <cellStyle name="Normal_OBLIGDET" xfId="31"/>
    <cellStyle name="Normal_Other Obligations" xfId="32"/>
    <cellStyle name="Normal_Total Obligation Format" xfId="33"/>
    <cellStyle name="Percent [2]" xfId="3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externalLink" Target="externalLinks/externalLink3.xml"/><Relationship Id="rId24" Type="http://schemas.openxmlformats.org/officeDocument/2006/relationships/externalLink" Target="externalLinks/externalLink4.xml"/><Relationship Id="rId2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1Q-98%2010Q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NNGForecastCFCORP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1999/NNGCORPCF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NNGCF1stCECORP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CoVariance"/>
      <sheetName val="Variance"/>
      <sheetName val="CAP CHARG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NG Format"/>
      <sheetName val="Obligations Detail"/>
      <sheetName val="FundsFlow vs. 2000"/>
      <sheetName val="PRMA"/>
      <sheetName val="OtherFundsFlow"/>
      <sheetName val="EquityAffiliates"/>
      <sheetName val="Merchant"/>
      <sheetName val="Obligations vs. 2000"/>
      <sheetName val="CapEx &amp; Investing"/>
      <sheetName val="Asset 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NG Forma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NG Forma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XML/filtered-attachments/xls/TWOrgPLFormatCORP02.xls'#$Format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45926.9049506167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45926.9049506168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v>0</v>
      </c>
      <c r="E11" s="21"/>
      <c r="F11" s="19" t="n">
        <v>0</v>
      </c>
      <c r="G11" s="21"/>
      <c r="H11" s="19" t="n">
        <v>0</v>
      </c>
      <c r="I11" s="21"/>
      <c r="J11" s="19" t="n">
        <v>0</v>
      </c>
      <c r="K11" s="21"/>
      <c r="L11" s="19" t="n">
        <v>0</v>
      </c>
      <c r="M11" s="21"/>
      <c r="N11" s="19" t="n">
        <v>0</v>
      </c>
      <c r="O11" s="21"/>
      <c r="P11" s="19" t="n">
        <v>0</v>
      </c>
      <c r="Q11" s="21"/>
      <c r="R11" s="19" t="n">
        <v>0</v>
      </c>
      <c r="S11" s="21"/>
      <c r="T11" s="19" t="n">
        <v>0</v>
      </c>
      <c r="U11" s="21"/>
      <c r="V11" s="19" t="n">
        <v>0</v>
      </c>
      <c r="W11" s="21"/>
      <c r="X11" s="19" t="n">
        <v>0</v>
      </c>
      <c r="Y11" s="21"/>
      <c r="Z11" s="19" t="n">
        <v>0</v>
      </c>
      <c r="AA11" s="21"/>
      <c r="AB11" s="21" t="n">
        <f aca="false">SUM(D11:Z11)</f>
        <v>0</v>
      </c>
      <c r="AC11" s="21"/>
      <c r="AD11" s="19" t="n">
        <f aca="false">SUM(D11:H11)</f>
        <v>0</v>
      </c>
      <c r="AE11" s="21"/>
      <c r="AF11" s="19" t="n">
        <f aca="false">SUM(J11:N11)</f>
        <v>0</v>
      </c>
      <c r="AG11" s="21"/>
      <c r="AH11" s="19" t="n">
        <f aca="false">SUM(P11:T11)</f>
        <v>0</v>
      </c>
      <c r="AI11" s="21"/>
      <c r="AJ11" s="19" t="n">
        <f aca="false">SUM(V11:Z11)</f>
        <v>0</v>
      </c>
      <c r="AK11" s="21"/>
      <c r="AL11" s="19" t="n">
        <f aca="false">SUM(AD11:AJ11)</f>
        <v>0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13.6</v>
      </c>
      <c r="E12" s="21"/>
      <c r="F12" s="19" t="n">
        <v>12.1</v>
      </c>
      <c r="G12" s="21"/>
      <c r="H12" s="19" t="n">
        <v>13.2</v>
      </c>
      <c r="I12" s="21"/>
      <c r="J12" s="19" t="n">
        <v>12.9</v>
      </c>
      <c r="K12" s="21"/>
      <c r="L12" s="19" t="n">
        <v>13.5</v>
      </c>
      <c r="M12" s="21"/>
      <c r="N12" s="19" t="n">
        <v>14.2</v>
      </c>
      <c r="O12" s="21"/>
      <c r="P12" s="19" t="n">
        <v>15.2</v>
      </c>
      <c r="Q12" s="21"/>
      <c r="R12" s="19" t="n">
        <v>15.1</v>
      </c>
      <c r="S12" s="21"/>
      <c r="T12" s="19" t="n">
        <v>14.7</v>
      </c>
      <c r="U12" s="21"/>
      <c r="V12" s="19" t="n">
        <v>15</v>
      </c>
      <c r="W12" s="21"/>
      <c r="X12" s="19" t="n">
        <v>15.2</v>
      </c>
      <c r="Y12" s="21"/>
      <c r="Z12" s="19" t="n">
        <v>15.5</v>
      </c>
      <c r="AA12" s="21"/>
      <c r="AB12" s="21" t="n">
        <f aca="false">SUM(D12:Z12)</f>
        <v>170.2</v>
      </c>
      <c r="AC12" s="21"/>
      <c r="AD12" s="19" t="n">
        <f aca="false">SUM(D12:H12)</f>
        <v>38.9</v>
      </c>
      <c r="AE12" s="21"/>
      <c r="AF12" s="19" t="n">
        <f aca="false">SUM(J12:N12)</f>
        <v>40.6</v>
      </c>
      <c r="AG12" s="21"/>
      <c r="AH12" s="19" t="n">
        <f aca="false">SUM(P12:T12)</f>
        <v>45</v>
      </c>
      <c r="AI12" s="21"/>
      <c r="AJ12" s="19" t="n">
        <f aca="false">SUM(V12:Z12)</f>
        <v>45.7</v>
      </c>
      <c r="AK12" s="21"/>
      <c r="AL12" s="19" t="n">
        <f aca="false">SUM(AD12:AJ12)</f>
        <v>170.2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21" t="n">
        <f aca="false">SUM(D13:Z13)</f>
        <v>0</v>
      </c>
      <c r="AC13" s="21"/>
      <c r="AD13" s="19" t="n">
        <f aca="false">SUM(D13:H13)</f>
        <v>0</v>
      </c>
      <c r="AE13" s="21"/>
      <c r="AF13" s="19" t="n">
        <f aca="false">SUM(J13:N13)</f>
        <v>0</v>
      </c>
      <c r="AG13" s="21"/>
      <c r="AH13" s="19" t="n">
        <f aca="false">SUM(P13:T13)</f>
        <v>0</v>
      </c>
      <c r="AI13" s="21"/>
      <c r="AJ13" s="19" t="n">
        <f aca="false">SUM(V13:Z13)</f>
        <v>0</v>
      </c>
      <c r="AK13" s="21"/>
      <c r="AL13" s="19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v>0</v>
      </c>
      <c r="E17" s="21"/>
      <c r="F17" s="22" t="n">
        <v>0</v>
      </c>
      <c r="G17" s="21"/>
      <c r="H17" s="22" t="n">
        <v>0</v>
      </c>
      <c r="I17" s="21"/>
      <c r="J17" s="22" t="n">
        <v>0.1</v>
      </c>
      <c r="K17" s="21"/>
      <c r="L17" s="22" t="n">
        <v>0</v>
      </c>
      <c r="M17" s="21"/>
      <c r="N17" s="22" t="n">
        <v>0</v>
      </c>
      <c r="O17" s="21"/>
      <c r="P17" s="22" t="n">
        <v>0</v>
      </c>
      <c r="Q17" s="21"/>
      <c r="R17" s="22" t="n">
        <v>0.1</v>
      </c>
      <c r="S17" s="21"/>
      <c r="T17" s="22" t="n">
        <v>0</v>
      </c>
      <c r="U17" s="21"/>
      <c r="V17" s="22" t="n">
        <v>0</v>
      </c>
      <c r="W17" s="21"/>
      <c r="X17" s="22" t="n">
        <v>0</v>
      </c>
      <c r="Y17" s="21"/>
      <c r="Z17" s="22" t="n">
        <v>0.1</v>
      </c>
      <c r="AA17" s="21"/>
      <c r="AB17" s="23" t="n">
        <f aca="false">SUM(D17:Z17)</f>
        <v>0.3</v>
      </c>
      <c r="AC17" s="21"/>
      <c r="AD17" s="22" t="n">
        <f aca="false">SUM(D17:H17)</f>
        <v>0</v>
      </c>
      <c r="AE17" s="21"/>
      <c r="AF17" s="22" t="n">
        <f aca="false">SUM(J17:N17)</f>
        <v>0.1</v>
      </c>
      <c r="AG17" s="21"/>
      <c r="AH17" s="22" t="n">
        <f aca="false">SUM(P17:T17)</f>
        <v>0.1</v>
      </c>
      <c r="AI17" s="21"/>
      <c r="AJ17" s="22" t="n">
        <f aca="false">SUM(V17:Z17)</f>
        <v>0.1</v>
      </c>
      <c r="AK17" s="21"/>
      <c r="AL17" s="22" t="n">
        <f aca="false">SUM(AD17:AJ17)</f>
        <v>0.3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13.6</v>
      </c>
      <c r="E18" s="20"/>
      <c r="F18" s="19" t="n">
        <f aca="false">SUM(F8:F17)</f>
        <v>12.1</v>
      </c>
      <c r="G18" s="20"/>
      <c r="H18" s="19" t="n">
        <f aca="false">SUM(H8:H17)</f>
        <v>13.2</v>
      </c>
      <c r="I18" s="20"/>
      <c r="J18" s="19" t="n">
        <f aca="false">SUM(J8:J17)</f>
        <v>13</v>
      </c>
      <c r="K18" s="20"/>
      <c r="L18" s="19" t="n">
        <f aca="false">SUM(L8:L17)</f>
        <v>13.5</v>
      </c>
      <c r="M18" s="20"/>
      <c r="N18" s="19" t="n">
        <f aca="false">SUM(N8:N17)</f>
        <v>14.2</v>
      </c>
      <c r="O18" s="20"/>
      <c r="P18" s="19" t="n">
        <f aca="false">SUM(P8:P17)</f>
        <v>15.2</v>
      </c>
      <c r="Q18" s="20"/>
      <c r="R18" s="19" t="n">
        <f aca="false">SUM(R8:R17)</f>
        <v>15.2</v>
      </c>
      <c r="S18" s="20"/>
      <c r="T18" s="19" t="n">
        <f aca="false">SUM(T8:T17)</f>
        <v>14.7</v>
      </c>
      <c r="U18" s="20"/>
      <c r="V18" s="19" t="n">
        <f aca="false">SUM(V8:V17)</f>
        <v>15</v>
      </c>
      <c r="W18" s="20"/>
      <c r="X18" s="19" t="n">
        <f aca="false">SUM(X8:X17)</f>
        <v>15.2</v>
      </c>
      <c r="Y18" s="20"/>
      <c r="Z18" s="19" t="n">
        <f aca="false">SUM(Z8:Z17)</f>
        <v>15.6</v>
      </c>
      <c r="AA18" s="20"/>
      <c r="AB18" s="18" t="n">
        <f aca="false">SUM(AB8:AB17)</f>
        <v>170.5</v>
      </c>
      <c r="AC18" s="20"/>
      <c r="AD18" s="19" t="n">
        <f aca="false">SUM(D18:H18)</f>
        <v>38.9</v>
      </c>
      <c r="AE18" s="20"/>
      <c r="AF18" s="19" t="n">
        <f aca="false">SUM(J18:N18)</f>
        <v>40.7</v>
      </c>
      <c r="AG18" s="20"/>
      <c r="AH18" s="19" t="n">
        <f aca="false">SUM(P18:T18)</f>
        <v>45.1</v>
      </c>
      <c r="AI18" s="20"/>
      <c r="AJ18" s="19" t="n">
        <f aca="false">SUM(V18:Z18)</f>
        <v>45.8</v>
      </c>
      <c r="AK18" s="20"/>
      <c r="AL18" s="19" t="n">
        <f aca="false">SUM(AD18:AJ18)</f>
        <v>170.5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4" t="n">
        <v>0</v>
      </c>
      <c r="E20" s="18"/>
      <c r="F20" s="24" t="n">
        <v>0</v>
      </c>
      <c r="G20" s="18"/>
      <c r="H20" s="24" t="n">
        <v>0</v>
      </c>
      <c r="I20" s="18"/>
      <c r="J20" s="24" t="n">
        <v>0</v>
      </c>
      <c r="K20" s="18"/>
      <c r="L20" s="24" t="n">
        <v>0</v>
      </c>
      <c r="M20" s="18"/>
      <c r="N20" s="24" t="n">
        <v>0</v>
      </c>
      <c r="O20" s="18"/>
      <c r="P20" s="24" t="n">
        <v>0</v>
      </c>
      <c r="Q20" s="18"/>
      <c r="R20" s="24" t="n">
        <v>0</v>
      </c>
      <c r="S20" s="18"/>
      <c r="T20" s="24" t="n">
        <v>0</v>
      </c>
      <c r="U20" s="18"/>
      <c r="V20" s="24" t="n">
        <v>0</v>
      </c>
      <c r="W20" s="18"/>
      <c r="X20" s="24" t="n">
        <v>0</v>
      </c>
      <c r="Y20" s="18"/>
      <c r="Z20" s="24" t="n">
        <v>0</v>
      </c>
      <c r="AA20" s="18"/>
      <c r="AB20" s="25" t="n">
        <f aca="false">SUM(D20:Z20)</f>
        <v>0</v>
      </c>
      <c r="AC20" s="18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18"/>
      <c r="AL20" s="24" t="n">
        <f aca="false">SUM(AD20:AJ20)</f>
        <v>0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13.6</v>
      </c>
      <c r="E22" s="27"/>
      <c r="F22" s="26" t="n">
        <f aca="false">F18-F20</f>
        <v>12.1</v>
      </c>
      <c r="G22" s="27"/>
      <c r="H22" s="26" t="n">
        <f aca="false">H18-H20</f>
        <v>13.2</v>
      </c>
      <c r="I22" s="27"/>
      <c r="J22" s="26" t="n">
        <f aca="false">J18-J20</f>
        <v>13</v>
      </c>
      <c r="K22" s="27"/>
      <c r="L22" s="26" t="n">
        <f aca="false">L18-L20</f>
        <v>13.5</v>
      </c>
      <c r="M22" s="27"/>
      <c r="N22" s="26" t="n">
        <f aca="false">N18-N20</f>
        <v>14.2</v>
      </c>
      <c r="O22" s="27"/>
      <c r="P22" s="26" t="n">
        <f aca="false">P18-P20</f>
        <v>15.2</v>
      </c>
      <c r="Q22" s="27"/>
      <c r="R22" s="26" t="n">
        <f aca="false">R18-R20</f>
        <v>15.2</v>
      </c>
      <c r="S22" s="27"/>
      <c r="T22" s="26" t="n">
        <f aca="false">T18-T20</f>
        <v>14.7</v>
      </c>
      <c r="U22" s="27"/>
      <c r="V22" s="26" t="n">
        <f aca="false">V18-V20</f>
        <v>15</v>
      </c>
      <c r="W22" s="27"/>
      <c r="X22" s="26" t="n">
        <f aca="false">X18-X20</f>
        <v>15.2</v>
      </c>
      <c r="Y22" s="27"/>
      <c r="Z22" s="26" t="n">
        <f aca="false">Z18-Z20</f>
        <v>15.6</v>
      </c>
      <c r="AA22" s="27"/>
      <c r="AB22" s="26" t="n">
        <f aca="false">AB18-AB20</f>
        <v>170.5</v>
      </c>
      <c r="AC22" s="20"/>
      <c r="AD22" s="26" t="n">
        <f aca="false">AD18-AD20</f>
        <v>38.9</v>
      </c>
      <c r="AE22" s="20"/>
      <c r="AF22" s="26" t="n">
        <f aca="false">AF18-AF20</f>
        <v>40.7</v>
      </c>
      <c r="AG22" s="20"/>
      <c r="AH22" s="26" t="n">
        <f aca="false">AH18-AH20</f>
        <v>45.1</v>
      </c>
      <c r="AI22" s="20"/>
      <c r="AJ22" s="26" t="n">
        <f aca="false">AJ18-AJ20</f>
        <v>45.8</v>
      </c>
      <c r="AK22" s="20"/>
      <c r="AL22" s="26" t="n">
        <f aca="false">AL18-AL20</f>
        <v>170.5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Detail'!D21</f>
        <v>0</v>
      </c>
      <c r="E27" s="18"/>
      <c r="F27" s="28" t="n">
        <f aca="false">'O&amp;M Detail'!F21</f>
        <v>0</v>
      </c>
      <c r="G27" s="18"/>
      <c r="H27" s="28" t="n">
        <f aca="false">'O&amp;M Detail'!H21</f>
        <v>0</v>
      </c>
      <c r="I27" s="18"/>
      <c r="J27" s="28" t="n">
        <f aca="false">'O&amp;M Detail'!J21</f>
        <v>0</v>
      </c>
      <c r="K27" s="18"/>
      <c r="L27" s="28" t="n">
        <f aca="false">'O&amp;M Detail'!L21</f>
        <v>0</v>
      </c>
      <c r="M27" s="18"/>
      <c r="N27" s="28" t="n">
        <f aca="false">'O&amp;M Detail'!N21</f>
        <v>0</v>
      </c>
      <c r="O27" s="18"/>
      <c r="P27" s="28" t="n">
        <f aca="false">'O&amp;M Detail'!P21</f>
        <v>0</v>
      </c>
      <c r="Q27" s="18"/>
      <c r="R27" s="28" t="n">
        <f aca="false">'O&amp;M Detail'!R21</f>
        <v>0</v>
      </c>
      <c r="S27" s="18"/>
      <c r="T27" s="28" t="n">
        <f aca="false">'O&amp;M Detail'!T21</f>
        <v>0</v>
      </c>
      <c r="U27" s="18"/>
      <c r="V27" s="28" t="n">
        <f aca="false">'O&amp;M Detail'!V21</f>
        <v>0</v>
      </c>
      <c r="W27" s="18"/>
      <c r="X27" s="28" t="n">
        <f aca="false">'O&amp;M Detail'!X21</f>
        <v>0</v>
      </c>
      <c r="Y27" s="18"/>
      <c r="Z27" s="28" t="n">
        <f aca="false">'O&amp;M Detail'!Z21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Detail'!D30</f>
        <v>0</v>
      </c>
      <c r="E28" s="18"/>
      <c r="F28" s="28" t="n">
        <f aca="false">'O&amp;M Detail'!F30</f>
        <v>0</v>
      </c>
      <c r="G28" s="18"/>
      <c r="H28" s="28" t="n">
        <f aca="false">'O&amp;M Detail'!H30</f>
        <v>0</v>
      </c>
      <c r="I28" s="18"/>
      <c r="J28" s="28" t="n">
        <f aca="false">'O&amp;M Detail'!J30</f>
        <v>0</v>
      </c>
      <c r="K28" s="18"/>
      <c r="L28" s="28" t="n">
        <f aca="false">'O&amp;M Detail'!L30</f>
        <v>0</v>
      </c>
      <c r="M28" s="18"/>
      <c r="N28" s="28" t="n">
        <f aca="false">'O&amp;M Detail'!N30</f>
        <v>0</v>
      </c>
      <c r="O28" s="18"/>
      <c r="P28" s="28" t="n">
        <f aca="false">'O&amp;M Detail'!P30</f>
        <v>0</v>
      </c>
      <c r="Q28" s="18"/>
      <c r="R28" s="28" t="n">
        <f aca="false">'O&amp;M Detail'!R30</f>
        <v>0</v>
      </c>
      <c r="S28" s="18"/>
      <c r="T28" s="28" t="n">
        <f aca="false">'O&amp;M Detail'!T30</f>
        <v>0</v>
      </c>
      <c r="U28" s="18"/>
      <c r="V28" s="28" t="n">
        <f aca="false">'O&amp;M Detail'!V30</f>
        <v>0</v>
      </c>
      <c r="W28" s="18"/>
      <c r="X28" s="28" t="n">
        <f aca="false">'O&amp;M Detail'!X30</f>
        <v>0</v>
      </c>
      <c r="Y28" s="18"/>
      <c r="Z28" s="28" t="n">
        <f aca="false">'O&amp;M Detail'!Z30</f>
        <v>0</v>
      </c>
      <c r="AA28" s="18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Detail'!D35</f>
        <v>0</v>
      </c>
      <c r="E29" s="18"/>
      <c r="F29" s="28" t="n">
        <f aca="false">'O&amp;M Detail'!F35</f>
        <v>0</v>
      </c>
      <c r="G29" s="18"/>
      <c r="H29" s="28" t="n">
        <f aca="false">'O&amp;M Detail'!H35</f>
        <v>0</v>
      </c>
      <c r="I29" s="18"/>
      <c r="J29" s="28" t="n">
        <f aca="false">'O&amp;M Detail'!J35</f>
        <v>0</v>
      </c>
      <c r="K29" s="18"/>
      <c r="L29" s="28" t="n">
        <f aca="false">'O&amp;M Detail'!L35</f>
        <v>0</v>
      </c>
      <c r="M29" s="18"/>
      <c r="N29" s="28" t="n">
        <f aca="false">'O&amp;M Detail'!N35</f>
        <v>0</v>
      </c>
      <c r="O29" s="18"/>
      <c r="P29" s="28" t="n">
        <f aca="false">'O&amp;M Detail'!P35</f>
        <v>0</v>
      </c>
      <c r="Q29" s="18"/>
      <c r="R29" s="28" t="n">
        <f aca="false">'O&amp;M Detail'!R35</f>
        <v>0</v>
      </c>
      <c r="S29" s="18"/>
      <c r="T29" s="28" t="n">
        <f aca="false">'O&amp;M Detail'!T35</f>
        <v>0</v>
      </c>
      <c r="U29" s="18"/>
      <c r="V29" s="28" t="n">
        <f aca="false">'O&amp;M Detail'!V35</f>
        <v>0</v>
      </c>
      <c r="W29" s="18"/>
      <c r="X29" s="28" t="n">
        <f aca="false">'O&amp;M Detail'!X35</f>
        <v>0</v>
      </c>
      <c r="Y29" s="18"/>
      <c r="Z29" s="28" t="n">
        <f aca="false">'O&amp;M Detail'!Z35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Detail'!D47</f>
        <v>1.9</v>
      </c>
      <c r="E30" s="18"/>
      <c r="F30" s="28" t="n">
        <f aca="false">'O&amp;M Detail'!F47</f>
        <v>2.3</v>
      </c>
      <c r="G30" s="18"/>
      <c r="H30" s="28" t="n">
        <f aca="false">'O&amp;M Detail'!H47</f>
        <v>2</v>
      </c>
      <c r="I30" s="18"/>
      <c r="J30" s="28" t="n">
        <f aca="false">'O&amp;M Detail'!J47</f>
        <v>2.3</v>
      </c>
      <c r="K30" s="18"/>
      <c r="L30" s="28" t="n">
        <f aca="false">'O&amp;M Detail'!L47</f>
        <v>2.3</v>
      </c>
      <c r="M30" s="18"/>
      <c r="N30" s="28" t="n">
        <f aca="false">'O&amp;M Detail'!N47</f>
        <v>2.5</v>
      </c>
      <c r="O30" s="18"/>
      <c r="P30" s="28" t="n">
        <f aca="false">'O&amp;M Detail'!P47</f>
        <v>2.7</v>
      </c>
      <c r="Q30" s="18"/>
      <c r="R30" s="28" t="n">
        <f aca="false">'O&amp;M Detail'!R47</f>
        <v>2.9</v>
      </c>
      <c r="S30" s="18"/>
      <c r="T30" s="28" t="n">
        <f aca="false">'O&amp;M Detail'!T47</f>
        <v>2.9</v>
      </c>
      <c r="U30" s="18"/>
      <c r="V30" s="28" t="n">
        <f aca="false">'O&amp;M Detail'!V47</f>
        <v>2.7</v>
      </c>
      <c r="W30" s="18"/>
      <c r="X30" s="28" t="n">
        <f aca="false">'O&amp;M Detail'!X47</f>
        <v>3</v>
      </c>
      <c r="Y30" s="18"/>
      <c r="Z30" s="28" t="n">
        <f aca="false">'O&amp;M Detail'!Z47</f>
        <v>3.1</v>
      </c>
      <c r="AA30" s="18"/>
      <c r="AB30" s="18" t="n">
        <f aca="false">SUM(D30:Z30)</f>
        <v>30.6</v>
      </c>
      <c r="AC30" s="29"/>
      <c r="AD30" s="28" t="n">
        <f aca="false">SUM(D30:H30)</f>
        <v>6.2</v>
      </c>
      <c r="AE30" s="18"/>
      <c r="AF30" s="28" t="n">
        <f aca="false">SUM(J30:N30)</f>
        <v>7.1</v>
      </c>
      <c r="AG30" s="18"/>
      <c r="AH30" s="28" t="n">
        <f aca="false">SUM(P30:T30)</f>
        <v>8.5</v>
      </c>
      <c r="AI30" s="18"/>
      <c r="AJ30" s="28" t="n">
        <f aca="false">SUM(V30:Z30)</f>
        <v>8.8</v>
      </c>
      <c r="AK30" s="29"/>
      <c r="AL30" s="28" t="n">
        <f aca="false">SUM(AD30:AJ30)</f>
        <v>30.6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v>1.8</v>
      </c>
      <c r="E31" s="21"/>
      <c r="F31" s="19" t="n">
        <v>1.8</v>
      </c>
      <c r="G31" s="21"/>
      <c r="H31" s="19" t="n">
        <v>1.8</v>
      </c>
      <c r="I31" s="21"/>
      <c r="J31" s="19" t="n">
        <v>1.8</v>
      </c>
      <c r="K31" s="21"/>
      <c r="L31" s="19" t="n">
        <v>1.8</v>
      </c>
      <c r="M31" s="21"/>
      <c r="N31" s="19" t="n">
        <v>1.8</v>
      </c>
      <c r="O31" s="21"/>
      <c r="P31" s="19" t="n">
        <v>1.8</v>
      </c>
      <c r="Q31" s="21"/>
      <c r="R31" s="19" t="n">
        <v>1.8</v>
      </c>
      <c r="S31" s="21"/>
      <c r="T31" s="19" t="n">
        <v>1.8</v>
      </c>
      <c r="U31" s="21"/>
      <c r="V31" s="19" t="n">
        <v>1.8</v>
      </c>
      <c r="W31" s="21"/>
      <c r="X31" s="19" t="n">
        <v>1.8</v>
      </c>
      <c r="Y31" s="21"/>
      <c r="Z31" s="19" t="n">
        <v>1.9</v>
      </c>
      <c r="AA31" s="21"/>
      <c r="AB31" s="21" t="n">
        <f aca="false">SUM(D31:Z31)</f>
        <v>21.7</v>
      </c>
      <c r="AC31" s="31"/>
      <c r="AD31" s="19" t="n">
        <f aca="false">SUM(D31:H31)</f>
        <v>5.4</v>
      </c>
      <c r="AE31" s="21"/>
      <c r="AF31" s="19" t="n">
        <f aca="false">SUM(J31:N31)</f>
        <v>5.4</v>
      </c>
      <c r="AG31" s="21"/>
      <c r="AH31" s="19" t="n">
        <f aca="false">SUM(P31:T31)</f>
        <v>5.4</v>
      </c>
      <c r="AI31" s="21"/>
      <c r="AJ31" s="19" t="n">
        <f aca="false">SUM(V31:Z31)</f>
        <v>5.5</v>
      </c>
      <c r="AK31" s="31"/>
      <c r="AL31" s="19" t="n">
        <f aca="false">SUM(AD31:AJ31)</f>
        <v>21.7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Detail'!D53</f>
        <v>0.9</v>
      </c>
      <c r="E32" s="18"/>
      <c r="F32" s="28" t="n">
        <f aca="false">'O&amp;M Detail'!F53</f>
        <v>0.9</v>
      </c>
      <c r="G32" s="18"/>
      <c r="H32" s="28" t="n">
        <f aca="false">'O&amp;M Detail'!H53</f>
        <v>0.9</v>
      </c>
      <c r="I32" s="18"/>
      <c r="J32" s="28" t="n">
        <f aca="false">'O&amp;M Detail'!J53</f>
        <v>0.9</v>
      </c>
      <c r="K32" s="18"/>
      <c r="L32" s="28" t="n">
        <f aca="false">'O&amp;M Detail'!L53</f>
        <v>0.9</v>
      </c>
      <c r="M32" s="18"/>
      <c r="N32" s="28" t="n">
        <f aca="false">'O&amp;M Detail'!N53</f>
        <v>0.9</v>
      </c>
      <c r="O32" s="18"/>
      <c r="P32" s="28" t="n">
        <f aca="false">'O&amp;M Detail'!P53</f>
        <v>0.9</v>
      </c>
      <c r="Q32" s="18"/>
      <c r="R32" s="28" t="n">
        <f aca="false">'O&amp;M Detail'!R53</f>
        <v>0.9</v>
      </c>
      <c r="S32" s="18"/>
      <c r="T32" s="28" t="n">
        <f aca="false">'O&amp;M Detail'!T53</f>
        <v>0.9</v>
      </c>
      <c r="U32" s="18"/>
      <c r="V32" s="28" t="n">
        <f aca="false">'O&amp;M Detail'!V53</f>
        <v>0.9</v>
      </c>
      <c r="W32" s="18"/>
      <c r="X32" s="28" t="n">
        <f aca="false">'O&amp;M Detail'!X53</f>
        <v>0.9</v>
      </c>
      <c r="Y32" s="18"/>
      <c r="Z32" s="28" t="n">
        <f aca="false">'O&amp;M Detail'!Z53</f>
        <v>0.9</v>
      </c>
      <c r="AA32" s="18"/>
      <c r="AB32" s="25" t="n">
        <f aca="false">SUM(D32:Z32)</f>
        <v>10.8</v>
      </c>
      <c r="AC32" s="29"/>
      <c r="AD32" s="24" t="n">
        <f aca="false">SUM(D32:H32)</f>
        <v>2.7</v>
      </c>
      <c r="AE32" s="18"/>
      <c r="AF32" s="24" t="n">
        <f aca="false">SUM(J32:N32)</f>
        <v>2.7</v>
      </c>
      <c r="AG32" s="18"/>
      <c r="AH32" s="24" t="n">
        <f aca="false">SUM(P32:T32)</f>
        <v>2.7</v>
      </c>
      <c r="AI32" s="18"/>
      <c r="AJ32" s="24" t="n">
        <f aca="false">SUM(V32:Z32)</f>
        <v>2.7</v>
      </c>
      <c r="AK32" s="29"/>
      <c r="AL32" s="24" t="n">
        <f aca="false">SUM(AD32:AJ32)</f>
        <v>10.8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4.6</v>
      </c>
      <c r="E33" s="20"/>
      <c r="F33" s="32" t="n">
        <f aca="false">SUM(F25:F32)</f>
        <v>5</v>
      </c>
      <c r="G33" s="20"/>
      <c r="H33" s="32" t="n">
        <f aca="false">SUM(H25:H32)</f>
        <v>4.7</v>
      </c>
      <c r="I33" s="20"/>
      <c r="J33" s="32" t="n">
        <f aca="false">SUM(J25:J32)</f>
        <v>5</v>
      </c>
      <c r="K33" s="20"/>
      <c r="L33" s="32" t="n">
        <f aca="false">SUM(L25:L32)</f>
        <v>5</v>
      </c>
      <c r="M33" s="20"/>
      <c r="N33" s="32" t="n">
        <f aca="false">SUM(N25:N32)</f>
        <v>5.2</v>
      </c>
      <c r="O33" s="20"/>
      <c r="P33" s="32" t="n">
        <f aca="false">SUM(P25:P32)</f>
        <v>5.4</v>
      </c>
      <c r="Q33" s="20"/>
      <c r="R33" s="32" t="n">
        <f aca="false">SUM(R25:R32)</f>
        <v>5.6</v>
      </c>
      <c r="S33" s="20"/>
      <c r="T33" s="32" t="n">
        <f aca="false">SUM(T25:T32)</f>
        <v>5.6</v>
      </c>
      <c r="U33" s="20"/>
      <c r="V33" s="32" t="n">
        <f aca="false">SUM(V25:V32)</f>
        <v>5.4</v>
      </c>
      <c r="W33" s="20"/>
      <c r="X33" s="32" t="n">
        <f aca="false">SUM(X25:X32)</f>
        <v>5.7</v>
      </c>
      <c r="Y33" s="20"/>
      <c r="Z33" s="32" t="n">
        <f aca="false">SUM(Z25:Z32)</f>
        <v>5.9</v>
      </c>
      <c r="AA33" s="20"/>
      <c r="AB33" s="25" t="n">
        <f aca="false">SUM(AB25:AB32)</f>
        <v>63.1</v>
      </c>
      <c r="AC33" s="30"/>
      <c r="AD33" s="25" t="n">
        <f aca="false">SUM(AD25:AD32)</f>
        <v>14.3</v>
      </c>
      <c r="AE33" s="30"/>
      <c r="AF33" s="25" t="n">
        <f aca="false">SUM(AF25:AF32)</f>
        <v>15.2</v>
      </c>
      <c r="AG33" s="30"/>
      <c r="AH33" s="25" t="n">
        <f aca="false">SUM(AH25:AH32)</f>
        <v>16.6</v>
      </c>
      <c r="AI33" s="30"/>
      <c r="AJ33" s="25" t="n">
        <f aca="false">SUM(AJ25:AJ32)</f>
        <v>17</v>
      </c>
      <c r="AK33" s="30"/>
      <c r="AL33" s="25" t="n">
        <f aca="false">SUM(AL25:AL32)</f>
        <v>63.1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9</v>
      </c>
      <c r="E35" s="27"/>
      <c r="F35" s="26" t="n">
        <f aca="false">F22-F33</f>
        <v>7.1</v>
      </c>
      <c r="G35" s="27"/>
      <c r="H35" s="26" t="n">
        <f aca="false">H22-H33</f>
        <v>8.5</v>
      </c>
      <c r="I35" s="27"/>
      <c r="J35" s="26" t="n">
        <f aca="false">J22-J33</f>
        <v>8</v>
      </c>
      <c r="K35" s="27"/>
      <c r="L35" s="26" t="n">
        <f aca="false">L22-L33</f>
        <v>8.5</v>
      </c>
      <c r="M35" s="27"/>
      <c r="N35" s="26" t="n">
        <f aca="false">N22-N33</f>
        <v>9</v>
      </c>
      <c r="O35" s="27"/>
      <c r="P35" s="26" t="n">
        <f aca="false">P22-P33</f>
        <v>9.8</v>
      </c>
      <c r="Q35" s="27"/>
      <c r="R35" s="26" t="n">
        <f aca="false">R22-R33</f>
        <v>9.6</v>
      </c>
      <c r="S35" s="27"/>
      <c r="T35" s="26" t="n">
        <f aca="false">T22-T33</f>
        <v>9.1</v>
      </c>
      <c r="U35" s="27"/>
      <c r="V35" s="26" t="n">
        <f aca="false">V22-V33</f>
        <v>9.6</v>
      </c>
      <c r="W35" s="27"/>
      <c r="X35" s="26" t="n">
        <f aca="false">X22-X33</f>
        <v>9.5</v>
      </c>
      <c r="Y35" s="27"/>
      <c r="Z35" s="26" t="n">
        <f aca="false">Z22-Z33</f>
        <v>9.7</v>
      </c>
      <c r="AA35" s="27"/>
      <c r="AB35" s="26" t="n">
        <f aca="false">AB22-AB33</f>
        <v>107.4</v>
      </c>
      <c r="AC35" s="30"/>
      <c r="AD35" s="26" t="n">
        <f aca="false">AD22-AD33</f>
        <v>24.6</v>
      </c>
      <c r="AE35" s="30"/>
      <c r="AF35" s="26" t="n">
        <f aca="false">AF22-AF33</f>
        <v>25.5</v>
      </c>
      <c r="AG35" s="30"/>
      <c r="AH35" s="26" t="n">
        <f aca="false">AH22-AH33</f>
        <v>28.5</v>
      </c>
      <c r="AI35" s="30"/>
      <c r="AJ35" s="26" t="n">
        <f aca="false">AJ22-AJ33</f>
        <v>28.8</v>
      </c>
      <c r="AK35" s="30"/>
      <c r="AL35" s="26" t="n">
        <f aca="false">AL22-AL33</f>
        <v>107.4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21" t="n">
        <f aca="false">SUM(D38:Z38)</f>
        <v>0</v>
      </c>
      <c r="AC38" s="31"/>
      <c r="AD38" s="19" t="n">
        <f aca="false">SUM(D38:H38)</f>
        <v>0</v>
      </c>
      <c r="AE38" s="21"/>
      <c r="AF38" s="19" t="n">
        <f aca="false">SUM(J38:N38)</f>
        <v>0</v>
      </c>
      <c r="AG38" s="21"/>
      <c r="AH38" s="19" t="n">
        <f aca="false">SUM(P38:T38)</f>
        <v>0</v>
      </c>
      <c r="AI38" s="21"/>
      <c r="AJ38" s="19" t="n">
        <f aca="false">SUM(V38:Z38)</f>
        <v>0</v>
      </c>
      <c r="AK38" s="31"/>
      <c r="AL38" s="19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21" t="n">
        <f aca="false">SUM(D39:Z39)</f>
        <v>0</v>
      </c>
      <c r="AC39" s="31"/>
      <c r="AD39" s="19" t="n">
        <f aca="false">SUM(D39:H39)</f>
        <v>0</v>
      </c>
      <c r="AE39" s="21"/>
      <c r="AF39" s="19" t="n">
        <f aca="false">SUM(J39:N39)</f>
        <v>0</v>
      </c>
      <c r="AG39" s="21"/>
      <c r="AH39" s="19" t="n">
        <f aca="false">SUM(P39:T39)</f>
        <v>0</v>
      </c>
      <c r="AI39" s="21"/>
      <c r="AJ39" s="19" t="n">
        <f aca="false">SUM(V39:Z39)</f>
        <v>0</v>
      </c>
      <c r="AK39" s="31"/>
      <c r="AL39" s="19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21" t="n">
        <f aca="false">SUM(D40:Z40)</f>
        <v>0</v>
      </c>
      <c r="AC40" s="31"/>
      <c r="AD40" s="19" t="n">
        <f aca="false">SUM(D40:H40)</f>
        <v>0</v>
      </c>
      <c r="AE40" s="21"/>
      <c r="AF40" s="19" t="n">
        <f aca="false">SUM(J40:N40)</f>
        <v>0</v>
      </c>
      <c r="AG40" s="21"/>
      <c r="AH40" s="19" t="n">
        <f aca="false">SUM(P40:T40)</f>
        <v>0</v>
      </c>
      <c r="AI40" s="21"/>
      <c r="AJ40" s="19" t="n">
        <f aca="false">SUM(V40:Z40)</f>
        <v>0</v>
      </c>
      <c r="AK40" s="31"/>
      <c r="AL40" s="19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v>0.1</v>
      </c>
      <c r="E41" s="21"/>
      <c r="F41" s="22" t="n">
        <v>0.2</v>
      </c>
      <c r="G41" s="21"/>
      <c r="H41" s="22" t="n">
        <v>0.1</v>
      </c>
      <c r="I41" s="21"/>
      <c r="J41" s="22" t="n">
        <v>0.3</v>
      </c>
      <c r="K41" s="21"/>
      <c r="L41" s="22" t="n">
        <v>0.4</v>
      </c>
      <c r="M41" s="21"/>
      <c r="N41" s="22" t="n">
        <v>0.4</v>
      </c>
      <c r="O41" s="21"/>
      <c r="P41" s="22" t="n">
        <v>0.5</v>
      </c>
      <c r="Q41" s="21"/>
      <c r="R41" s="22" t="n">
        <v>0.5</v>
      </c>
      <c r="S41" s="21"/>
      <c r="T41" s="22" t="n">
        <v>0.5</v>
      </c>
      <c r="U41" s="21"/>
      <c r="V41" s="22" t="n">
        <v>0.4</v>
      </c>
      <c r="W41" s="21"/>
      <c r="X41" s="22" t="n">
        <v>0.5</v>
      </c>
      <c r="Y41" s="21"/>
      <c r="Z41" s="22" t="n">
        <v>0.5</v>
      </c>
      <c r="AA41" s="21"/>
      <c r="AB41" s="23" t="n">
        <f aca="false">SUM(D41:Z41)</f>
        <v>4.4</v>
      </c>
      <c r="AC41" s="31"/>
      <c r="AD41" s="22" t="n">
        <f aca="false">SUM(D41:H41)</f>
        <v>0.4</v>
      </c>
      <c r="AE41" s="21"/>
      <c r="AF41" s="22" t="n">
        <f aca="false">SUM(J41:N41)</f>
        <v>1.1</v>
      </c>
      <c r="AG41" s="21"/>
      <c r="AH41" s="22" t="n">
        <f aca="false">SUM(P41:T41)</f>
        <v>1.5</v>
      </c>
      <c r="AI41" s="21"/>
      <c r="AJ41" s="22" t="n">
        <f aca="false">SUM(V41:Z41)</f>
        <v>1.4</v>
      </c>
      <c r="AK41" s="31"/>
      <c r="AL41" s="22" t="n">
        <f aca="false">SUM(AD41:AJ41)</f>
        <v>4.4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5" t="n">
        <f aca="false">SUM(D38:D41)</f>
        <v>0.1</v>
      </c>
      <c r="E42" s="20"/>
      <c r="F42" s="25" t="n">
        <f aca="false">SUM(F38:F41)</f>
        <v>0.2</v>
      </c>
      <c r="G42" s="20"/>
      <c r="H42" s="25" t="n">
        <f aca="false">SUM(H38:H41)</f>
        <v>0.1</v>
      </c>
      <c r="I42" s="20"/>
      <c r="J42" s="25" t="n">
        <f aca="false">SUM(J38:J41)</f>
        <v>0.3</v>
      </c>
      <c r="K42" s="20"/>
      <c r="L42" s="25" t="n">
        <f aca="false">SUM(L38:L41)</f>
        <v>0.4</v>
      </c>
      <c r="M42" s="20"/>
      <c r="N42" s="25" t="n">
        <f aca="false">SUM(N38:N41)</f>
        <v>0.4</v>
      </c>
      <c r="O42" s="20"/>
      <c r="P42" s="25" t="n">
        <f aca="false">SUM(P38:P41)</f>
        <v>0.5</v>
      </c>
      <c r="Q42" s="20"/>
      <c r="R42" s="25" t="n">
        <f aca="false">SUM(R38:R41)</f>
        <v>0.5</v>
      </c>
      <c r="S42" s="20"/>
      <c r="T42" s="25" t="n">
        <f aca="false">SUM(T38:T41)</f>
        <v>0.5</v>
      </c>
      <c r="U42" s="20"/>
      <c r="V42" s="25" t="n">
        <f aca="false">SUM(V38:V41)</f>
        <v>0.4</v>
      </c>
      <c r="W42" s="20"/>
      <c r="X42" s="25" t="n">
        <f aca="false">SUM(X38:X41)</f>
        <v>0.5</v>
      </c>
      <c r="Y42" s="20"/>
      <c r="Z42" s="25" t="n">
        <f aca="false">SUM(Z38:Z41)</f>
        <v>0.5</v>
      </c>
      <c r="AA42" s="20"/>
      <c r="AB42" s="25" t="n">
        <f aca="false">SUM(AB38:AB41)</f>
        <v>4.4</v>
      </c>
      <c r="AC42" s="30"/>
      <c r="AD42" s="25" t="n">
        <f aca="false">SUM(AD38:AD41)</f>
        <v>0.4</v>
      </c>
      <c r="AE42" s="30"/>
      <c r="AF42" s="25" t="n">
        <f aca="false">SUM(AF38:AF41)</f>
        <v>1.1</v>
      </c>
      <c r="AG42" s="30"/>
      <c r="AH42" s="25" t="n">
        <f aca="false">SUM(AH38:AH41)</f>
        <v>1.5</v>
      </c>
      <c r="AI42" s="30"/>
      <c r="AJ42" s="25" t="n">
        <f aca="false">SUM(AJ38:AJ41)</f>
        <v>1.4</v>
      </c>
      <c r="AK42" s="30"/>
      <c r="AL42" s="25" t="n">
        <f aca="false">SUM(AL38:AL41)</f>
        <v>4.4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9.1</v>
      </c>
      <c r="E44" s="27"/>
      <c r="F44" s="26" t="n">
        <f aca="false">F35+F42</f>
        <v>7.3</v>
      </c>
      <c r="G44" s="27"/>
      <c r="H44" s="26" t="n">
        <f aca="false">H35+H42</f>
        <v>8.6</v>
      </c>
      <c r="I44" s="27"/>
      <c r="J44" s="26" t="n">
        <f aca="false">J35+J42</f>
        <v>8.3</v>
      </c>
      <c r="K44" s="27"/>
      <c r="L44" s="26" t="n">
        <f aca="false">L35+L42</f>
        <v>8.9</v>
      </c>
      <c r="M44" s="27"/>
      <c r="N44" s="26" t="n">
        <f aca="false">N35+N42</f>
        <v>9.4</v>
      </c>
      <c r="O44" s="27"/>
      <c r="P44" s="26" t="n">
        <f aca="false">P35+P42</f>
        <v>10.3</v>
      </c>
      <c r="Q44" s="27"/>
      <c r="R44" s="26" t="n">
        <f aca="false">R35+R42</f>
        <v>10.1</v>
      </c>
      <c r="S44" s="27"/>
      <c r="T44" s="26" t="n">
        <f aca="false">T35+T42</f>
        <v>9.6</v>
      </c>
      <c r="U44" s="27"/>
      <c r="V44" s="26" t="n">
        <f aca="false">V35+V42</f>
        <v>10</v>
      </c>
      <c r="W44" s="27"/>
      <c r="X44" s="26" t="n">
        <f aca="false">X35+X42</f>
        <v>10</v>
      </c>
      <c r="Y44" s="27"/>
      <c r="Z44" s="26" t="n">
        <f aca="false">Z35+Z42</f>
        <v>10.2</v>
      </c>
      <c r="AA44" s="27"/>
      <c r="AB44" s="26" t="n">
        <f aca="false">AB35+AB42</f>
        <v>111.8</v>
      </c>
      <c r="AC44" s="30"/>
      <c r="AD44" s="26" t="n">
        <f aca="false">AD35+AD42</f>
        <v>25</v>
      </c>
      <c r="AE44" s="30"/>
      <c r="AF44" s="26" t="n">
        <f aca="false">AF35+AF42</f>
        <v>26.6</v>
      </c>
      <c r="AG44" s="30"/>
      <c r="AH44" s="26" t="n">
        <f aca="false">AH35+AH42</f>
        <v>30</v>
      </c>
      <c r="AI44" s="30"/>
      <c r="AJ44" s="26" t="n">
        <f aca="false">AJ35+AJ42</f>
        <v>30.2</v>
      </c>
      <c r="AK44" s="30"/>
      <c r="AL44" s="26" t="n">
        <f aca="false">AL35+AL42</f>
        <v>111.8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v>0.1</v>
      </c>
      <c r="E47" s="21"/>
      <c r="F47" s="19" t="n">
        <v>0.1</v>
      </c>
      <c r="G47" s="21"/>
      <c r="H47" s="19" t="n">
        <v>0.1</v>
      </c>
      <c r="I47" s="21"/>
      <c r="J47" s="19" t="n">
        <v>0.1</v>
      </c>
      <c r="K47" s="21"/>
      <c r="L47" s="19" t="n">
        <v>0.1</v>
      </c>
      <c r="M47" s="21"/>
      <c r="N47" s="19" t="n">
        <v>0</v>
      </c>
      <c r="O47" s="21"/>
      <c r="P47" s="19" t="n">
        <v>0.1</v>
      </c>
      <c r="Q47" s="21"/>
      <c r="R47" s="19" t="n">
        <v>0.1</v>
      </c>
      <c r="S47" s="21"/>
      <c r="T47" s="19" t="n">
        <v>0.1</v>
      </c>
      <c r="U47" s="21"/>
      <c r="V47" s="19" t="n">
        <v>0.1</v>
      </c>
      <c r="W47" s="21"/>
      <c r="X47" s="19" t="n">
        <v>0</v>
      </c>
      <c r="Y47" s="21"/>
      <c r="Z47" s="19" t="n">
        <v>0.1</v>
      </c>
      <c r="AA47" s="21"/>
      <c r="AB47" s="21" t="n">
        <f aca="false">SUM(D47:Z47)</f>
        <v>1</v>
      </c>
      <c r="AC47" s="31"/>
      <c r="AD47" s="19" t="n">
        <f aca="false">SUM(D47:H47)</f>
        <v>0.3</v>
      </c>
      <c r="AE47" s="21"/>
      <c r="AF47" s="19" t="n">
        <f aca="false">SUM(J47:N47)</f>
        <v>0.2</v>
      </c>
      <c r="AG47" s="21"/>
      <c r="AH47" s="19" t="n">
        <f aca="false">SUM(P47:T47)</f>
        <v>0.3</v>
      </c>
      <c r="AI47" s="21"/>
      <c r="AJ47" s="19" t="n">
        <f aca="false">SUM(V47:Z47)</f>
        <v>0.2</v>
      </c>
      <c r="AK47" s="31"/>
      <c r="AL47" s="19" t="n">
        <f aca="false">SUM(AD47:AJ47)</f>
        <v>1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v>0</v>
      </c>
      <c r="E48" s="21"/>
      <c r="F48" s="19" t="n">
        <v>0</v>
      </c>
      <c r="G48" s="21"/>
      <c r="H48" s="19" t="n">
        <v>0</v>
      </c>
      <c r="I48" s="21"/>
      <c r="J48" s="19" t="n">
        <v>0</v>
      </c>
      <c r="K48" s="21"/>
      <c r="L48" s="19" t="n">
        <v>0</v>
      </c>
      <c r="M48" s="21"/>
      <c r="N48" s="19" t="n">
        <v>0</v>
      </c>
      <c r="O48" s="21"/>
      <c r="P48" s="19" t="n">
        <v>0</v>
      </c>
      <c r="Q48" s="21"/>
      <c r="R48" s="19" t="n">
        <v>0</v>
      </c>
      <c r="S48" s="21"/>
      <c r="T48" s="19" t="n">
        <v>0</v>
      </c>
      <c r="U48" s="21"/>
      <c r="V48" s="19" t="n">
        <v>0</v>
      </c>
      <c r="W48" s="21"/>
      <c r="X48" s="19" t="n">
        <v>0</v>
      </c>
      <c r="Y48" s="21"/>
      <c r="Z48" s="19" t="n">
        <v>0</v>
      </c>
      <c r="AA48" s="21"/>
      <c r="AB48" s="21" t="n">
        <f aca="false">SUM(D48:Z48)</f>
        <v>0</v>
      </c>
      <c r="AC48" s="31"/>
      <c r="AD48" s="19" t="n">
        <f aca="false">SUM(D48:H48)</f>
        <v>0</v>
      </c>
      <c r="AE48" s="21"/>
      <c r="AF48" s="19" t="n">
        <f aca="false">SUM(J48:N48)</f>
        <v>0</v>
      </c>
      <c r="AG48" s="21"/>
      <c r="AH48" s="19" t="n">
        <f aca="false">SUM(P48:T48)</f>
        <v>0</v>
      </c>
      <c r="AI48" s="21"/>
      <c r="AJ48" s="19" t="n">
        <f aca="false">SUM(V48:Z48)</f>
        <v>0</v>
      </c>
      <c r="AK48" s="31"/>
      <c r="AL48" s="19" t="n">
        <f aca="false">SUM(AD48:AJ48)</f>
        <v>0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v>-0.7</v>
      </c>
      <c r="E49" s="21"/>
      <c r="F49" s="19" t="n">
        <v>-0.7</v>
      </c>
      <c r="G49" s="21"/>
      <c r="H49" s="19" t="n">
        <v>-0.7</v>
      </c>
      <c r="I49" s="21"/>
      <c r="J49" s="19" t="n">
        <v>-0.7</v>
      </c>
      <c r="K49" s="21"/>
      <c r="L49" s="19" t="n">
        <v>-0.7</v>
      </c>
      <c r="M49" s="21"/>
      <c r="N49" s="19" t="n">
        <v>-0.7</v>
      </c>
      <c r="O49" s="21"/>
      <c r="P49" s="19" t="n">
        <v>-0.7</v>
      </c>
      <c r="Q49" s="21"/>
      <c r="R49" s="19" t="n">
        <v>-0.8</v>
      </c>
      <c r="S49" s="21"/>
      <c r="T49" s="19" t="n">
        <v>-0.7</v>
      </c>
      <c r="U49" s="21"/>
      <c r="V49" s="19" t="n">
        <v>-0.8</v>
      </c>
      <c r="W49" s="21"/>
      <c r="X49" s="19" t="n">
        <v>-0.8</v>
      </c>
      <c r="Y49" s="21"/>
      <c r="Z49" s="19" t="n">
        <v>-0.8</v>
      </c>
      <c r="AA49" s="21"/>
      <c r="AB49" s="21" t="n">
        <f aca="false">SUM(D49:Z49)</f>
        <v>-8.8</v>
      </c>
      <c r="AC49" s="31"/>
      <c r="AD49" s="19" t="n">
        <f aca="false">SUM(D49:H49)</f>
        <v>-2.1</v>
      </c>
      <c r="AE49" s="21"/>
      <c r="AF49" s="19" t="n">
        <f aca="false">SUM(J49:N49)</f>
        <v>-2.1</v>
      </c>
      <c r="AG49" s="21"/>
      <c r="AH49" s="19" t="n">
        <f aca="false">SUM(P49:T49)</f>
        <v>-2.2</v>
      </c>
      <c r="AI49" s="21"/>
      <c r="AJ49" s="19" t="n">
        <f aca="false">SUM(V49:Z49)</f>
        <v>-2.4</v>
      </c>
      <c r="AK49" s="31"/>
      <c r="AL49" s="19" t="n">
        <f aca="false">SUM(AD49:AJ49)</f>
        <v>-8.8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v>0</v>
      </c>
      <c r="E50" s="21"/>
      <c r="F50" s="22" t="n">
        <v>0</v>
      </c>
      <c r="G50" s="21"/>
      <c r="H50" s="22" t="n">
        <v>-0.1</v>
      </c>
      <c r="I50" s="21"/>
      <c r="J50" s="22" t="n">
        <v>0</v>
      </c>
      <c r="K50" s="21"/>
      <c r="L50" s="22" t="n">
        <v>0</v>
      </c>
      <c r="M50" s="21"/>
      <c r="N50" s="22" t="n">
        <v>0</v>
      </c>
      <c r="O50" s="21"/>
      <c r="P50" s="22" t="n">
        <v>-0.1</v>
      </c>
      <c r="Q50" s="21"/>
      <c r="R50" s="22" t="n">
        <v>0</v>
      </c>
      <c r="S50" s="21"/>
      <c r="T50" s="22" t="n">
        <v>0</v>
      </c>
      <c r="U50" s="21"/>
      <c r="V50" s="22" t="n">
        <v>-0.1</v>
      </c>
      <c r="W50" s="21"/>
      <c r="X50" s="22" t="n">
        <v>0</v>
      </c>
      <c r="Y50" s="21"/>
      <c r="Z50" s="22" t="n">
        <v>0</v>
      </c>
      <c r="AA50" s="21"/>
      <c r="AB50" s="23" t="n">
        <f aca="false">SUM(D50:Z50)</f>
        <v>-0.3</v>
      </c>
      <c r="AC50" s="31"/>
      <c r="AD50" s="22" t="n">
        <f aca="false">SUM(D50:H50)</f>
        <v>-0.1</v>
      </c>
      <c r="AE50" s="21"/>
      <c r="AF50" s="22" t="n">
        <f aca="false">SUM(J50:N50)</f>
        <v>0</v>
      </c>
      <c r="AG50" s="21"/>
      <c r="AH50" s="22" t="n">
        <f aca="false">SUM(P50:T50)</f>
        <v>-0.1</v>
      </c>
      <c r="AI50" s="21"/>
      <c r="AJ50" s="22" t="n">
        <f aca="false">SUM(V50:Z50)</f>
        <v>-0.1</v>
      </c>
      <c r="AK50" s="31"/>
      <c r="AL50" s="22" t="n">
        <f aca="false">SUM(AD50:AJ50)</f>
        <v>-0.3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-0.6</v>
      </c>
      <c r="E51" s="20"/>
      <c r="F51" s="32" t="n">
        <f aca="false">SUM(F47:F50)</f>
        <v>-0.6</v>
      </c>
      <c r="G51" s="20"/>
      <c r="H51" s="32" t="n">
        <f aca="false">SUM(H47:H50)</f>
        <v>-0.7</v>
      </c>
      <c r="I51" s="20"/>
      <c r="J51" s="32" t="n">
        <f aca="false">SUM(J47:J50)</f>
        <v>-0.6</v>
      </c>
      <c r="K51" s="20"/>
      <c r="L51" s="32" t="n">
        <f aca="false">SUM(L47:L50)</f>
        <v>-0.6</v>
      </c>
      <c r="M51" s="20"/>
      <c r="N51" s="32" t="n">
        <f aca="false">SUM(N47:N50)</f>
        <v>-0.7</v>
      </c>
      <c r="O51" s="20"/>
      <c r="P51" s="32" t="n">
        <f aca="false">SUM(P47:P50)</f>
        <v>-0.7</v>
      </c>
      <c r="Q51" s="20"/>
      <c r="R51" s="32" t="n">
        <f aca="false">SUM(R47:R50)</f>
        <v>-0.7</v>
      </c>
      <c r="S51" s="20"/>
      <c r="T51" s="32" t="n">
        <f aca="false">SUM(T47:T50)</f>
        <v>-0.6</v>
      </c>
      <c r="U51" s="20"/>
      <c r="V51" s="32" t="n">
        <f aca="false">SUM(V47:V50)</f>
        <v>-0.8</v>
      </c>
      <c r="W51" s="20"/>
      <c r="X51" s="32" t="n">
        <f aca="false">SUM(X47:X50)</f>
        <v>-0.8</v>
      </c>
      <c r="Y51" s="20"/>
      <c r="Z51" s="32" t="n">
        <f aca="false">SUM(Z47:Z50)</f>
        <v>-0.7</v>
      </c>
      <c r="AA51" s="20"/>
      <c r="AB51" s="32" t="n">
        <f aca="false">SUM(AB47:AB50)</f>
        <v>-8.1</v>
      </c>
      <c r="AC51" s="30"/>
      <c r="AD51" s="32" t="n">
        <f aca="false">SUM(AD47:AD50)</f>
        <v>-1.9</v>
      </c>
      <c r="AE51" s="30"/>
      <c r="AF51" s="32" t="n">
        <f aca="false">SUM(AF47:AF50)</f>
        <v>-1.9</v>
      </c>
      <c r="AG51" s="30"/>
      <c r="AH51" s="32" t="n">
        <f aca="false">SUM(AH47:AH50)</f>
        <v>-2</v>
      </c>
      <c r="AI51" s="30"/>
      <c r="AJ51" s="32" t="n">
        <f aca="false">SUM(AJ47:AJ50)</f>
        <v>-2.3</v>
      </c>
      <c r="AK51" s="30"/>
      <c r="AL51" s="32" t="n">
        <f aca="false">SUM(AL47:AL50)</f>
        <v>-8.1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v>0</v>
      </c>
      <c r="E58" s="21"/>
      <c r="F58" s="22" t="n">
        <v>0</v>
      </c>
      <c r="G58" s="21"/>
      <c r="H58" s="22" t="n">
        <v>0</v>
      </c>
      <c r="I58" s="21"/>
      <c r="J58" s="22" t="n">
        <v>0</v>
      </c>
      <c r="K58" s="21"/>
      <c r="L58" s="22" t="n">
        <v>0</v>
      </c>
      <c r="M58" s="21"/>
      <c r="N58" s="22" t="n">
        <v>0</v>
      </c>
      <c r="O58" s="21"/>
      <c r="P58" s="22" t="n">
        <v>0</v>
      </c>
      <c r="Q58" s="21"/>
      <c r="R58" s="22" t="n">
        <v>0</v>
      </c>
      <c r="S58" s="21"/>
      <c r="T58" s="22" t="n">
        <v>0</v>
      </c>
      <c r="U58" s="21"/>
      <c r="V58" s="22" t="n">
        <v>0</v>
      </c>
      <c r="W58" s="21"/>
      <c r="X58" s="22" t="n">
        <v>0</v>
      </c>
      <c r="Y58" s="21"/>
      <c r="Z58" s="22" t="n">
        <v>0</v>
      </c>
      <c r="AA58" s="21"/>
      <c r="AB58" s="23" t="n">
        <f aca="false">SUM(D58:Z58)</f>
        <v>0</v>
      </c>
      <c r="AC58" s="31"/>
      <c r="AD58" s="22" t="n">
        <f aca="false">SUM(D58:H58)</f>
        <v>0</v>
      </c>
      <c r="AE58" s="21"/>
      <c r="AF58" s="22" t="n">
        <f aca="false">SUM(J58:N58)</f>
        <v>0</v>
      </c>
      <c r="AG58" s="21"/>
      <c r="AH58" s="22" t="n">
        <f aca="false">SUM(P58:T58)</f>
        <v>0</v>
      </c>
      <c r="AI58" s="21"/>
      <c r="AJ58" s="22" t="n">
        <f aca="false">SUM(V58:Z58)</f>
        <v>0</v>
      </c>
      <c r="AK58" s="31"/>
      <c r="AL58" s="22" t="n">
        <f aca="false">SUM(AD58:AJ58)</f>
        <v>0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9.7</v>
      </c>
      <c r="E60" s="27"/>
      <c r="F60" s="26" t="n">
        <f aca="false">F44-F51-F56-F58</f>
        <v>7.9</v>
      </c>
      <c r="G60" s="27"/>
      <c r="H60" s="26" t="n">
        <f aca="false">H44-H51-H56-H58</f>
        <v>9.3</v>
      </c>
      <c r="I60" s="27"/>
      <c r="J60" s="26" t="n">
        <f aca="false">J44-J51-J56-J58</f>
        <v>8.9</v>
      </c>
      <c r="K60" s="27"/>
      <c r="L60" s="26" t="n">
        <f aca="false">L44-L51-L56-L58</f>
        <v>9.5</v>
      </c>
      <c r="M60" s="27"/>
      <c r="N60" s="26" t="n">
        <f aca="false">N44-N51-N56-N58</f>
        <v>10.1</v>
      </c>
      <c r="O60" s="27"/>
      <c r="P60" s="26" t="n">
        <f aca="false">P44-P51-P56-P58</f>
        <v>11</v>
      </c>
      <c r="Q60" s="27"/>
      <c r="R60" s="26" t="n">
        <f aca="false">R44-R51-R56-R58</f>
        <v>10.8</v>
      </c>
      <c r="S60" s="27"/>
      <c r="T60" s="26" t="n">
        <f aca="false">T44-T51-T56-T58</f>
        <v>10.2</v>
      </c>
      <c r="U60" s="27"/>
      <c r="V60" s="26" t="n">
        <f aca="false">V44-V51-V56-V58</f>
        <v>10.8</v>
      </c>
      <c r="W60" s="27"/>
      <c r="X60" s="26" t="n">
        <f aca="false">X44-X51-X56-X58</f>
        <v>10.8</v>
      </c>
      <c r="Y60" s="27"/>
      <c r="Z60" s="26" t="n">
        <f aca="false">Z44-Z51-Z56-Z58</f>
        <v>10.9</v>
      </c>
      <c r="AA60" s="27"/>
      <c r="AB60" s="26" t="n">
        <f aca="false">AB44-AB51-AB56-AB58</f>
        <v>119.9</v>
      </c>
      <c r="AC60" s="30"/>
      <c r="AD60" s="26" t="n">
        <f aca="false">AD44-AD51-AD56-AD58</f>
        <v>26.9</v>
      </c>
      <c r="AE60" s="30"/>
      <c r="AF60" s="26" t="n">
        <f aca="false">AF44-AF51-AF56-AF58</f>
        <v>28.5</v>
      </c>
      <c r="AG60" s="30"/>
      <c r="AH60" s="26" t="n">
        <f aca="false">AH44-AH51-AH56-AH58</f>
        <v>32</v>
      </c>
      <c r="AI60" s="30"/>
      <c r="AJ60" s="26" t="n">
        <f aca="false">AJ44-AJ51-AJ56-AJ58</f>
        <v>32.5</v>
      </c>
      <c r="AK60" s="30"/>
      <c r="AL60" s="26" t="n">
        <f aca="false">AL44-AL51-AL56-AL58</f>
        <v>119.9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v>3.5</v>
      </c>
      <c r="E63" s="21"/>
      <c r="F63" s="19" t="n">
        <v>2.8</v>
      </c>
      <c r="G63" s="21"/>
      <c r="H63" s="19" t="n">
        <v>3.3</v>
      </c>
      <c r="I63" s="21"/>
      <c r="J63" s="19" t="n">
        <v>3.1</v>
      </c>
      <c r="K63" s="21"/>
      <c r="L63" s="19" t="n">
        <v>3.3</v>
      </c>
      <c r="M63" s="21"/>
      <c r="N63" s="19" t="n">
        <v>3.5</v>
      </c>
      <c r="O63" s="21"/>
      <c r="P63" s="19" t="n">
        <v>3.8</v>
      </c>
      <c r="Q63" s="21"/>
      <c r="R63" s="19" t="n">
        <v>3.8</v>
      </c>
      <c r="S63" s="21"/>
      <c r="T63" s="19" t="n">
        <v>3</v>
      </c>
      <c r="U63" s="21"/>
      <c r="V63" s="19" t="n">
        <v>3.8</v>
      </c>
      <c r="W63" s="21"/>
      <c r="X63" s="19" t="n">
        <v>4.4</v>
      </c>
      <c r="Y63" s="21"/>
      <c r="Z63" s="19" t="n">
        <v>3.8</v>
      </c>
      <c r="AA63" s="21"/>
      <c r="AB63" s="21" t="n">
        <f aca="false">SUM(D63:Z63)</f>
        <v>42.1</v>
      </c>
      <c r="AC63" s="31"/>
      <c r="AD63" s="19" t="n">
        <f aca="false">SUM(D63:H63)</f>
        <v>9.6</v>
      </c>
      <c r="AE63" s="21"/>
      <c r="AF63" s="19" t="n">
        <f aca="false">SUM(J63:N63)</f>
        <v>9.9</v>
      </c>
      <c r="AG63" s="21"/>
      <c r="AH63" s="19" t="n">
        <f aca="false">SUM(P63:T63)</f>
        <v>10.6</v>
      </c>
      <c r="AI63" s="21"/>
      <c r="AJ63" s="19" t="n">
        <f aca="false">SUM(V63:Z63)</f>
        <v>12</v>
      </c>
      <c r="AK63" s="31"/>
      <c r="AL63" s="19" t="n">
        <f aca="false">SUM(AD63:AJ63)</f>
        <v>42.1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v>0.3</v>
      </c>
      <c r="E64" s="21"/>
      <c r="F64" s="22" t="n">
        <v>0.3</v>
      </c>
      <c r="G64" s="21"/>
      <c r="H64" s="22" t="n">
        <v>0.4</v>
      </c>
      <c r="I64" s="21"/>
      <c r="J64" s="22" t="n">
        <v>0.4</v>
      </c>
      <c r="K64" s="21"/>
      <c r="L64" s="22" t="n">
        <v>0.4</v>
      </c>
      <c r="M64" s="21"/>
      <c r="N64" s="22" t="n">
        <v>0.4</v>
      </c>
      <c r="O64" s="21"/>
      <c r="P64" s="22" t="n">
        <v>0.5</v>
      </c>
      <c r="Q64" s="21"/>
      <c r="R64" s="22" t="n">
        <v>0.4</v>
      </c>
      <c r="S64" s="21"/>
      <c r="T64" s="22" t="n">
        <v>1</v>
      </c>
      <c r="U64" s="21"/>
      <c r="V64" s="22" t="n">
        <v>0.4</v>
      </c>
      <c r="W64" s="21"/>
      <c r="X64" s="22" t="n">
        <v>-0.1</v>
      </c>
      <c r="Y64" s="21"/>
      <c r="Z64" s="22" t="n">
        <v>0.4</v>
      </c>
      <c r="AA64" s="21"/>
      <c r="AB64" s="23" t="n">
        <f aca="false">SUM(D64:Z64)</f>
        <v>4.8</v>
      </c>
      <c r="AC64" s="31"/>
      <c r="AD64" s="22" t="n">
        <f aca="false">SUM(D64:H64)</f>
        <v>1</v>
      </c>
      <c r="AE64" s="21"/>
      <c r="AF64" s="22" t="n">
        <f aca="false">SUM(J64:N64)</f>
        <v>1.2</v>
      </c>
      <c r="AG64" s="21"/>
      <c r="AH64" s="22" t="n">
        <f aca="false">SUM(P64:T64)</f>
        <v>1.9</v>
      </c>
      <c r="AI64" s="21"/>
      <c r="AJ64" s="22" t="n">
        <f aca="false">SUM(V64:Z64)</f>
        <v>0.7</v>
      </c>
      <c r="AK64" s="31"/>
      <c r="AL64" s="22" t="n">
        <f aca="false">SUM(AD64:AJ64)</f>
        <v>4.8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5" t="n">
        <f aca="false">SUM(D63:D64)</f>
        <v>3.8</v>
      </c>
      <c r="E65" s="20"/>
      <c r="F65" s="25" t="n">
        <f aca="false">SUM(F63:F64)</f>
        <v>3.1</v>
      </c>
      <c r="G65" s="20"/>
      <c r="H65" s="25" t="n">
        <f aca="false">SUM(H63:H64)</f>
        <v>3.7</v>
      </c>
      <c r="I65" s="20"/>
      <c r="J65" s="25" t="n">
        <f aca="false">SUM(J63:J64)</f>
        <v>3.5</v>
      </c>
      <c r="K65" s="20"/>
      <c r="L65" s="25" t="n">
        <f aca="false">SUM(L63:L64)</f>
        <v>3.7</v>
      </c>
      <c r="M65" s="20"/>
      <c r="N65" s="25" t="n">
        <f aca="false">SUM(N63:N64)</f>
        <v>3.9</v>
      </c>
      <c r="O65" s="20"/>
      <c r="P65" s="25" t="n">
        <f aca="false">SUM(P63:P64)</f>
        <v>4.3</v>
      </c>
      <c r="Q65" s="20"/>
      <c r="R65" s="25" t="n">
        <f aca="false">SUM(R63:R64)</f>
        <v>4.2</v>
      </c>
      <c r="S65" s="20"/>
      <c r="T65" s="25" t="n">
        <f aca="false">SUM(T63:T64)</f>
        <v>4</v>
      </c>
      <c r="U65" s="20"/>
      <c r="V65" s="25" t="n">
        <f aca="false">SUM(V63:V64)</f>
        <v>4.2</v>
      </c>
      <c r="W65" s="20"/>
      <c r="X65" s="25" t="n">
        <f aca="false">SUM(X63:X64)</f>
        <v>4.3</v>
      </c>
      <c r="Y65" s="20"/>
      <c r="Z65" s="25" t="n">
        <f aca="false">SUM(Z63:Z64)</f>
        <v>4.2</v>
      </c>
      <c r="AA65" s="20"/>
      <c r="AB65" s="25" t="n">
        <f aca="false">SUM(AB63:AB64)</f>
        <v>46.9</v>
      </c>
      <c r="AC65" s="30"/>
      <c r="AD65" s="25" t="n">
        <f aca="false">SUM(AD63:AD64)</f>
        <v>10.6</v>
      </c>
      <c r="AE65" s="30"/>
      <c r="AF65" s="25" t="n">
        <f aca="false">SUM(AF63:AF64)</f>
        <v>11.1</v>
      </c>
      <c r="AG65" s="30"/>
      <c r="AH65" s="25" t="n">
        <f aca="false">SUM(AH63:AH64)</f>
        <v>12.5</v>
      </c>
      <c r="AI65" s="30"/>
      <c r="AJ65" s="25" t="n">
        <f aca="false">SUM(AJ63:AJ64)</f>
        <v>12.7</v>
      </c>
      <c r="AK65" s="30"/>
      <c r="AL65" s="25" t="n">
        <f aca="false">SUM(AL63:AL64)</f>
        <v>46.9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5.9</v>
      </c>
      <c r="E67" s="27"/>
      <c r="F67" s="37" t="n">
        <f aca="false">F60-F65</f>
        <v>4.8</v>
      </c>
      <c r="G67" s="27"/>
      <c r="H67" s="37" t="n">
        <f aca="false">H60-H65</f>
        <v>5.6</v>
      </c>
      <c r="I67" s="27"/>
      <c r="J67" s="37" t="n">
        <f aca="false">J60-J65</f>
        <v>5.4</v>
      </c>
      <c r="K67" s="27"/>
      <c r="L67" s="37" t="n">
        <f aca="false">L60-L65</f>
        <v>5.8</v>
      </c>
      <c r="M67" s="27"/>
      <c r="N67" s="37" t="n">
        <f aca="false">N60-N65</f>
        <v>6.2</v>
      </c>
      <c r="O67" s="27"/>
      <c r="P67" s="37" t="n">
        <f aca="false">P60-P65</f>
        <v>6.7</v>
      </c>
      <c r="Q67" s="27"/>
      <c r="R67" s="37" t="n">
        <f aca="false">R60-R65</f>
        <v>6.6</v>
      </c>
      <c r="S67" s="27"/>
      <c r="T67" s="37" t="n">
        <f aca="false">T60-T65</f>
        <v>6.2</v>
      </c>
      <c r="U67" s="27"/>
      <c r="V67" s="37" t="n">
        <f aca="false">V60-V65</f>
        <v>6.6</v>
      </c>
      <c r="W67" s="27"/>
      <c r="X67" s="37" t="n">
        <f aca="false">X60-X65</f>
        <v>6.5</v>
      </c>
      <c r="Y67" s="27"/>
      <c r="Z67" s="37" t="n">
        <f aca="false">Z60-Z65</f>
        <v>6.7</v>
      </c>
      <c r="AA67" s="27"/>
      <c r="AB67" s="37" t="n">
        <f aca="false">AB60-AB65</f>
        <v>73</v>
      </c>
      <c r="AC67" s="30"/>
      <c r="AD67" s="37" t="n">
        <f aca="false">AD60-AD65</f>
        <v>16.3</v>
      </c>
      <c r="AE67" s="30"/>
      <c r="AF67" s="37" t="n">
        <f aca="false">AF60-AF65</f>
        <v>17.4</v>
      </c>
      <c r="AG67" s="30"/>
      <c r="AH67" s="37" t="n">
        <f aca="false">AH60-AH65</f>
        <v>19.5</v>
      </c>
      <c r="AI67" s="30"/>
      <c r="AJ67" s="37" t="n">
        <f aca="false">AJ60-AJ65</f>
        <v>19.8</v>
      </c>
      <c r="AK67" s="30"/>
      <c r="AL67" s="37" t="n">
        <f aca="false">AL60-AL65</f>
        <v>73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5.9</v>
      </c>
      <c r="E72" s="41"/>
      <c r="F72" s="43" t="n">
        <f aca="false">SUM(F67:F71)</f>
        <v>4.8</v>
      </c>
      <c r="G72" s="41"/>
      <c r="H72" s="43" t="n">
        <f aca="false">SUM(H67:H71)</f>
        <v>5.6</v>
      </c>
      <c r="I72" s="41"/>
      <c r="J72" s="43" t="n">
        <f aca="false">SUM(J67:J71)</f>
        <v>5.4</v>
      </c>
      <c r="K72" s="41"/>
      <c r="L72" s="43" t="n">
        <f aca="false">SUM(L67:L71)</f>
        <v>5.8</v>
      </c>
      <c r="M72" s="41"/>
      <c r="N72" s="43" t="n">
        <f aca="false">SUM(N67:N71)</f>
        <v>6.2</v>
      </c>
      <c r="O72" s="41"/>
      <c r="P72" s="43" t="n">
        <f aca="false">SUM(P67:P71)</f>
        <v>6.7</v>
      </c>
      <c r="Q72" s="41"/>
      <c r="R72" s="43" t="n">
        <f aca="false">SUM(R67:R71)</f>
        <v>6.6</v>
      </c>
      <c r="S72" s="41"/>
      <c r="T72" s="43" t="n">
        <f aca="false">SUM(T67:T71)</f>
        <v>6.2</v>
      </c>
      <c r="U72" s="41"/>
      <c r="V72" s="43" t="n">
        <f aca="false">SUM(V67:V71)</f>
        <v>6.6</v>
      </c>
      <c r="W72" s="41"/>
      <c r="X72" s="43" t="n">
        <f aca="false">SUM(X67:X71)</f>
        <v>6.5</v>
      </c>
      <c r="Y72" s="41"/>
      <c r="Z72" s="43" t="n">
        <f aca="false">SUM(Z67:Z71)</f>
        <v>6.7</v>
      </c>
      <c r="AA72" s="41"/>
      <c r="AB72" s="43" t="n">
        <f aca="false">SUM(AB67:AB71)</f>
        <v>73</v>
      </c>
      <c r="AC72" s="20"/>
      <c r="AD72" s="43" t="n">
        <f aca="false">SUM(AD67:AD71)</f>
        <v>16.3</v>
      </c>
      <c r="AE72" s="41"/>
      <c r="AF72" s="43" t="n">
        <f aca="false">SUM(AF67:AF71)</f>
        <v>17.4</v>
      </c>
      <c r="AG72" s="41"/>
      <c r="AH72" s="43" t="n">
        <f aca="false">SUM(AH67:AH71)</f>
        <v>19.5</v>
      </c>
      <c r="AI72" s="41"/>
      <c r="AJ72" s="43" t="n">
        <f aca="false">SUM(AJ67:AJ71)</f>
        <v>19.8</v>
      </c>
      <c r="AK72" s="41"/>
      <c r="AL72" s="43" t="n">
        <f aca="false">SUM(AL67:AL71)</f>
        <v>73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TRANSWESTERN PIPELINE GROUP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XML/filtered-attachments/xls/TWOrgPLFormatCORP02.xls'#$Format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45926.9049506291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45926.9049506291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5.9</v>
      </c>
      <c r="E81" s="48"/>
      <c r="F81" s="49" t="n">
        <f aca="false">+F72</f>
        <v>4.8</v>
      </c>
      <c r="G81" s="48"/>
      <c r="H81" s="49" t="n">
        <f aca="false">+H72</f>
        <v>5.6</v>
      </c>
      <c r="I81" s="48"/>
      <c r="J81" s="49" t="n">
        <f aca="false">+J72</f>
        <v>5.4</v>
      </c>
      <c r="K81" s="48"/>
      <c r="L81" s="49" t="n">
        <f aca="false">+L72</f>
        <v>5.8</v>
      </c>
      <c r="M81" s="48"/>
      <c r="N81" s="49" t="n">
        <f aca="false">+N72</f>
        <v>6.2</v>
      </c>
      <c r="O81" s="48"/>
      <c r="P81" s="49" t="n">
        <f aca="false">+P72</f>
        <v>6.7</v>
      </c>
      <c r="Q81" s="48"/>
      <c r="R81" s="49" t="n">
        <f aca="false">+R72</f>
        <v>6.6</v>
      </c>
      <c r="S81" s="48"/>
      <c r="T81" s="49" t="n">
        <f aca="false">+T72</f>
        <v>6.2</v>
      </c>
      <c r="U81" s="48"/>
      <c r="V81" s="49" t="n">
        <f aca="false">+V72</f>
        <v>6.6</v>
      </c>
      <c r="W81" s="48"/>
      <c r="X81" s="49" t="n">
        <f aca="false">+X72</f>
        <v>6.5</v>
      </c>
      <c r="Y81" s="48"/>
      <c r="Z81" s="49" t="n">
        <f aca="false">+Z72</f>
        <v>6.7</v>
      </c>
      <c r="AA81" s="48"/>
      <c r="AB81" s="47" t="n">
        <f aca="false">SUM(D81:Z81)</f>
        <v>73</v>
      </c>
      <c r="AC81" s="48"/>
      <c r="AD81" s="49" t="n">
        <f aca="false">SUM(D81:H81)</f>
        <v>16.3</v>
      </c>
      <c r="AE81" s="20"/>
      <c r="AF81" s="49" t="n">
        <f aca="false">SUM(J81:N81)</f>
        <v>17.4</v>
      </c>
      <c r="AG81" s="20"/>
      <c r="AH81" s="49" t="n">
        <f aca="false">SUM(P81:T81)</f>
        <v>19.5</v>
      </c>
      <c r="AI81" s="20"/>
      <c r="AJ81" s="49" t="n">
        <f aca="false">SUM(V81:Z81)</f>
        <v>19.8</v>
      </c>
      <c r="AK81" s="30"/>
      <c r="AL81" s="49" t="n">
        <f aca="false">SUM(AD81:AJ81)</f>
        <v>73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1.8</v>
      </c>
      <c r="E86" s="20"/>
      <c r="F86" s="51" t="n">
        <f aca="false">+F31</f>
        <v>1.8</v>
      </c>
      <c r="G86" s="20"/>
      <c r="H86" s="51" t="n">
        <f aca="false">+H31</f>
        <v>1.8</v>
      </c>
      <c r="I86" s="20"/>
      <c r="J86" s="51" t="n">
        <f aca="false">+J31</f>
        <v>1.8</v>
      </c>
      <c r="K86" s="20"/>
      <c r="L86" s="51" t="n">
        <f aca="false">+L31</f>
        <v>1.8</v>
      </c>
      <c r="M86" s="20"/>
      <c r="N86" s="51" t="n">
        <f aca="false">+N31</f>
        <v>1.8</v>
      </c>
      <c r="O86" s="20"/>
      <c r="P86" s="51" t="n">
        <f aca="false">+P31</f>
        <v>1.8</v>
      </c>
      <c r="Q86" s="20"/>
      <c r="R86" s="51" t="n">
        <f aca="false">+R31</f>
        <v>1.8</v>
      </c>
      <c r="S86" s="20"/>
      <c r="T86" s="51" t="n">
        <f aca="false">+T31</f>
        <v>1.8</v>
      </c>
      <c r="U86" s="20"/>
      <c r="V86" s="51" t="n">
        <f aca="false">+V31</f>
        <v>1.8</v>
      </c>
      <c r="W86" s="20"/>
      <c r="X86" s="51" t="n">
        <f aca="false">+X31</f>
        <v>1.8</v>
      </c>
      <c r="Y86" s="20"/>
      <c r="Z86" s="51" t="n">
        <f aca="false">+Z31</f>
        <v>1.9</v>
      </c>
      <c r="AA86" s="20"/>
      <c r="AB86" s="18" t="n">
        <f aca="false">SUM(D86:Z86)</f>
        <v>21.7</v>
      </c>
      <c r="AC86" s="20"/>
      <c r="AD86" s="51" t="n">
        <f aca="false">SUM(D86:H86)</f>
        <v>5.4</v>
      </c>
      <c r="AE86" s="20"/>
      <c r="AF86" s="51" t="n">
        <f aca="false">SUM(J86:N86)</f>
        <v>5.4</v>
      </c>
      <c r="AG86" s="20"/>
      <c r="AH86" s="51" t="n">
        <f aca="false">SUM(P86:T86)</f>
        <v>5.4</v>
      </c>
      <c r="AI86" s="20"/>
      <c r="AJ86" s="51" t="n">
        <f aca="false">SUM(V86:Z86)</f>
        <v>5.5</v>
      </c>
      <c r="AK86" s="30"/>
      <c r="AL86" s="51" t="n">
        <f aca="false">SUM(AD86:AJ86)</f>
        <v>21.7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0.3</v>
      </c>
      <c r="E87" s="20"/>
      <c r="F87" s="51" t="n">
        <f aca="false">+F64</f>
        <v>0.3</v>
      </c>
      <c r="G87" s="20"/>
      <c r="H87" s="51" t="n">
        <f aca="false">+H64</f>
        <v>0.4</v>
      </c>
      <c r="I87" s="20"/>
      <c r="J87" s="51" t="n">
        <f aca="false">+J64</f>
        <v>0.4</v>
      </c>
      <c r="K87" s="20"/>
      <c r="L87" s="51" t="n">
        <f aca="false">+L64</f>
        <v>0.4</v>
      </c>
      <c r="M87" s="20"/>
      <c r="N87" s="51" t="n">
        <f aca="false">+N64</f>
        <v>0.4</v>
      </c>
      <c r="O87" s="20"/>
      <c r="P87" s="51" t="n">
        <f aca="false">+P64</f>
        <v>0.5</v>
      </c>
      <c r="Q87" s="20"/>
      <c r="R87" s="51" t="n">
        <f aca="false">+R64</f>
        <v>0.4</v>
      </c>
      <c r="S87" s="20"/>
      <c r="T87" s="51" t="n">
        <f aca="false">+T64</f>
        <v>1</v>
      </c>
      <c r="U87" s="20"/>
      <c r="V87" s="51" t="n">
        <f aca="false">+V64</f>
        <v>0.4</v>
      </c>
      <c r="W87" s="20"/>
      <c r="X87" s="51" t="n">
        <f aca="false">+X64</f>
        <v>-0.1</v>
      </c>
      <c r="Y87" s="20"/>
      <c r="Z87" s="51" t="n">
        <f aca="false">+Z64</f>
        <v>0.4</v>
      </c>
      <c r="AA87" s="20"/>
      <c r="AB87" s="18" t="n">
        <f aca="false">SUM(D87:Z87)</f>
        <v>4.8</v>
      </c>
      <c r="AC87" s="30"/>
      <c r="AD87" s="51" t="n">
        <f aca="false">SUM(D87:H87)</f>
        <v>1</v>
      </c>
      <c r="AE87" s="20"/>
      <c r="AF87" s="51" t="n">
        <f aca="false">SUM(J87:N87)</f>
        <v>1.2</v>
      </c>
      <c r="AG87" s="20"/>
      <c r="AH87" s="51" t="n">
        <f aca="false">SUM(P87:T87)</f>
        <v>1.9</v>
      </c>
      <c r="AI87" s="20"/>
      <c r="AJ87" s="51" t="n">
        <f aca="false">SUM(V87:Z87)</f>
        <v>0.7</v>
      </c>
      <c r="AK87" s="30"/>
      <c r="AL87" s="51" t="n">
        <f aca="false">SUM(AD87:AJ87)</f>
        <v>4.8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-0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-0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-0</v>
      </c>
      <c r="AA88" s="20"/>
      <c r="AB88" s="18" t="n">
        <f aca="false">SUM(D88:Z88)</f>
        <v>0</v>
      </c>
      <c r="AC88" s="30"/>
      <c r="AD88" s="51" t="n">
        <f aca="false">SUM(D88:H88)</f>
        <v>0</v>
      </c>
      <c r="AE88" s="20"/>
      <c r="AF88" s="51" t="n">
        <f aca="false">SUM(J88:N88)</f>
        <v>0</v>
      </c>
      <c r="AG88" s="20"/>
      <c r="AH88" s="51" t="n">
        <f aca="false">SUM(P88:T88)</f>
        <v>0</v>
      </c>
      <c r="AI88" s="20"/>
      <c r="AJ88" s="51" t="n">
        <f aca="false">SUM(V88:Z88)</f>
        <v>0</v>
      </c>
      <c r="AK88" s="30"/>
      <c r="AL88" s="51" t="n">
        <f aca="false">SUM(AD88:AJ88)</f>
        <v>0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21" t="n">
        <v>0</v>
      </c>
      <c r="E89" s="21"/>
      <c r="F89" s="21" t="n">
        <v>0</v>
      </c>
      <c r="G89" s="21"/>
      <c r="H89" s="21" t="n">
        <v>0</v>
      </c>
      <c r="I89" s="21"/>
      <c r="J89" s="21" t="n">
        <v>0</v>
      </c>
      <c r="K89" s="21"/>
      <c r="L89" s="21" t="n">
        <v>0</v>
      </c>
      <c r="M89" s="21"/>
      <c r="N89" s="21" t="n">
        <v>0</v>
      </c>
      <c r="O89" s="21"/>
      <c r="P89" s="21" t="n">
        <v>0</v>
      </c>
      <c r="Q89" s="21"/>
      <c r="R89" s="21" t="n">
        <v>0</v>
      </c>
      <c r="S89" s="21"/>
      <c r="T89" s="21" t="n">
        <v>0</v>
      </c>
      <c r="U89" s="21"/>
      <c r="V89" s="21" t="n">
        <v>0</v>
      </c>
      <c r="W89" s="21"/>
      <c r="X89" s="21" t="n">
        <v>0</v>
      </c>
      <c r="Y89" s="21"/>
      <c r="Z89" s="21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19"/>
      <c r="W90" s="21"/>
      <c r="X90" s="19"/>
      <c r="Y90" s="21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21" t="n">
        <v>0</v>
      </c>
      <c r="E91" s="21"/>
      <c r="F91" s="21" t="n">
        <v>0</v>
      </c>
      <c r="G91" s="21"/>
      <c r="H91" s="21" t="n">
        <v>0</v>
      </c>
      <c r="I91" s="21"/>
      <c r="J91" s="21" t="n">
        <v>0</v>
      </c>
      <c r="K91" s="21"/>
      <c r="L91" s="21" t="n">
        <v>0</v>
      </c>
      <c r="M91" s="21"/>
      <c r="N91" s="21" t="n">
        <v>0</v>
      </c>
      <c r="O91" s="21"/>
      <c r="P91" s="21" t="n">
        <v>0</v>
      </c>
      <c r="Q91" s="21"/>
      <c r="R91" s="21" t="n">
        <v>0</v>
      </c>
      <c r="S91" s="21"/>
      <c r="T91" s="21" t="n">
        <v>0</v>
      </c>
      <c r="U91" s="21"/>
      <c r="V91" s="21" t="n">
        <v>0</v>
      </c>
      <c r="W91" s="21"/>
      <c r="X91" s="21" t="n">
        <v>0</v>
      </c>
      <c r="Y91" s="21"/>
      <c r="Z91" s="21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21" t="n">
        <v>0</v>
      </c>
      <c r="E92" s="21"/>
      <c r="F92" s="21" t="n">
        <v>0</v>
      </c>
      <c r="G92" s="21"/>
      <c r="H92" s="21" t="n">
        <v>0</v>
      </c>
      <c r="I92" s="21"/>
      <c r="J92" s="21" t="n">
        <v>0</v>
      </c>
      <c r="K92" s="21"/>
      <c r="L92" s="21" t="n">
        <v>0</v>
      </c>
      <c r="M92" s="21"/>
      <c r="N92" s="21" t="n">
        <v>0</v>
      </c>
      <c r="O92" s="21"/>
      <c r="P92" s="21" t="n">
        <v>0</v>
      </c>
      <c r="Q92" s="21"/>
      <c r="R92" s="21" t="n">
        <v>0</v>
      </c>
      <c r="S92" s="21"/>
      <c r="T92" s="21" t="n">
        <v>0</v>
      </c>
      <c r="U92" s="21"/>
      <c r="V92" s="21" t="n">
        <v>0</v>
      </c>
      <c r="W92" s="21"/>
      <c r="X92" s="21" t="n">
        <v>0</v>
      </c>
      <c r="Y92" s="21"/>
      <c r="Z92" s="21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21" t="n">
        <v>0</v>
      </c>
      <c r="E93" s="21"/>
      <c r="F93" s="21" t="n">
        <v>0</v>
      </c>
      <c r="G93" s="21"/>
      <c r="H93" s="21" t="n">
        <v>0</v>
      </c>
      <c r="I93" s="21"/>
      <c r="J93" s="21" t="n">
        <v>0</v>
      </c>
      <c r="K93" s="21"/>
      <c r="L93" s="21" t="n">
        <v>0</v>
      </c>
      <c r="M93" s="21"/>
      <c r="N93" s="21" t="n">
        <v>0</v>
      </c>
      <c r="O93" s="21"/>
      <c r="P93" s="21" t="n">
        <v>0</v>
      </c>
      <c r="Q93" s="21"/>
      <c r="R93" s="21" t="n">
        <v>0</v>
      </c>
      <c r="S93" s="21"/>
      <c r="T93" s="21" t="n">
        <v>0</v>
      </c>
      <c r="U93" s="21"/>
      <c r="V93" s="21" t="n">
        <v>0</v>
      </c>
      <c r="W93" s="21"/>
      <c r="X93" s="21" t="n">
        <v>0</v>
      </c>
      <c r="Y93" s="21"/>
      <c r="Z93" s="21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21" t="n">
        <v>0</v>
      </c>
      <c r="E94" s="21"/>
      <c r="F94" s="21" t="n">
        <v>0</v>
      </c>
      <c r="G94" s="21"/>
      <c r="H94" s="21" t="n">
        <v>0</v>
      </c>
      <c r="I94" s="21"/>
      <c r="J94" s="21" t="n">
        <v>0</v>
      </c>
      <c r="K94" s="21"/>
      <c r="L94" s="21" t="n">
        <v>0</v>
      </c>
      <c r="M94" s="21"/>
      <c r="N94" s="21" t="n">
        <v>0</v>
      </c>
      <c r="O94" s="21"/>
      <c r="P94" s="21" t="n">
        <v>0</v>
      </c>
      <c r="Q94" s="21"/>
      <c r="R94" s="21" t="n">
        <v>0</v>
      </c>
      <c r="S94" s="21"/>
      <c r="T94" s="21" t="n">
        <v>0</v>
      </c>
      <c r="U94" s="21"/>
      <c r="V94" s="21" t="n">
        <v>0</v>
      </c>
      <c r="W94" s="21"/>
      <c r="X94" s="21" t="n">
        <v>0</v>
      </c>
      <c r="Y94" s="21"/>
      <c r="Z94" s="21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</v>
      </c>
      <c r="E97" s="20"/>
      <c r="F97" s="51" t="n">
        <f aca="false">-F38</f>
        <v>-0</v>
      </c>
      <c r="G97" s="20"/>
      <c r="H97" s="51" t="n">
        <f aca="false">-H38</f>
        <v>-0</v>
      </c>
      <c r="I97" s="20"/>
      <c r="J97" s="51" t="n">
        <f aca="false">-J38</f>
        <v>-0</v>
      </c>
      <c r="K97" s="20"/>
      <c r="L97" s="51" t="n">
        <f aca="false">-L38</f>
        <v>-0</v>
      </c>
      <c r="M97" s="20"/>
      <c r="N97" s="51" t="n">
        <f aca="false">-N38</f>
        <v>-0</v>
      </c>
      <c r="O97" s="20"/>
      <c r="P97" s="51" t="n">
        <f aca="false">-P38</f>
        <v>-0</v>
      </c>
      <c r="Q97" s="20"/>
      <c r="R97" s="51" t="n">
        <f aca="false">-R38</f>
        <v>-0</v>
      </c>
      <c r="S97" s="20"/>
      <c r="T97" s="51" t="n">
        <f aca="false">-T38</f>
        <v>-0</v>
      </c>
      <c r="U97" s="20"/>
      <c r="V97" s="51" t="n">
        <f aca="false">-V38</f>
        <v>-0</v>
      </c>
      <c r="W97" s="20"/>
      <c r="X97" s="51" t="n">
        <f aca="false">-X38</f>
        <v>-0</v>
      </c>
      <c r="Y97" s="20"/>
      <c r="Z97" s="51" t="n">
        <f aca="false">-Z38</f>
        <v>-0</v>
      </c>
      <c r="AA97" s="20"/>
      <c r="AB97" s="18" t="n">
        <f aca="false">SUM(D97:Z97)</f>
        <v>0</v>
      </c>
      <c r="AC97" s="30"/>
      <c r="AD97" s="51" t="n">
        <f aca="false">SUM(D97:H97)</f>
        <v>0</v>
      </c>
      <c r="AE97" s="20"/>
      <c r="AF97" s="51" t="n">
        <f aca="false">SUM(J97:N97)</f>
        <v>0</v>
      </c>
      <c r="AG97" s="20"/>
      <c r="AH97" s="51" t="n">
        <f aca="false">SUM(P97:T97)</f>
        <v>0</v>
      </c>
      <c r="AI97" s="20"/>
      <c r="AJ97" s="51" t="n">
        <f aca="false">SUM(V97:Z97)</f>
        <v>0</v>
      </c>
      <c r="AK97" s="30"/>
      <c r="AL97" s="51" t="n">
        <f aca="false">SUM(AD97:AJ97)</f>
        <v>0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21" t="n">
        <v>0</v>
      </c>
      <c r="E98" s="21"/>
      <c r="F98" s="21" t="n">
        <v>0</v>
      </c>
      <c r="G98" s="21"/>
      <c r="H98" s="21" t="n">
        <v>0</v>
      </c>
      <c r="I98" s="21"/>
      <c r="J98" s="21" t="n">
        <v>0</v>
      </c>
      <c r="K98" s="21"/>
      <c r="L98" s="21" t="n">
        <v>0</v>
      </c>
      <c r="M98" s="21"/>
      <c r="N98" s="21" t="n">
        <v>0</v>
      </c>
      <c r="O98" s="21"/>
      <c r="P98" s="21" t="n">
        <v>0</v>
      </c>
      <c r="Q98" s="21"/>
      <c r="R98" s="21" t="n">
        <v>0</v>
      </c>
      <c r="S98" s="21"/>
      <c r="T98" s="21" t="n">
        <v>0</v>
      </c>
      <c r="U98" s="21"/>
      <c r="V98" s="21" t="n">
        <v>0</v>
      </c>
      <c r="W98" s="21"/>
      <c r="X98" s="21" t="n">
        <v>0</v>
      </c>
      <c r="Y98" s="21"/>
      <c r="Z98" s="21" t="n">
        <v>0</v>
      </c>
      <c r="AA98" s="20"/>
      <c r="AB98" s="18" t="n">
        <f aca="false">SUM(D98:Z98)</f>
        <v>0</v>
      </c>
      <c r="AC98" s="30"/>
      <c r="AD98" s="18" t="n">
        <f aca="false">SUM(D98:H98)</f>
        <v>0</v>
      </c>
      <c r="AE98" s="20"/>
      <c r="AF98" s="18" t="n">
        <f aca="false">SUM(J98:N98)</f>
        <v>0</v>
      </c>
      <c r="AG98" s="20"/>
      <c r="AH98" s="18" t="n">
        <f aca="false">SUM(P98:T98)</f>
        <v>0</v>
      </c>
      <c r="AI98" s="20"/>
      <c r="AJ98" s="18" t="n">
        <f aca="false">SUM(V98:Z98)</f>
        <v>0</v>
      </c>
      <c r="AK98" s="30"/>
      <c r="AL98" s="18" t="n">
        <f aca="false">SUM(AD98:AJ98)</f>
        <v>0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</v>
      </c>
      <c r="E99" s="20"/>
      <c r="F99" s="51" t="n">
        <f aca="false">+F58</f>
        <v>0</v>
      </c>
      <c r="G99" s="20"/>
      <c r="H99" s="51" t="n">
        <f aca="false">+H58</f>
        <v>0</v>
      </c>
      <c r="I99" s="20"/>
      <c r="J99" s="51" t="n">
        <f aca="false">+J58</f>
        <v>0</v>
      </c>
      <c r="K99" s="20"/>
      <c r="L99" s="51" t="n">
        <f aca="false">+L58</f>
        <v>0</v>
      </c>
      <c r="M99" s="20"/>
      <c r="N99" s="51" t="n">
        <f aca="false">+N58</f>
        <v>0</v>
      </c>
      <c r="O99" s="20"/>
      <c r="P99" s="51" t="n">
        <f aca="false">+P58</f>
        <v>0</v>
      </c>
      <c r="Q99" s="20"/>
      <c r="R99" s="51" t="n">
        <f aca="false">+R58</f>
        <v>0</v>
      </c>
      <c r="S99" s="20"/>
      <c r="T99" s="51" t="n">
        <f aca="false">+T58</f>
        <v>0</v>
      </c>
      <c r="U99" s="20"/>
      <c r="V99" s="51" t="n">
        <f aca="false">+V58</f>
        <v>0</v>
      </c>
      <c r="W99" s="20"/>
      <c r="X99" s="51" t="n">
        <f aca="false">+X58</f>
        <v>0</v>
      </c>
      <c r="Y99" s="20"/>
      <c r="Z99" s="51" t="n">
        <f aca="false">+Z58</f>
        <v>0</v>
      </c>
      <c r="AA99" s="20"/>
      <c r="AB99" s="18" t="n">
        <f aca="false">SUM(D99:Z99)</f>
        <v>0</v>
      </c>
      <c r="AC99" s="30"/>
      <c r="AD99" s="51" t="n">
        <f aca="false">SUM(D99:H99)</f>
        <v>0</v>
      </c>
      <c r="AE99" s="20"/>
      <c r="AF99" s="51" t="n">
        <f aca="false">SUM(J99:N99)</f>
        <v>0</v>
      </c>
      <c r="AG99" s="20"/>
      <c r="AH99" s="51" t="n">
        <f aca="false">SUM(P99:T99)</f>
        <v>0</v>
      </c>
      <c r="AI99" s="20"/>
      <c r="AJ99" s="51" t="n">
        <f aca="false">SUM(V99:Z99)</f>
        <v>0</v>
      </c>
      <c r="AK99" s="30"/>
      <c r="AL99" s="51" t="n">
        <f aca="false">SUM(AD99:AJ99)</f>
        <v>0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23" t="n">
        <v>0.1</v>
      </c>
      <c r="E101" s="21"/>
      <c r="F101" s="23" t="n">
        <v>0.1</v>
      </c>
      <c r="G101" s="21"/>
      <c r="H101" s="23" t="n">
        <v>0.1</v>
      </c>
      <c r="I101" s="21"/>
      <c r="J101" s="23" t="n">
        <v>0.1</v>
      </c>
      <c r="K101" s="21"/>
      <c r="L101" s="23" t="n">
        <v>0.1</v>
      </c>
      <c r="M101" s="21"/>
      <c r="N101" s="23" t="n">
        <v>0</v>
      </c>
      <c r="O101" s="21"/>
      <c r="P101" s="23" t="n">
        <v>-0.1</v>
      </c>
      <c r="Q101" s="21"/>
      <c r="R101" s="23" t="n">
        <v>0.1</v>
      </c>
      <c r="S101" s="21"/>
      <c r="T101" s="23" t="n">
        <v>0</v>
      </c>
      <c r="U101" s="21"/>
      <c r="V101" s="23" t="n">
        <v>0.1</v>
      </c>
      <c r="W101" s="21"/>
      <c r="X101" s="23" t="n">
        <v>0.1</v>
      </c>
      <c r="Y101" s="21"/>
      <c r="Z101" s="23" t="n">
        <v>0</v>
      </c>
      <c r="AA101" s="20"/>
      <c r="AB101" s="25" t="n">
        <f aca="false">SUM(D101:Z101)</f>
        <v>0.7</v>
      </c>
      <c r="AC101" s="30"/>
      <c r="AD101" s="25" t="n">
        <f aca="false">SUM(D101:H101)</f>
        <v>0.3</v>
      </c>
      <c r="AE101" s="20"/>
      <c r="AF101" s="25" t="n">
        <f aca="false">SUM(J101:N101)</f>
        <v>0.2</v>
      </c>
      <c r="AG101" s="20"/>
      <c r="AH101" s="25" t="n">
        <f aca="false">SUM(P101:T101)</f>
        <v>0</v>
      </c>
      <c r="AI101" s="20"/>
      <c r="AJ101" s="25" t="n">
        <f aca="false">SUM(V101:Z101)</f>
        <v>0.2</v>
      </c>
      <c r="AK101" s="30"/>
      <c r="AL101" s="25" t="n">
        <f aca="false">SUM(AD101:AJ101)</f>
        <v>0.7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8.1</v>
      </c>
      <c r="E103" s="27"/>
      <c r="F103" s="26" t="n">
        <f aca="false">SUM(F81:F101)</f>
        <v>7</v>
      </c>
      <c r="G103" s="27"/>
      <c r="H103" s="26" t="n">
        <f aca="false">SUM(H81:H101)</f>
        <v>7.9</v>
      </c>
      <c r="I103" s="27"/>
      <c r="J103" s="26" t="n">
        <f aca="false">SUM(J81:J101)</f>
        <v>7.7</v>
      </c>
      <c r="K103" s="27"/>
      <c r="L103" s="26" t="n">
        <f aca="false">SUM(L81:L101)</f>
        <v>8.1</v>
      </c>
      <c r="M103" s="27"/>
      <c r="N103" s="26" t="n">
        <f aca="false">SUM(N81:N101)</f>
        <v>8.4</v>
      </c>
      <c r="O103" s="27"/>
      <c r="P103" s="26" t="n">
        <f aca="false">SUM(P81:P101)</f>
        <v>8.9</v>
      </c>
      <c r="Q103" s="27"/>
      <c r="R103" s="26" t="n">
        <f aca="false">SUM(R81:R101)</f>
        <v>8.9</v>
      </c>
      <c r="S103" s="27"/>
      <c r="T103" s="26" t="n">
        <f aca="false">SUM(T81:T101)</f>
        <v>9</v>
      </c>
      <c r="U103" s="27"/>
      <c r="V103" s="26" t="n">
        <f aca="false">SUM(V81:V101)</f>
        <v>8.9</v>
      </c>
      <c r="W103" s="27"/>
      <c r="X103" s="26" t="n">
        <f aca="false">SUM(X81:X101)</f>
        <v>8.3</v>
      </c>
      <c r="Y103" s="27"/>
      <c r="Z103" s="26" t="n">
        <f aca="false">SUM(Z81:Z101)</f>
        <v>9</v>
      </c>
      <c r="AA103" s="20"/>
      <c r="AB103" s="26" t="n">
        <f aca="false">SUM(AB81:AB101)</f>
        <v>100.2</v>
      </c>
      <c r="AC103" s="30"/>
      <c r="AD103" s="26" t="n">
        <f aca="false">SUM(D103:H103)</f>
        <v>23</v>
      </c>
      <c r="AE103" s="30"/>
      <c r="AF103" s="26" t="n">
        <f aca="false">SUM(J103:N103)</f>
        <v>24.2</v>
      </c>
      <c r="AG103" s="30"/>
      <c r="AH103" s="26" t="n">
        <f aca="false">SUM(P103:T103)</f>
        <v>26.8</v>
      </c>
      <c r="AI103" s="30"/>
      <c r="AJ103" s="26" t="n">
        <f aca="false">SUM(V103:Z103)</f>
        <v>26.2</v>
      </c>
      <c r="AK103" s="30"/>
      <c r="AL103" s="26" t="n">
        <f aca="false">SUM(AD103:AJ103)</f>
        <v>100.2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v>-0.6</v>
      </c>
      <c r="E106" s="21"/>
      <c r="F106" s="19" t="n">
        <v>1.8</v>
      </c>
      <c r="G106" s="21"/>
      <c r="H106" s="19" t="n">
        <v>-1.3</v>
      </c>
      <c r="I106" s="21"/>
      <c r="J106" s="19" t="n">
        <v>0.5</v>
      </c>
      <c r="K106" s="21"/>
      <c r="L106" s="19" t="n">
        <v>-0.5</v>
      </c>
      <c r="M106" s="21"/>
      <c r="N106" s="19" t="n">
        <v>-0.6</v>
      </c>
      <c r="O106" s="21"/>
      <c r="P106" s="19" t="n">
        <v>-1.4</v>
      </c>
      <c r="Q106" s="21"/>
      <c r="R106" s="19" t="n">
        <v>0.2</v>
      </c>
      <c r="S106" s="21"/>
      <c r="T106" s="19" t="n">
        <v>0.5</v>
      </c>
      <c r="U106" s="21"/>
      <c r="V106" s="19" t="n">
        <v>-0.6</v>
      </c>
      <c r="W106" s="21"/>
      <c r="X106" s="19" t="n">
        <v>0.2</v>
      </c>
      <c r="Y106" s="21"/>
      <c r="Z106" s="19" t="n">
        <v>-0.5</v>
      </c>
      <c r="AA106" s="20"/>
      <c r="AB106" s="18" t="n">
        <f aca="false">SUM(D106:Z106)</f>
        <v>-2.3</v>
      </c>
      <c r="AC106" s="30"/>
      <c r="AD106" s="19" t="n">
        <f aca="false">SUM(D106:H106)</f>
        <v>-0.0999999999999999</v>
      </c>
      <c r="AE106" s="20"/>
      <c r="AF106" s="19" t="n">
        <f aca="false">SUM(J106:N106)</f>
        <v>-0.6</v>
      </c>
      <c r="AG106" s="20"/>
      <c r="AH106" s="19" t="n">
        <f aca="false">SUM(P106:T106)</f>
        <v>-0.7</v>
      </c>
      <c r="AI106" s="20"/>
      <c r="AJ106" s="19" t="n">
        <f aca="false">SUM(V106:Z106)</f>
        <v>-0.9</v>
      </c>
      <c r="AK106" s="30"/>
      <c r="AL106" s="19" t="n">
        <f aca="false">SUM(AD106:AJ106)</f>
        <v>-2.3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v>0</v>
      </c>
      <c r="E107" s="21"/>
      <c r="F107" s="19" t="n">
        <v>0</v>
      </c>
      <c r="G107" s="21"/>
      <c r="H107" s="19" t="n">
        <v>0</v>
      </c>
      <c r="I107" s="21"/>
      <c r="J107" s="19" t="n">
        <v>0</v>
      </c>
      <c r="K107" s="21"/>
      <c r="L107" s="19" t="n">
        <v>0</v>
      </c>
      <c r="M107" s="21"/>
      <c r="N107" s="19" t="n">
        <v>0</v>
      </c>
      <c r="O107" s="21"/>
      <c r="P107" s="19" t="n">
        <v>0</v>
      </c>
      <c r="Q107" s="21"/>
      <c r="R107" s="19" t="n">
        <v>0</v>
      </c>
      <c r="S107" s="21"/>
      <c r="T107" s="19" t="n">
        <v>0</v>
      </c>
      <c r="U107" s="21"/>
      <c r="V107" s="19" t="n">
        <v>0</v>
      </c>
      <c r="W107" s="21"/>
      <c r="X107" s="19" t="n">
        <v>0</v>
      </c>
      <c r="Y107" s="21"/>
      <c r="Z107" s="19" t="n">
        <v>0</v>
      </c>
      <c r="AA107" s="20"/>
      <c r="AB107" s="18" t="n">
        <f aca="false">SUM(D107:Z107)</f>
        <v>0</v>
      </c>
      <c r="AC107" s="30"/>
      <c r="AD107" s="19" t="n">
        <f aca="false">SUM(D107:H107)</f>
        <v>0</v>
      </c>
      <c r="AE107" s="20"/>
      <c r="AF107" s="19" t="n">
        <f aca="false">SUM(J107:N107)</f>
        <v>0</v>
      </c>
      <c r="AG107" s="20"/>
      <c r="AH107" s="19" t="n">
        <f aca="false">SUM(P107:T107)</f>
        <v>0</v>
      </c>
      <c r="AI107" s="20"/>
      <c r="AJ107" s="19" t="n">
        <f aca="false">SUM(V107:Z107)</f>
        <v>0</v>
      </c>
      <c r="AK107" s="30"/>
      <c r="AL107" s="19" t="n">
        <f aca="false">SUM(AD107:AJ107)</f>
        <v>0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v>0</v>
      </c>
      <c r="E108" s="21"/>
      <c r="F108" s="19" t="n">
        <v>0</v>
      </c>
      <c r="G108" s="21"/>
      <c r="H108" s="19" t="n">
        <v>0</v>
      </c>
      <c r="I108" s="21"/>
      <c r="J108" s="19" t="n">
        <v>0</v>
      </c>
      <c r="K108" s="21"/>
      <c r="L108" s="19" t="n">
        <v>0</v>
      </c>
      <c r="M108" s="21"/>
      <c r="N108" s="19" t="n">
        <v>0</v>
      </c>
      <c r="O108" s="21"/>
      <c r="P108" s="19" t="n">
        <v>0</v>
      </c>
      <c r="Q108" s="21"/>
      <c r="R108" s="19" t="n">
        <v>0</v>
      </c>
      <c r="S108" s="21"/>
      <c r="T108" s="19" t="n">
        <v>0</v>
      </c>
      <c r="U108" s="21"/>
      <c r="V108" s="19" t="n">
        <v>0</v>
      </c>
      <c r="W108" s="21"/>
      <c r="X108" s="19" t="n">
        <v>0</v>
      </c>
      <c r="Y108" s="21"/>
      <c r="Z108" s="19" t="n">
        <v>0</v>
      </c>
      <c r="AA108" s="20"/>
      <c r="AB108" s="18" t="n">
        <f aca="false">SUM(D108:Z108)</f>
        <v>0</v>
      </c>
      <c r="AC108" s="30"/>
      <c r="AD108" s="19" t="n">
        <f aca="false">SUM(D108:H108)</f>
        <v>0</v>
      </c>
      <c r="AE108" s="20"/>
      <c r="AF108" s="19" t="n">
        <f aca="false">SUM(J108:N108)</f>
        <v>0</v>
      </c>
      <c r="AG108" s="20"/>
      <c r="AH108" s="19" t="n">
        <f aca="false">SUM(P108:T108)</f>
        <v>0</v>
      </c>
      <c r="AI108" s="20"/>
      <c r="AJ108" s="19" t="n">
        <f aca="false">SUM(V108:Z108)</f>
        <v>0</v>
      </c>
      <c r="AK108" s="30"/>
      <c r="AL108" s="19" t="n">
        <f aca="false">SUM(AD108:AJ108)</f>
        <v>0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1"/>
      <c r="F109" s="19" t="n">
        <v>0</v>
      </c>
      <c r="G109" s="21"/>
      <c r="H109" s="19" t="n">
        <v>0</v>
      </c>
      <c r="I109" s="21"/>
      <c r="J109" s="19" t="n">
        <v>0</v>
      </c>
      <c r="K109" s="21"/>
      <c r="L109" s="19" t="n">
        <v>0</v>
      </c>
      <c r="M109" s="21"/>
      <c r="N109" s="19" t="n">
        <v>0</v>
      </c>
      <c r="O109" s="21"/>
      <c r="P109" s="19" t="n">
        <v>0</v>
      </c>
      <c r="Q109" s="21"/>
      <c r="R109" s="19" t="n">
        <v>0</v>
      </c>
      <c r="S109" s="21"/>
      <c r="T109" s="19" t="n">
        <v>0</v>
      </c>
      <c r="U109" s="21"/>
      <c r="V109" s="19" t="n">
        <v>0</v>
      </c>
      <c r="W109" s="21"/>
      <c r="X109" s="19" t="n">
        <v>0</v>
      </c>
      <c r="Y109" s="21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v>0</v>
      </c>
      <c r="E110" s="21"/>
      <c r="F110" s="19" t="n">
        <v>-0.9</v>
      </c>
      <c r="G110" s="21"/>
      <c r="H110" s="19" t="n">
        <v>0.3</v>
      </c>
      <c r="I110" s="21"/>
      <c r="J110" s="19" t="n">
        <v>-0.1</v>
      </c>
      <c r="K110" s="21"/>
      <c r="L110" s="19" t="n">
        <v>0.1</v>
      </c>
      <c r="M110" s="21"/>
      <c r="N110" s="19" t="n">
        <v>0</v>
      </c>
      <c r="O110" s="21"/>
      <c r="P110" s="19" t="n">
        <v>0.5</v>
      </c>
      <c r="Q110" s="21"/>
      <c r="R110" s="19" t="n">
        <v>0</v>
      </c>
      <c r="S110" s="21"/>
      <c r="T110" s="19" t="n">
        <v>0.4</v>
      </c>
      <c r="U110" s="21"/>
      <c r="V110" s="19" t="n">
        <v>0.1</v>
      </c>
      <c r="W110" s="21"/>
      <c r="X110" s="19" t="n">
        <v>-0.3</v>
      </c>
      <c r="Y110" s="21"/>
      <c r="Z110" s="19" t="n">
        <v>0.7</v>
      </c>
      <c r="AA110" s="20"/>
      <c r="AB110" s="18" t="n">
        <f aca="false">SUM(D110:Z110)</f>
        <v>0.8</v>
      </c>
      <c r="AC110" s="30"/>
      <c r="AD110" s="19" t="n">
        <f aca="false">SUM(D110:H110)</f>
        <v>-0.6</v>
      </c>
      <c r="AE110" s="20"/>
      <c r="AF110" s="19" t="n">
        <f aca="false">SUM(J110:N110)</f>
        <v>0</v>
      </c>
      <c r="AG110" s="20"/>
      <c r="AH110" s="19" t="n">
        <f aca="false">SUM(P110:T110)</f>
        <v>0.9</v>
      </c>
      <c r="AI110" s="20"/>
      <c r="AJ110" s="19" t="n">
        <f aca="false">SUM(V110:Z110)</f>
        <v>0.5</v>
      </c>
      <c r="AK110" s="30"/>
      <c r="AL110" s="19" t="n">
        <f aca="false">SUM(AD110:AJ110)</f>
        <v>0.8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0.3</v>
      </c>
      <c r="E111" s="21"/>
      <c r="F111" s="19" t="n">
        <v>0.6</v>
      </c>
      <c r="G111" s="21"/>
      <c r="H111" s="19" t="n">
        <v>0.7</v>
      </c>
      <c r="I111" s="21"/>
      <c r="J111" s="19" t="n">
        <v>-2.2</v>
      </c>
      <c r="K111" s="21"/>
      <c r="L111" s="19" t="n">
        <v>-0.1</v>
      </c>
      <c r="M111" s="21"/>
      <c r="N111" s="19" t="n">
        <v>0.8</v>
      </c>
      <c r="O111" s="21"/>
      <c r="P111" s="19" t="n">
        <v>0.9</v>
      </c>
      <c r="Q111" s="21"/>
      <c r="R111" s="19" t="n">
        <v>0.6</v>
      </c>
      <c r="S111" s="21"/>
      <c r="T111" s="19" t="n">
        <v>0.8</v>
      </c>
      <c r="U111" s="21"/>
      <c r="V111" s="19" t="n">
        <v>-2.6</v>
      </c>
      <c r="W111" s="21"/>
      <c r="X111" s="19" t="n">
        <v>0.6</v>
      </c>
      <c r="Y111" s="21"/>
      <c r="Z111" s="19" t="n">
        <v>-0.3</v>
      </c>
      <c r="AA111" s="20"/>
      <c r="AB111" s="18" t="n">
        <f aca="false">SUM(D111:Z111)</f>
        <v>0.0999999999999997</v>
      </c>
      <c r="AC111" s="30"/>
      <c r="AD111" s="19" t="n">
        <f aca="false">SUM(D111:H111)</f>
        <v>1.6</v>
      </c>
      <c r="AE111" s="20"/>
      <c r="AF111" s="19" t="n">
        <f aca="false">SUM(J111:N111)</f>
        <v>-1.5</v>
      </c>
      <c r="AG111" s="20"/>
      <c r="AH111" s="19" t="n">
        <f aca="false">SUM(P111:T111)</f>
        <v>2.3</v>
      </c>
      <c r="AI111" s="20"/>
      <c r="AJ111" s="19" t="n">
        <f aca="false">SUM(V111:Z111)</f>
        <v>-2.3</v>
      </c>
      <c r="AK111" s="30"/>
      <c r="AL111" s="19" t="n">
        <f aca="false">SUM(AD111:AJ111)</f>
        <v>0.0999999999999996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0.1</v>
      </c>
      <c r="E112" s="21"/>
      <c r="F112" s="19" t="n">
        <v>0.1</v>
      </c>
      <c r="G112" s="21"/>
      <c r="H112" s="19" t="n">
        <v>0.1</v>
      </c>
      <c r="I112" s="21"/>
      <c r="J112" s="19" t="n">
        <v>0.1</v>
      </c>
      <c r="K112" s="21"/>
      <c r="L112" s="19" t="n">
        <v>-0.5</v>
      </c>
      <c r="M112" s="21"/>
      <c r="N112" s="19" t="n">
        <v>0.1</v>
      </c>
      <c r="O112" s="21"/>
      <c r="P112" s="19" t="n">
        <v>0.1</v>
      </c>
      <c r="Q112" s="21"/>
      <c r="R112" s="19" t="n">
        <v>0.1</v>
      </c>
      <c r="S112" s="21"/>
      <c r="T112" s="19" t="n">
        <v>0.1</v>
      </c>
      <c r="U112" s="21"/>
      <c r="V112" s="19" t="n">
        <v>0.1</v>
      </c>
      <c r="W112" s="21"/>
      <c r="X112" s="19" t="n">
        <v>-0.5</v>
      </c>
      <c r="Y112" s="21"/>
      <c r="Z112" s="19" t="n">
        <v>0</v>
      </c>
      <c r="AA112" s="20"/>
      <c r="AB112" s="18" t="n">
        <f aca="false">SUM(D112:Z112)</f>
        <v>-0.1</v>
      </c>
      <c r="AC112" s="30"/>
      <c r="AD112" s="19" t="n">
        <f aca="false">SUM(D112:H112)</f>
        <v>0.3</v>
      </c>
      <c r="AE112" s="20"/>
      <c r="AF112" s="19" t="n">
        <f aca="false">SUM(J112:N112)</f>
        <v>-0.3</v>
      </c>
      <c r="AG112" s="20"/>
      <c r="AH112" s="19" t="n">
        <f aca="false">SUM(P112:T112)</f>
        <v>0.3</v>
      </c>
      <c r="AI112" s="20"/>
      <c r="AJ112" s="19" t="n">
        <f aca="false">SUM(V112:Z112)</f>
        <v>-0.4</v>
      </c>
      <c r="AK112" s="30"/>
      <c r="AL112" s="19" t="n">
        <f aca="false">SUM(AD112:AJ112)</f>
        <v>-0.1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1"/>
      <c r="F113" s="19" t="n">
        <v>0</v>
      </c>
      <c r="G113" s="21"/>
      <c r="H113" s="19" t="n">
        <v>0</v>
      </c>
      <c r="I113" s="21"/>
      <c r="J113" s="19" t="n">
        <v>0</v>
      </c>
      <c r="K113" s="21"/>
      <c r="L113" s="19" t="n">
        <v>0</v>
      </c>
      <c r="M113" s="21"/>
      <c r="N113" s="19" t="n">
        <v>0</v>
      </c>
      <c r="O113" s="21"/>
      <c r="P113" s="19" t="n">
        <v>0</v>
      </c>
      <c r="Q113" s="21"/>
      <c r="R113" s="19" t="n">
        <v>0</v>
      </c>
      <c r="S113" s="21"/>
      <c r="T113" s="19" t="n">
        <v>0</v>
      </c>
      <c r="U113" s="21"/>
      <c r="V113" s="19" t="n">
        <v>0</v>
      </c>
      <c r="W113" s="21"/>
      <c r="X113" s="19" t="n">
        <v>0</v>
      </c>
      <c r="Y113" s="21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0.1</v>
      </c>
      <c r="E114" s="21"/>
      <c r="F114" s="19" t="n">
        <v>0.1</v>
      </c>
      <c r="G114" s="21"/>
      <c r="H114" s="19" t="n">
        <v>0.1</v>
      </c>
      <c r="I114" s="21"/>
      <c r="J114" s="19" t="n">
        <v>0.1</v>
      </c>
      <c r="K114" s="21"/>
      <c r="L114" s="19" t="n">
        <v>0.1</v>
      </c>
      <c r="M114" s="21"/>
      <c r="N114" s="19" t="n">
        <v>0.1</v>
      </c>
      <c r="O114" s="21"/>
      <c r="P114" s="19" t="n">
        <v>0.1</v>
      </c>
      <c r="Q114" s="21"/>
      <c r="R114" s="19" t="n">
        <v>0.1</v>
      </c>
      <c r="S114" s="21"/>
      <c r="T114" s="19" t="n">
        <v>-1.3</v>
      </c>
      <c r="U114" s="21"/>
      <c r="V114" s="19" t="n">
        <v>0.2</v>
      </c>
      <c r="W114" s="21"/>
      <c r="X114" s="19" t="n">
        <v>0.1</v>
      </c>
      <c r="Y114" s="21"/>
      <c r="Z114" s="19" t="n">
        <v>0.1</v>
      </c>
      <c r="AA114" s="20"/>
      <c r="AB114" s="18" t="n">
        <f aca="false">SUM(D114:Z114)</f>
        <v>-0.1</v>
      </c>
      <c r="AC114" s="30"/>
      <c r="AD114" s="19" t="n">
        <f aca="false">SUM(D114:H114)</f>
        <v>0.3</v>
      </c>
      <c r="AE114" s="20"/>
      <c r="AF114" s="19" t="n">
        <f aca="false">SUM(J114:N114)</f>
        <v>0.3</v>
      </c>
      <c r="AG114" s="20"/>
      <c r="AH114" s="19" t="n">
        <f aca="false">SUM(P114:T114)</f>
        <v>-1.1</v>
      </c>
      <c r="AI114" s="20"/>
      <c r="AJ114" s="19" t="n">
        <f aca="false">SUM(V114:Z114)</f>
        <v>0.4</v>
      </c>
      <c r="AK114" s="30"/>
      <c r="AL114" s="19" t="n">
        <f aca="false">SUM(AD114:AJ114)</f>
        <v>-0.1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</v>
      </c>
      <c r="E115" s="21"/>
      <c r="F115" s="22" t="n">
        <v>0</v>
      </c>
      <c r="G115" s="21"/>
      <c r="H115" s="22" t="n">
        <v>0</v>
      </c>
      <c r="I115" s="21"/>
      <c r="J115" s="22" t="n">
        <v>0</v>
      </c>
      <c r="K115" s="21"/>
      <c r="L115" s="22" t="n">
        <v>0</v>
      </c>
      <c r="M115" s="21"/>
      <c r="N115" s="22" t="n">
        <v>0</v>
      </c>
      <c r="O115" s="21"/>
      <c r="P115" s="22" t="n">
        <v>0</v>
      </c>
      <c r="Q115" s="21"/>
      <c r="R115" s="22" t="n">
        <v>0</v>
      </c>
      <c r="S115" s="21"/>
      <c r="T115" s="22" t="n">
        <v>0</v>
      </c>
      <c r="U115" s="21"/>
      <c r="V115" s="22" t="n">
        <v>0</v>
      </c>
      <c r="W115" s="21"/>
      <c r="X115" s="22" t="n">
        <v>0</v>
      </c>
      <c r="Y115" s="21"/>
      <c r="Z115" s="22" t="n">
        <v>0</v>
      </c>
      <c r="AA115" s="20"/>
      <c r="AB115" s="25" t="n">
        <f aca="false">SUM(D115:Z115)</f>
        <v>0</v>
      </c>
      <c r="AC115" s="30"/>
      <c r="AD115" s="22" t="n">
        <f aca="false">SUM(D115:H115)</f>
        <v>0</v>
      </c>
      <c r="AE115" s="20"/>
      <c r="AF115" s="22" t="n">
        <f aca="false">SUM(J115:N115)</f>
        <v>0</v>
      </c>
      <c r="AG115" s="20"/>
      <c r="AH115" s="22" t="n">
        <f aca="false">SUM(P115:T115)</f>
        <v>0</v>
      </c>
      <c r="AI115" s="20"/>
      <c r="AJ115" s="22" t="n">
        <f aca="false">SUM(V115:Z115)</f>
        <v>0</v>
      </c>
      <c r="AK115" s="30"/>
      <c r="AL115" s="22" t="n">
        <f aca="false">SUM(AD115:AJ115)</f>
        <v>0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2" t="n">
        <f aca="false">SUM(D105:D116)</f>
        <v>-0.1</v>
      </c>
      <c r="E117" s="20"/>
      <c r="F117" s="52" t="n">
        <f aca="false">SUM(F105:F116)</f>
        <v>1.7</v>
      </c>
      <c r="G117" s="20"/>
      <c r="H117" s="52" t="n">
        <f aca="false">SUM(H105:H116)</f>
        <v>-0.1</v>
      </c>
      <c r="I117" s="20"/>
      <c r="J117" s="52" t="n">
        <f aca="false">SUM(J105:J116)</f>
        <v>-1.6</v>
      </c>
      <c r="K117" s="20"/>
      <c r="L117" s="52" t="n">
        <f aca="false">SUM(L105:L116)</f>
        <v>-0.9</v>
      </c>
      <c r="M117" s="20"/>
      <c r="N117" s="52" t="n">
        <f aca="false">SUM(N105:N116)</f>
        <v>0.4</v>
      </c>
      <c r="O117" s="20"/>
      <c r="P117" s="52" t="n">
        <f aca="false">SUM(P105:P116)</f>
        <v>0.2</v>
      </c>
      <c r="Q117" s="20"/>
      <c r="R117" s="52" t="n">
        <f aca="false">SUM(R105:R116)</f>
        <v>1</v>
      </c>
      <c r="S117" s="20"/>
      <c r="T117" s="52" t="n">
        <f aca="false">SUM(T105:T116)</f>
        <v>0.5</v>
      </c>
      <c r="U117" s="20"/>
      <c r="V117" s="52" t="n">
        <f aca="false">SUM(V105:V116)</f>
        <v>-2.8</v>
      </c>
      <c r="W117" s="20"/>
      <c r="X117" s="52" t="n">
        <f aca="false">SUM(X105:X116)</f>
        <v>0.1</v>
      </c>
      <c r="Y117" s="20"/>
      <c r="Z117" s="52" t="n">
        <f aca="false">SUM(Z105:Z116)</f>
        <v>0</v>
      </c>
      <c r="AA117" s="20"/>
      <c r="AB117" s="52" t="n">
        <f aca="false">SUM(AB105:AB116)</f>
        <v>-1.6</v>
      </c>
      <c r="AC117" s="30"/>
      <c r="AD117" s="52" t="n">
        <f aca="false">SUM(D117:H117)</f>
        <v>1.5</v>
      </c>
      <c r="AE117" s="30"/>
      <c r="AF117" s="52" t="n">
        <f aca="false">SUM(J117:N117)</f>
        <v>-2.1</v>
      </c>
      <c r="AG117" s="30"/>
      <c r="AH117" s="52" t="n">
        <f aca="false">SUM(P117:T117)</f>
        <v>1.7</v>
      </c>
      <c r="AI117" s="30"/>
      <c r="AJ117" s="52" t="n">
        <f aca="false">SUM(V117:Z117)</f>
        <v>-2.7</v>
      </c>
      <c r="AK117" s="30"/>
      <c r="AL117" s="52" t="n">
        <f aca="false">SUM(AD117:AJ117)</f>
        <v>-1.6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3" t="n">
        <f aca="false">D103+D117</f>
        <v>8</v>
      </c>
      <c r="E119" s="20"/>
      <c r="F119" s="53" t="n">
        <f aca="false">F103+F117</f>
        <v>8.7</v>
      </c>
      <c r="G119" s="20"/>
      <c r="H119" s="53" t="n">
        <f aca="false">H103+H117</f>
        <v>7.8</v>
      </c>
      <c r="I119" s="20"/>
      <c r="J119" s="53" t="n">
        <f aca="false">J103+J117</f>
        <v>6.1</v>
      </c>
      <c r="K119" s="20"/>
      <c r="L119" s="53" t="n">
        <f aca="false">L103+L117</f>
        <v>7.2</v>
      </c>
      <c r="M119" s="20"/>
      <c r="N119" s="53" t="n">
        <f aca="false">N103+N117</f>
        <v>8.8</v>
      </c>
      <c r="O119" s="20"/>
      <c r="P119" s="53" t="n">
        <f aca="false">P103+P117</f>
        <v>9.1</v>
      </c>
      <c r="Q119" s="20"/>
      <c r="R119" s="53" t="n">
        <f aca="false">R103+R117</f>
        <v>9.9</v>
      </c>
      <c r="S119" s="20"/>
      <c r="T119" s="53" t="n">
        <f aca="false">T103+T117</f>
        <v>9.5</v>
      </c>
      <c r="U119" s="20"/>
      <c r="V119" s="53" t="n">
        <f aca="false">V103+V117</f>
        <v>6.1</v>
      </c>
      <c r="W119" s="20"/>
      <c r="X119" s="53" t="n">
        <f aca="false">X103+X117</f>
        <v>8.4</v>
      </c>
      <c r="Y119" s="20"/>
      <c r="Z119" s="53" t="n">
        <f aca="false">Z103+Z117</f>
        <v>9</v>
      </c>
      <c r="AA119" s="20"/>
      <c r="AB119" s="53" t="n">
        <f aca="false">AB103+AB117</f>
        <v>98.6</v>
      </c>
      <c r="AC119" s="30"/>
      <c r="AD119" s="53" t="n">
        <f aca="false">AD103+AD117</f>
        <v>24.5</v>
      </c>
      <c r="AE119" s="30"/>
      <c r="AF119" s="53" t="n">
        <f aca="false">AF103+AF117</f>
        <v>22.1</v>
      </c>
      <c r="AG119" s="30"/>
      <c r="AH119" s="53" t="n">
        <f aca="false">AH103+AH117</f>
        <v>28.5</v>
      </c>
      <c r="AI119" s="30"/>
      <c r="AJ119" s="53" t="n">
        <f aca="false">AJ103+AJ117</f>
        <v>23.5</v>
      </c>
      <c r="AK119" s="30"/>
      <c r="AL119" s="53" t="n">
        <f aca="false">AL103+AL117</f>
        <v>98.6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v>-9.2</v>
      </c>
      <c r="E122" s="20"/>
      <c r="F122" s="19" t="n">
        <v>-6.6</v>
      </c>
      <c r="G122" s="20"/>
      <c r="H122" s="19" t="n">
        <v>-6.3</v>
      </c>
      <c r="I122" s="20"/>
      <c r="J122" s="19" t="n">
        <v>-8.6</v>
      </c>
      <c r="K122" s="20"/>
      <c r="L122" s="19" t="n">
        <v>-6.4</v>
      </c>
      <c r="M122" s="20"/>
      <c r="N122" s="19" t="n">
        <v>-6.5</v>
      </c>
      <c r="O122" s="20"/>
      <c r="P122" s="19" t="n">
        <v>-4.1</v>
      </c>
      <c r="Q122" s="20"/>
      <c r="R122" s="19" t="n">
        <v>-3.2</v>
      </c>
      <c r="S122" s="20"/>
      <c r="T122" s="19" t="n">
        <v>-2.4</v>
      </c>
      <c r="U122" s="20"/>
      <c r="V122" s="19" t="n">
        <v>-5.8</v>
      </c>
      <c r="W122" s="20"/>
      <c r="X122" s="19" t="n">
        <v>-0.8</v>
      </c>
      <c r="Y122" s="20"/>
      <c r="Z122" s="19" t="n">
        <v>-1.5</v>
      </c>
      <c r="AA122" s="20"/>
      <c r="AB122" s="18" t="n">
        <f aca="false">SUM(D122:Z122)</f>
        <v>-61.4</v>
      </c>
      <c r="AC122" s="30"/>
      <c r="AD122" s="19" t="n">
        <f aca="false">SUM(D122:H122)</f>
        <v>-22.1</v>
      </c>
      <c r="AE122" s="20"/>
      <c r="AF122" s="19" t="n">
        <f aca="false">SUM(J122:N122)</f>
        <v>-21.5</v>
      </c>
      <c r="AG122" s="20"/>
      <c r="AH122" s="19" t="n">
        <f aca="false">SUM(P122:T122)</f>
        <v>-9.7</v>
      </c>
      <c r="AI122" s="20"/>
      <c r="AJ122" s="19" t="n">
        <f aca="false">SUM(V122:Z122)</f>
        <v>-8.1</v>
      </c>
      <c r="AK122" s="30"/>
      <c r="AL122" s="19" t="n">
        <f aca="false">SUM(AD122:AJ122)</f>
        <v>-61.4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0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0</v>
      </c>
      <c r="AA125" s="20"/>
      <c r="AB125" s="18" t="n">
        <f aca="false">SUM(D125:Z125)</f>
        <v>0</v>
      </c>
      <c r="AC125" s="30"/>
      <c r="AD125" s="19" t="n">
        <f aca="false">SUM(D125:H125)</f>
        <v>0</v>
      </c>
      <c r="AE125" s="20"/>
      <c r="AF125" s="19" t="n">
        <f aca="false">SUM(J125:N125)</f>
        <v>0</v>
      </c>
      <c r="AG125" s="20"/>
      <c r="AH125" s="19" t="n">
        <f aca="false">SUM(P125:T125)</f>
        <v>0</v>
      </c>
      <c r="AI125" s="20"/>
      <c r="AJ125" s="19" t="n">
        <f aca="false">SUM(V125:Z125)</f>
        <v>0</v>
      </c>
      <c r="AK125" s="30"/>
      <c r="AL125" s="19" t="n">
        <f aca="false">SUM(AD125:AJ125)</f>
        <v>0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v>0</v>
      </c>
      <c r="E127" s="20"/>
      <c r="F127" s="22" t="n">
        <v>0</v>
      </c>
      <c r="G127" s="20"/>
      <c r="H127" s="22" t="n">
        <v>0</v>
      </c>
      <c r="I127" s="20"/>
      <c r="J127" s="22" t="n">
        <v>0</v>
      </c>
      <c r="K127" s="20"/>
      <c r="L127" s="22" t="n">
        <v>0</v>
      </c>
      <c r="M127" s="20"/>
      <c r="N127" s="22" t="n">
        <v>0</v>
      </c>
      <c r="O127" s="20"/>
      <c r="P127" s="22" t="n">
        <v>0</v>
      </c>
      <c r="Q127" s="20"/>
      <c r="R127" s="22" t="n">
        <v>0</v>
      </c>
      <c r="S127" s="20"/>
      <c r="T127" s="22" t="n">
        <v>0</v>
      </c>
      <c r="U127" s="20"/>
      <c r="V127" s="22" t="n">
        <v>0</v>
      </c>
      <c r="W127" s="20"/>
      <c r="X127" s="22" t="n">
        <v>0</v>
      </c>
      <c r="Y127" s="20"/>
      <c r="Z127" s="22" t="n">
        <v>0</v>
      </c>
      <c r="AA127" s="20"/>
      <c r="AB127" s="25" t="n">
        <f aca="false">SUM(D127:Z127)</f>
        <v>0</v>
      </c>
      <c r="AC127" s="30"/>
      <c r="AD127" s="22" t="n">
        <f aca="false">SUM(D127:H127)</f>
        <v>0</v>
      </c>
      <c r="AE127" s="20"/>
      <c r="AF127" s="22" t="n">
        <f aca="false">SUM(J127:N127)</f>
        <v>0</v>
      </c>
      <c r="AG127" s="20"/>
      <c r="AH127" s="22" t="n">
        <f aca="false">SUM(P127:T127)</f>
        <v>0</v>
      </c>
      <c r="AI127" s="20"/>
      <c r="AJ127" s="22" t="n">
        <f aca="false">SUM(V127:Z127)</f>
        <v>0</v>
      </c>
      <c r="AK127" s="30"/>
      <c r="AL127" s="22" t="n">
        <f aca="false">SUM(AD127:AJ127)</f>
        <v>0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2" t="n">
        <f aca="false">SUM(D122:D127)</f>
        <v>-9.2</v>
      </c>
      <c r="E129" s="27"/>
      <c r="F129" s="52" t="n">
        <f aca="false">SUM(F122:F127)</f>
        <v>-6.6</v>
      </c>
      <c r="G129" s="27"/>
      <c r="H129" s="52" t="n">
        <f aca="false">SUM(H122:H127)</f>
        <v>-6.3</v>
      </c>
      <c r="I129" s="27"/>
      <c r="J129" s="52" t="n">
        <f aca="false">SUM(J122:J127)</f>
        <v>-8.6</v>
      </c>
      <c r="K129" s="27"/>
      <c r="L129" s="52" t="n">
        <f aca="false">SUM(L122:L127)</f>
        <v>-6.4</v>
      </c>
      <c r="M129" s="27"/>
      <c r="N129" s="52" t="n">
        <f aca="false">SUM(N122:N127)</f>
        <v>-6.5</v>
      </c>
      <c r="O129" s="27"/>
      <c r="P129" s="52" t="n">
        <f aca="false">SUM(P122:P127)</f>
        <v>-4.1</v>
      </c>
      <c r="Q129" s="27"/>
      <c r="R129" s="52" t="n">
        <f aca="false">SUM(R122:R127)</f>
        <v>-3.2</v>
      </c>
      <c r="S129" s="27"/>
      <c r="T129" s="52" t="n">
        <f aca="false">SUM(T122:T127)</f>
        <v>-2.4</v>
      </c>
      <c r="U129" s="27"/>
      <c r="V129" s="52" t="n">
        <f aca="false">SUM(V122:V127)</f>
        <v>-5.8</v>
      </c>
      <c r="W129" s="27"/>
      <c r="X129" s="52" t="n">
        <f aca="false">SUM(X122:X127)</f>
        <v>-0.8</v>
      </c>
      <c r="Y129" s="27"/>
      <c r="Z129" s="52" t="n">
        <f aca="false">SUM(Z122:Z127)</f>
        <v>-1.5</v>
      </c>
      <c r="AA129" s="27"/>
      <c r="AB129" s="52" t="n">
        <f aca="false">SUM(AB122:AB127)</f>
        <v>-61.4</v>
      </c>
      <c r="AC129" s="54"/>
      <c r="AD129" s="52" t="n">
        <f aca="false">SUM(D129:H129)</f>
        <v>-22.1</v>
      </c>
      <c r="AE129" s="30"/>
      <c r="AF129" s="52" t="n">
        <f aca="false">SUM(J129:N129)</f>
        <v>-21.5</v>
      </c>
      <c r="AG129" s="30"/>
      <c r="AH129" s="52" t="n">
        <f aca="false">SUM(P129:T129)</f>
        <v>-9.7</v>
      </c>
      <c r="AI129" s="30"/>
      <c r="AJ129" s="52" t="n">
        <f aca="false">SUM(V129:Z129)</f>
        <v>-8.1</v>
      </c>
      <c r="AK129" s="30"/>
      <c r="AL129" s="52" t="n">
        <f aca="false">SUM(AD129:AJ129)</f>
        <v>-61.4</v>
      </c>
      <c r="AM129" s="54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v>0</v>
      </c>
      <c r="E132" s="20"/>
      <c r="F132" s="19" t="n">
        <v>0</v>
      </c>
      <c r="G132" s="20"/>
      <c r="H132" s="19" t="n">
        <v>0</v>
      </c>
      <c r="I132" s="20"/>
      <c r="J132" s="19" t="n">
        <v>0</v>
      </c>
      <c r="K132" s="20"/>
      <c r="L132" s="19" t="n">
        <v>0</v>
      </c>
      <c r="M132" s="20"/>
      <c r="N132" s="19" t="n">
        <v>0</v>
      </c>
      <c r="O132" s="20"/>
      <c r="P132" s="19" t="n">
        <v>0</v>
      </c>
      <c r="Q132" s="20"/>
      <c r="R132" s="19" t="n">
        <v>0</v>
      </c>
      <c r="S132" s="20"/>
      <c r="T132" s="19" t="n">
        <v>0</v>
      </c>
      <c r="U132" s="20"/>
      <c r="V132" s="19" t="n">
        <v>0</v>
      </c>
      <c r="W132" s="20"/>
      <c r="X132" s="19" t="n">
        <v>0</v>
      </c>
      <c r="Y132" s="20"/>
      <c r="Z132" s="19" t="n"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v>0</v>
      </c>
      <c r="E133" s="20"/>
      <c r="F133" s="19" t="n">
        <v>0</v>
      </c>
      <c r="G133" s="20"/>
      <c r="H133" s="19" t="n">
        <v>0</v>
      </c>
      <c r="I133" s="20"/>
      <c r="J133" s="19" t="n">
        <v>0</v>
      </c>
      <c r="K133" s="20"/>
      <c r="L133" s="19" t="n">
        <v>0</v>
      </c>
      <c r="M133" s="20"/>
      <c r="N133" s="19" t="n">
        <v>0</v>
      </c>
      <c r="O133" s="20"/>
      <c r="P133" s="19" t="n">
        <v>0</v>
      </c>
      <c r="Q133" s="20"/>
      <c r="R133" s="19" t="n">
        <v>0</v>
      </c>
      <c r="S133" s="20"/>
      <c r="T133" s="19" t="n">
        <v>0</v>
      </c>
      <c r="U133" s="20"/>
      <c r="V133" s="19" t="n">
        <v>0</v>
      </c>
      <c r="W133" s="20"/>
      <c r="X133" s="19" t="n">
        <v>-3.9</v>
      </c>
      <c r="Y133" s="20"/>
      <c r="Z133" s="19" t="n">
        <v>0</v>
      </c>
      <c r="AA133" s="20"/>
      <c r="AB133" s="18" t="n">
        <f aca="false">SUM(D133:Z133)</f>
        <v>-3.9</v>
      </c>
      <c r="AC133" s="30"/>
      <c r="AD133" s="19" t="n">
        <f aca="false">SUM(D133:H133)</f>
        <v>0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-3.9</v>
      </c>
      <c r="AK133" s="30"/>
      <c r="AL133" s="19" t="n">
        <f aca="false">SUM(AD133:AJ133)</f>
        <v>-3.9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v>0</v>
      </c>
      <c r="E134" s="20"/>
      <c r="F134" s="19" t="n">
        <v>0</v>
      </c>
      <c r="G134" s="20"/>
      <c r="H134" s="19" t="n">
        <v>0</v>
      </c>
      <c r="I134" s="20"/>
      <c r="J134" s="19" t="n">
        <v>0</v>
      </c>
      <c r="K134" s="20"/>
      <c r="L134" s="19" t="n">
        <v>0</v>
      </c>
      <c r="M134" s="20"/>
      <c r="N134" s="19" t="n">
        <v>0</v>
      </c>
      <c r="O134" s="20"/>
      <c r="P134" s="19" t="n">
        <v>0</v>
      </c>
      <c r="Q134" s="20"/>
      <c r="R134" s="19" t="n">
        <v>0</v>
      </c>
      <c r="S134" s="20"/>
      <c r="T134" s="19" t="n">
        <v>0</v>
      </c>
      <c r="U134" s="20"/>
      <c r="V134" s="19" t="n">
        <v>0</v>
      </c>
      <c r="W134" s="20"/>
      <c r="X134" s="19" t="n">
        <v>0</v>
      </c>
      <c r="Y134" s="20"/>
      <c r="Z134" s="19" t="n">
        <v>0</v>
      </c>
      <c r="AA134" s="20"/>
      <c r="AB134" s="18" t="n">
        <f aca="false">SUM(D134:Z134)</f>
        <v>0</v>
      </c>
      <c r="AC134" s="30"/>
      <c r="AD134" s="19" t="n">
        <f aca="false">SUM(D134:H134)</f>
        <v>0</v>
      </c>
      <c r="AE134" s="20"/>
      <c r="AF134" s="19" t="n">
        <f aca="false">SUM(J134:N134)</f>
        <v>0</v>
      </c>
      <c r="AG134" s="20"/>
      <c r="AH134" s="19" t="n">
        <f aca="false">SUM(P134:T134)</f>
        <v>0</v>
      </c>
      <c r="AI134" s="20"/>
      <c r="AJ134" s="19" t="n">
        <f aca="false">SUM(V134:Z134)</f>
        <v>0</v>
      </c>
      <c r="AK134" s="30"/>
      <c r="AL134" s="19" t="n">
        <f aca="false">SUM(AD134:AJ134)</f>
        <v>0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1" t="n">
        <f aca="false">+D58</f>
        <v>0</v>
      </c>
      <c r="E138" s="18"/>
      <c r="F138" s="51" t="n">
        <f aca="false">+F58</f>
        <v>0</v>
      </c>
      <c r="G138" s="18"/>
      <c r="H138" s="51" t="n">
        <f aca="false">+H58</f>
        <v>0</v>
      </c>
      <c r="I138" s="18"/>
      <c r="J138" s="51" t="n">
        <f aca="false">+J58</f>
        <v>0</v>
      </c>
      <c r="K138" s="18"/>
      <c r="L138" s="51" t="n">
        <f aca="false">+L58</f>
        <v>0</v>
      </c>
      <c r="M138" s="18"/>
      <c r="N138" s="51" t="n">
        <f aca="false">+N58</f>
        <v>0</v>
      </c>
      <c r="O138" s="18"/>
      <c r="P138" s="51" t="n">
        <f aca="false">+P58</f>
        <v>0</v>
      </c>
      <c r="Q138" s="18"/>
      <c r="R138" s="51" t="n">
        <f aca="false">+R58</f>
        <v>0</v>
      </c>
      <c r="S138" s="18"/>
      <c r="T138" s="51" t="n">
        <f aca="false">+T58</f>
        <v>0</v>
      </c>
      <c r="U138" s="18"/>
      <c r="V138" s="51" t="n">
        <f aca="false">+V58</f>
        <v>0</v>
      </c>
      <c r="W138" s="18"/>
      <c r="X138" s="51" t="n">
        <f aca="false">+X58</f>
        <v>0</v>
      </c>
      <c r="Y138" s="18"/>
      <c r="Z138" s="51" t="n">
        <f aca="false">+Z58</f>
        <v>0</v>
      </c>
      <c r="AA138" s="18"/>
      <c r="AB138" s="18" t="n">
        <f aca="false">SUM(D138:Z138)</f>
        <v>0</v>
      </c>
      <c r="AC138" s="30"/>
      <c r="AD138" s="55" t="n">
        <f aca="false">SUM(D138:H138)</f>
        <v>0</v>
      </c>
      <c r="AE138" s="20"/>
      <c r="AF138" s="55" t="n">
        <f aca="false">SUM(J138:N138)</f>
        <v>0</v>
      </c>
      <c r="AG138" s="20"/>
      <c r="AH138" s="55" t="n">
        <f aca="false">SUM(P138:T138)</f>
        <v>0</v>
      </c>
      <c r="AI138" s="20"/>
      <c r="AJ138" s="55" t="n">
        <f aca="false">SUM(V138:Z138)</f>
        <v>0</v>
      </c>
      <c r="AK138" s="30"/>
      <c r="AL138" s="55" t="n">
        <f aca="false">SUM(AD138:AJ138)</f>
        <v>0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v>0</v>
      </c>
      <c r="E139" s="20"/>
      <c r="F139" s="19" t="n">
        <v>0</v>
      </c>
      <c r="G139" s="20"/>
      <c r="H139" s="19" t="n">
        <v>0</v>
      </c>
      <c r="I139" s="20"/>
      <c r="J139" s="19" t="n">
        <v>0</v>
      </c>
      <c r="K139" s="20"/>
      <c r="L139" s="19" t="n">
        <v>0</v>
      </c>
      <c r="M139" s="20"/>
      <c r="N139" s="19" t="n">
        <v>0</v>
      </c>
      <c r="O139" s="20"/>
      <c r="P139" s="19" t="n">
        <v>0</v>
      </c>
      <c r="Q139" s="20"/>
      <c r="R139" s="19" t="n">
        <v>0</v>
      </c>
      <c r="S139" s="20"/>
      <c r="T139" s="19" t="n">
        <v>0</v>
      </c>
      <c r="U139" s="20"/>
      <c r="V139" s="19" t="n">
        <v>0</v>
      </c>
      <c r="W139" s="20"/>
      <c r="X139" s="19" t="n">
        <v>0</v>
      </c>
      <c r="Y139" s="20"/>
      <c r="Z139" s="19" t="n">
        <v>0</v>
      </c>
      <c r="AA139" s="20"/>
      <c r="AB139" s="18" t="n">
        <f aca="false">SUM(D139:Z139)</f>
        <v>0</v>
      </c>
      <c r="AC139" s="30"/>
      <c r="AD139" s="19" t="n">
        <f aca="false">SUM(D139:H139)</f>
        <v>0</v>
      </c>
      <c r="AE139" s="20"/>
      <c r="AF139" s="19" t="n">
        <f aca="false">SUM(J139:N139)</f>
        <v>0</v>
      </c>
      <c r="AG139" s="20"/>
      <c r="AH139" s="19" t="n">
        <f aca="false">SUM(P139:T139)</f>
        <v>0</v>
      </c>
      <c r="AI139" s="20"/>
      <c r="AJ139" s="19" t="n">
        <f aca="false">SUM(V139:Z139)</f>
        <v>0</v>
      </c>
      <c r="AK139" s="30"/>
      <c r="AL139" s="19" t="n">
        <f aca="false">SUM(AD139:AJ139)</f>
        <v>0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v>0</v>
      </c>
      <c r="E140" s="20"/>
      <c r="F140" s="19" t="n">
        <v>0</v>
      </c>
      <c r="G140" s="20"/>
      <c r="H140" s="19" t="n">
        <v>0</v>
      </c>
      <c r="I140" s="20"/>
      <c r="J140" s="19" t="n">
        <v>0</v>
      </c>
      <c r="K140" s="20"/>
      <c r="L140" s="19" t="n">
        <v>0</v>
      </c>
      <c r="M140" s="20"/>
      <c r="N140" s="19" t="n">
        <v>0</v>
      </c>
      <c r="O140" s="20"/>
      <c r="P140" s="19" t="n">
        <v>0</v>
      </c>
      <c r="Q140" s="20"/>
      <c r="R140" s="19" t="n">
        <v>0</v>
      </c>
      <c r="S140" s="20"/>
      <c r="T140" s="19" t="n">
        <v>0</v>
      </c>
      <c r="U140" s="20"/>
      <c r="V140" s="19" t="n">
        <v>0</v>
      </c>
      <c r="W140" s="20"/>
      <c r="X140" s="19" t="n">
        <v>0</v>
      </c>
      <c r="Y140" s="20"/>
      <c r="Z140" s="19" t="n">
        <v>0</v>
      </c>
      <c r="AA140" s="20"/>
      <c r="AB140" s="18" t="n">
        <f aca="false">SUM(D140:Z140)</f>
        <v>0</v>
      </c>
      <c r="AC140" s="30"/>
      <c r="AD140" s="19" t="n">
        <f aca="false">SUM(D140:H140)</f>
        <v>0</v>
      </c>
      <c r="AE140" s="20"/>
      <c r="AF140" s="19" t="n">
        <f aca="false">SUM(J140:N140)</f>
        <v>0</v>
      </c>
      <c r="AG140" s="20"/>
      <c r="AH140" s="19" t="n">
        <f aca="false">SUM(P140:T140)</f>
        <v>0</v>
      </c>
      <c r="AI140" s="20"/>
      <c r="AJ140" s="19" t="n">
        <f aca="false">SUM(V140:Z140)</f>
        <v>0</v>
      </c>
      <c r="AK140" s="30"/>
      <c r="AL140" s="19" t="n">
        <f aca="false">SUM(AD140:AJ140)</f>
        <v>0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v>0</v>
      </c>
      <c r="E141" s="20"/>
      <c r="F141" s="22" t="n">
        <v>0</v>
      </c>
      <c r="G141" s="20"/>
      <c r="H141" s="22" t="n">
        <v>0</v>
      </c>
      <c r="I141" s="20"/>
      <c r="J141" s="22" t="n">
        <v>0</v>
      </c>
      <c r="K141" s="20"/>
      <c r="L141" s="22" t="n">
        <v>0</v>
      </c>
      <c r="M141" s="20"/>
      <c r="N141" s="22" t="n">
        <v>0</v>
      </c>
      <c r="O141" s="20"/>
      <c r="P141" s="22" t="n">
        <v>0</v>
      </c>
      <c r="Q141" s="20"/>
      <c r="R141" s="22" t="n">
        <v>0</v>
      </c>
      <c r="S141" s="20"/>
      <c r="T141" s="22" t="n">
        <v>0</v>
      </c>
      <c r="U141" s="20"/>
      <c r="V141" s="22" t="n">
        <v>0</v>
      </c>
      <c r="W141" s="20"/>
      <c r="X141" s="22" t="n">
        <v>0</v>
      </c>
      <c r="Y141" s="20"/>
      <c r="Z141" s="22" t="n">
        <v>0</v>
      </c>
      <c r="AA141" s="20"/>
      <c r="AB141" s="25" t="n">
        <f aca="false">SUM(D141:Z141)</f>
        <v>0</v>
      </c>
      <c r="AC141" s="30"/>
      <c r="AD141" s="22" t="n">
        <f aca="false">SUM(D141:H141)</f>
        <v>0</v>
      </c>
      <c r="AE141" s="20"/>
      <c r="AF141" s="22" t="n">
        <f aca="false">SUM(J141:N141)</f>
        <v>0</v>
      </c>
      <c r="AG141" s="20"/>
      <c r="AH141" s="22" t="n">
        <f aca="false">SUM(P141:T141)</f>
        <v>0</v>
      </c>
      <c r="AI141" s="20"/>
      <c r="AJ141" s="22" t="n">
        <f aca="false">SUM(V141:Z141)</f>
        <v>0</v>
      </c>
      <c r="AK141" s="30"/>
      <c r="AL141" s="22" t="n">
        <f aca="false">SUM(AD141:AJ141)</f>
        <v>0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2" t="n">
        <f aca="false">SUM(D132:D141)</f>
        <v>0</v>
      </c>
      <c r="E143" s="27"/>
      <c r="F143" s="52" t="n">
        <f aca="false">SUM(F132:F141)</f>
        <v>0</v>
      </c>
      <c r="G143" s="27"/>
      <c r="H143" s="52" t="n">
        <f aca="false">SUM(H132:H141)</f>
        <v>0</v>
      </c>
      <c r="I143" s="27"/>
      <c r="J143" s="52" t="n">
        <f aca="false">SUM(J132:J141)</f>
        <v>0</v>
      </c>
      <c r="K143" s="27"/>
      <c r="L143" s="52" t="n">
        <f aca="false">SUM(L132:L141)</f>
        <v>0</v>
      </c>
      <c r="M143" s="27"/>
      <c r="N143" s="52" t="n">
        <f aca="false">SUM(N132:N141)</f>
        <v>0</v>
      </c>
      <c r="O143" s="27"/>
      <c r="P143" s="52" t="n">
        <f aca="false">SUM(P132:P141)</f>
        <v>0</v>
      </c>
      <c r="Q143" s="27"/>
      <c r="R143" s="52" t="n">
        <f aca="false">SUM(R132:R141)</f>
        <v>0</v>
      </c>
      <c r="S143" s="27"/>
      <c r="T143" s="52" t="n">
        <f aca="false">SUM(T132:T141)</f>
        <v>0</v>
      </c>
      <c r="U143" s="27"/>
      <c r="V143" s="52" t="n">
        <f aca="false">SUM(V132:V141)</f>
        <v>0</v>
      </c>
      <c r="W143" s="27"/>
      <c r="X143" s="52" t="n">
        <f aca="false">SUM(X132:X141)</f>
        <v>-3.9</v>
      </c>
      <c r="Y143" s="27"/>
      <c r="Z143" s="52" t="n">
        <f aca="false">SUM(Z132:Z141)</f>
        <v>0</v>
      </c>
      <c r="AA143" s="27"/>
      <c r="AB143" s="52" t="n">
        <f aca="false">SUM(AB132:AB141)</f>
        <v>-3.9</v>
      </c>
      <c r="AC143" s="54"/>
      <c r="AD143" s="52" t="n">
        <f aca="false">SUM(D143:H143)</f>
        <v>0</v>
      </c>
      <c r="AE143" s="30"/>
      <c r="AF143" s="52" t="n">
        <f aca="false">SUM(J143:N143)</f>
        <v>0</v>
      </c>
      <c r="AG143" s="30"/>
      <c r="AH143" s="52" t="n">
        <f aca="false">SUM(P143:T143)</f>
        <v>0</v>
      </c>
      <c r="AI143" s="30"/>
      <c r="AJ143" s="52" t="n">
        <f aca="false">SUM(V143:Z143)</f>
        <v>-3.9</v>
      </c>
      <c r="AK143" s="30"/>
      <c r="AL143" s="52" t="n">
        <f aca="false">SUM(AD143:AJ143)</f>
        <v>-3.9</v>
      </c>
      <c r="AM143" s="54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2" t="n">
        <f aca="false">D119+D129+D143</f>
        <v>-1.2</v>
      </c>
      <c r="E145" s="26"/>
      <c r="F145" s="52" t="n">
        <f aca="false">F119+F129+F143</f>
        <v>2.1</v>
      </c>
      <c r="G145" s="26"/>
      <c r="H145" s="52" t="n">
        <f aca="false">H119+H129+H143</f>
        <v>1.5</v>
      </c>
      <c r="I145" s="26"/>
      <c r="J145" s="52" t="n">
        <f aca="false">J119+J129+J143</f>
        <v>-2.5</v>
      </c>
      <c r="K145" s="26"/>
      <c r="L145" s="52" t="n">
        <f aca="false">L119+L129+L143</f>
        <v>0.799999999999999</v>
      </c>
      <c r="M145" s="26"/>
      <c r="N145" s="52" t="n">
        <f aca="false">N119+N129+N143</f>
        <v>2.3</v>
      </c>
      <c r="O145" s="26"/>
      <c r="P145" s="52" t="n">
        <f aca="false">P119+P129+P143</f>
        <v>5</v>
      </c>
      <c r="Q145" s="26"/>
      <c r="R145" s="52" t="n">
        <f aca="false">R119+R129+R143</f>
        <v>6.7</v>
      </c>
      <c r="S145" s="26"/>
      <c r="T145" s="52" t="n">
        <f aca="false">T119+T129+T143</f>
        <v>7.1</v>
      </c>
      <c r="U145" s="26"/>
      <c r="V145" s="52" t="n">
        <f aca="false">V119+V129+V143</f>
        <v>0.300000000000001</v>
      </c>
      <c r="W145" s="26"/>
      <c r="X145" s="52" t="n">
        <f aca="false">X119+X129+X143</f>
        <v>3.7</v>
      </c>
      <c r="Y145" s="26"/>
      <c r="Z145" s="52" t="n">
        <f aca="false">Z119+Z129+Z143</f>
        <v>7.5</v>
      </c>
      <c r="AA145" s="27"/>
      <c r="AB145" s="52" t="n">
        <f aca="false">AB119+AB129+AB143</f>
        <v>33.3</v>
      </c>
      <c r="AC145" s="54"/>
      <c r="AD145" s="52" t="n">
        <f aca="false">SUM(D145:H145)</f>
        <v>2.4</v>
      </c>
      <c r="AE145" s="30"/>
      <c r="AF145" s="52" t="n">
        <f aca="false">SUM(J145:N145)</f>
        <v>0.599999999999998</v>
      </c>
      <c r="AG145" s="30"/>
      <c r="AH145" s="52" t="n">
        <f aca="false">SUM(P145:T145)</f>
        <v>18.8</v>
      </c>
      <c r="AI145" s="30"/>
      <c r="AJ145" s="52" t="n">
        <f aca="false">SUM(V145:Z145)</f>
        <v>11.5</v>
      </c>
      <c r="AK145" s="30"/>
      <c r="AL145" s="52" t="n">
        <f aca="false">SUM(AD145:AJ145)</f>
        <v>33.3</v>
      </c>
      <c r="AM145" s="54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TRANSWESTERN PIPELINE GROUP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XML/filtered-attachments/xls/TWOrgPLFormatCORP02.xls'#$Format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45926.9049506401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45926.9049506402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2" t="n">
        <f aca="false">+D145</f>
        <v>-1.2</v>
      </c>
      <c r="E153" s="26"/>
      <c r="F153" s="52" t="n">
        <f aca="false">+F145</f>
        <v>2.1</v>
      </c>
      <c r="G153" s="26"/>
      <c r="H153" s="52" t="n">
        <f aca="false">+H145</f>
        <v>1.5</v>
      </c>
      <c r="I153" s="26"/>
      <c r="J153" s="52" t="n">
        <f aca="false">+J145</f>
        <v>-2.5</v>
      </c>
      <c r="K153" s="26"/>
      <c r="L153" s="52" t="n">
        <f aca="false">+L145</f>
        <v>0.799999999999999</v>
      </c>
      <c r="M153" s="26"/>
      <c r="N153" s="52" t="n">
        <f aca="false">+N145</f>
        <v>2.3</v>
      </c>
      <c r="O153" s="26"/>
      <c r="P153" s="52" t="n">
        <f aca="false">+P145</f>
        <v>5</v>
      </c>
      <c r="Q153" s="26"/>
      <c r="R153" s="52" t="n">
        <f aca="false">+R145</f>
        <v>6.7</v>
      </c>
      <c r="S153" s="26"/>
      <c r="T153" s="52" t="n">
        <f aca="false">+T145</f>
        <v>7.1</v>
      </c>
      <c r="U153" s="26"/>
      <c r="V153" s="52" t="n">
        <f aca="false">+V145</f>
        <v>0.300000000000001</v>
      </c>
      <c r="W153" s="26"/>
      <c r="X153" s="52" t="n">
        <f aca="false">+X145</f>
        <v>3.7</v>
      </c>
      <c r="Y153" s="26"/>
      <c r="Z153" s="52" t="n">
        <f aca="false">+Z145</f>
        <v>7.5</v>
      </c>
      <c r="AA153" s="27"/>
      <c r="AB153" s="52" t="n">
        <f aca="false">+AB145</f>
        <v>33.3</v>
      </c>
      <c r="AC153" s="54"/>
      <c r="AD153" s="52" t="n">
        <f aca="false">+AD145</f>
        <v>2.4</v>
      </c>
      <c r="AE153" s="30"/>
      <c r="AF153" s="52" t="n">
        <f aca="false">+AF145</f>
        <v>0.599999999999998</v>
      </c>
      <c r="AG153" s="30"/>
      <c r="AH153" s="52" t="n">
        <f aca="false">+AH145</f>
        <v>18.8</v>
      </c>
      <c r="AI153" s="30"/>
      <c r="AJ153" s="52" t="n">
        <f aca="false">+AJ145</f>
        <v>11.5</v>
      </c>
      <c r="AK153" s="30"/>
      <c r="AL153" s="52" t="n">
        <f aca="false">+AL145</f>
        <v>33.3</v>
      </c>
      <c r="AM153" s="54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6" t="s">
        <v>131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8"/>
      <c r="AD155" s="57"/>
      <c r="AE155" s="58"/>
      <c r="AF155" s="57"/>
      <c r="AG155" s="58"/>
      <c r="AH155" s="57"/>
      <c r="AI155" s="58"/>
      <c r="AJ155" s="57"/>
      <c r="AK155" s="58"/>
      <c r="AL155" s="57"/>
      <c r="AM155" s="58"/>
    </row>
    <row r="156" customFormat="false" ht="12.75" hidden="false" customHeight="true" outlineLevel="0" collapsed="false">
      <c r="A156" s="57"/>
      <c r="B156" s="57" t="s">
        <v>132</v>
      </c>
      <c r="C156" s="57"/>
      <c r="D156" s="19" t="n">
        <v>1.2</v>
      </c>
      <c r="E156" s="57"/>
      <c r="F156" s="19" t="n">
        <v>-2.1</v>
      </c>
      <c r="G156" s="57"/>
      <c r="H156" s="19" t="n">
        <v>-1.5</v>
      </c>
      <c r="I156" s="57"/>
      <c r="J156" s="19" t="n">
        <v>2.5</v>
      </c>
      <c r="K156" s="57"/>
      <c r="L156" s="19" t="n">
        <v>-0.8</v>
      </c>
      <c r="M156" s="57"/>
      <c r="N156" s="19" t="n">
        <v>-2.3</v>
      </c>
      <c r="O156" s="57"/>
      <c r="P156" s="19" t="n">
        <v>-5</v>
      </c>
      <c r="Q156" s="57"/>
      <c r="R156" s="19" t="n">
        <v>-6.7</v>
      </c>
      <c r="S156" s="57"/>
      <c r="T156" s="19" t="n">
        <v>-7.1</v>
      </c>
      <c r="U156" s="57"/>
      <c r="V156" s="19" t="n">
        <v>-0.3</v>
      </c>
      <c r="W156" s="57"/>
      <c r="X156" s="19" t="n">
        <v>-3.7</v>
      </c>
      <c r="Y156" s="57"/>
      <c r="Z156" s="19" t="n">
        <v>-7.5</v>
      </c>
      <c r="AA156" s="57"/>
      <c r="AB156" s="19" t="n">
        <f aca="false">SUM(D156:Z156)</f>
        <v>-33.3</v>
      </c>
      <c r="AC156" s="58"/>
      <c r="AD156" s="19" t="n">
        <f aca="false">SUM(D156:H156)</f>
        <v>-2.4</v>
      </c>
      <c r="AE156" s="57"/>
      <c r="AF156" s="19" t="n">
        <f aca="false">SUM(J156:N156)</f>
        <v>-0.6</v>
      </c>
      <c r="AG156" s="57"/>
      <c r="AH156" s="19" t="n">
        <f aca="false">SUM(P156:T156)</f>
        <v>-18.8</v>
      </c>
      <c r="AI156" s="57"/>
      <c r="AJ156" s="19" t="n">
        <f aca="false">SUM(V156:Z156)</f>
        <v>-11.5</v>
      </c>
      <c r="AK156" s="58"/>
      <c r="AL156" s="19" t="n">
        <f aca="false">SUM(AD156:AJ156)</f>
        <v>-33.3</v>
      </c>
      <c r="AM156" s="58"/>
    </row>
    <row r="157" customFormat="false" ht="12.75" hidden="false" customHeight="true" outlineLevel="0" collapsed="false">
      <c r="A157" s="57"/>
      <c r="B157" s="57" t="s">
        <v>133</v>
      </c>
      <c r="C157" s="57"/>
      <c r="D157" s="19" t="n">
        <v>0</v>
      </c>
      <c r="E157" s="57"/>
      <c r="F157" s="19" t="n">
        <v>0</v>
      </c>
      <c r="G157" s="57"/>
      <c r="H157" s="19" t="n">
        <v>0</v>
      </c>
      <c r="I157" s="57"/>
      <c r="J157" s="19" t="n">
        <v>0</v>
      </c>
      <c r="K157" s="57"/>
      <c r="L157" s="19" t="n">
        <v>0</v>
      </c>
      <c r="M157" s="57"/>
      <c r="N157" s="19" t="n">
        <v>0</v>
      </c>
      <c r="O157" s="57"/>
      <c r="P157" s="19" t="n">
        <v>0</v>
      </c>
      <c r="Q157" s="57"/>
      <c r="R157" s="19" t="n">
        <v>0</v>
      </c>
      <c r="S157" s="57"/>
      <c r="T157" s="19" t="n">
        <v>0</v>
      </c>
      <c r="U157" s="57"/>
      <c r="V157" s="19" t="n">
        <v>0</v>
      </c>
      <c r="W157" s="57"/>
      <c r="X157" s="19" t="n">
        <v>0</v>
      </c>
      <c r="Y157" s="57"/>
      <c r="Z157" s="19" t="n">
        <v>0</v>
      </c>
      <c r="AA157" s="57"/>
      <c r="AB157" s="19" t="n">
        <f aca="false">SUM(D157:Z157)</f>
        <v>0</v>
      </c>
      <c r="AC157" s="58"/>
      <c r="AD157" s="19" t="n">
        <f aca="false">SUM(D157:H157)</f>
        <v>0</v>
      </c>
      <c r="AE157" s="57"/>
      <c r="AF157" s="19" t="n">
        <f aca="false">SUM(J157:N157)</f>
        <v>0</v>
      </c>
      <c r="AG157" s="57"/>
      <c r="AH157" s="19" t="n">
        <f aca="false">SUM(P157:T157)</f>
        <v>0</v>
      </c>
      <c r="AI157" s="57"/>
      <c r="AJ157" s="19" t="n">
        <f aca="false">SUM(V157:Z157)</f>
        <v>0</v>
      </c>
      <c r="AK157" s="58"/>
      <c r="AL157" s="19" t="n">
        <f aca="false">SUM(AD157:AJ157)</f>
        <v>0</v>
      </c>
      <c r="AM157" s="58"/>
    </row>
    <row r="158" customFormat="false" ht="12.75" hidden="false" customHeight="false" outlineLevel="0" collapsed="false">
      <c r="A158" s="57"/>
      <c r="B158" s="57" t="s">
        <v>134</v>
      </c>
      <c r="C158" s="57"/>
      <c r="D158" s="22" t="n">
        <v>0</v>
      </c>
      <c r="E158" s="57"/>
      <c r="F158" s="22" t="n">
        <v>0</v>
      </c>
      <c r="G158" s="57"/>
      <c r="H158" s="22" t="n">
        <v>0</v>
      </c>
      <c r="I158" s="57"/>
      <c r="J158" s="22" t="n">
        <v>0</v>
      </c>
      <c r="K158" s="57"/>
      <c r="L158" s="22" t="n">
        <v>0</v>
      </c>
      <c r="M158" s="57"/>
      <c r="N158" s="22" t="n">
        <v>0</v>
      </c>
      <c r="O158" s="57"/>
      <c r="P158" s="22" t="n">
        <v>0</v>
      </c>
      <c r="Q158" s="57"/>
      <c r="R158" s="22" t="n">
        <v>0</v>
      </c>
      <c r="S158" s="57"/>
      <c r="T158" s="22" t="n">
        <v>0</v>
      </c>
      <c r="U158" s="57"/>
      <c r="V158" s="22" t="n">
        <v>0</v>
      </c>
      <c r="W158" s="57"/>
      <c r="X158" s="22" t="n">
        <v>0</v>
      </c>
      <c r="Y158" s="57"/>
      <c r="Z158" s="22" t="n">
        <v>0</v>
      </c>
      <c r="AA158" s="57"/>
      <c r="AB158" s="24" t="n">
        <f aca="false">SUM(D158:Z158)</f>
        <v>0</v>
      </c>
      <c r="AC158" s="58"/>
      <c r="AD158" s="22" t="n">
        <f aca="false">SUM(D158:H158)</f>
        <v>0</v>
      </c>
      <c r="AE158" s="57"/>
      <c r="AF158" s="22" t="n">
        <f aca="false">SUM(J158:N158)</f>
        <v>0</v>
      </c>
      <c r="AG158" s="57"/>
      <c r="AH158" s="22" t="n">
        <f aca="false">SUM(P158:T158)</f>
        <v>0</v>
      </c>
      <c r="AI158" s="57"/>
      <c r="AJ158" s="22" t="n">
        <f aca="false">SUM(V158:Z158)</f>
        <v>0</v>
      </c>
      <c r="AK158" s="58"/>
      <c r="AL158" s="22" t="n">
        <f aca="false">SUM(AD158:AJ158)</f>
        <v>0</v>
      </c>
      <c r="AM158" s="58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59"/>
      <c r="D160" s="60" t="n">
        <f aca="false">SUM(D156:D158)</f>
        <v>1.2</v>
      </c>
      <c r="E160" s="59"/>
      <c r="F160" s="60" t="n">
        <f aca="false">SUM(F156:F158)</f>
        <v>-2.1</v>
      </c>
      <c r="G160" s="59"/>
      <c r="H160" s="60" t="n">
        <f aca="false">SUM(H156:H158)</f>
        <v>-1.5</v>
      </c>
      <c r="I160" s="59"/>
      <c r="J160" s="60" t="n">
        <f aca="false">SUM(J156:J158)</f>
        <v>2.5</v>
      </c>
      <c r="K160" s="59"/>
      <c r="L160" s="60" t="n">
        <f aca="false">SUM(L156:L158)</f>
        <v>-0.8</v>
      </c>
      <c r="M160" s="59"/>
      <c r="N160" s="60" t="n">
        <f aca="false">SUM(N156:N158)</f>
        <v>-2.3</v>
      </c>
      <c r="O160" s="59"/>
      <c r="P160" s="60" t="n">
        <f aca="false">SUM(P156:P158)</f>
        <v>-5</v>
      </c>
      <c r="Q160" s="59"/>
      <c r="R160" s="60" t="n">
        <f aca="false">SUM(R156:R158)</f>
        <v>-6.7</v>
      </c>
      <c r="S160" s="59"/>
      <c r="T160" s="60" t="n">
        <f aca="false">SUM(T156:T158)</f>
        <v>-7.1</v>
      </c>
      <c r="U160" s="59"/>
      <c r="V160" s="60" t="n">
        <f aca="false">SUM(V156:V158)</f>
        <v>-0.3</v>
      </c>
      <c r="W160" s="59"/>
      <c r="X160" s="60" t="n">
        <f aca="false">SUM(X156:X158)</f>
        <v>-3.7</v>
      </c>
      <c r="Y160" s="59"/>
      <c r="Z160" s="60" t="n">
        <f aca="false">SUM(Z156:Z158)</f>
        <v>-7.5</v>
      </c>
      <c r="AA160" s="20"/>
      <c r="AB160" s="60" t="n">
        <f aca="false">SUM(AB156:AB158)</f>
        <v>-33.3</v>
      </c>
      <c r="AC160" s="30"/>
      <c r="AD160" s="60" t="n">
        <f aca="false">SUM(D160:H160)</f>
        <v>-2.4</v>
      </c>
      <c r="AE160" s="30"/>
      <c r="AF160" s="60" t="n">
        <f aca="false">SUM(J160:N160)</f>
        <v>-0.6</v>
      </c>
      <c r="AG160" s="30"/>
      <c r="AH160" s="60" t="n">
        <f aca="false">SUM(P160:T160)</f>
        <v>-18.8</v>
      </c>
      <c r="AI160" s="30"/>
      <c r="AJ160" s="60" t="n">
        <f aca="false">SUM(V160:Z160)</f>
        <v>-11.5</v>
      </c>
      <c r="AK160" s="30"/>
      <c r="AL160" s="60" t="n">
        <f aca="false">SUM(AD160:AJ160)</f>
        <v>-33.3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1"/>
      <c r="B162" s="61"/>
      <c r="C162" s="61" t="s">
        <v>136</v>
      </c>
      <c r="D162" s="62" t="n">
        <f aca="false">+D153+D160</f>
        <v>0</v>
      </c>
      <c r="E162" s="61"/>
      <c r="F162" s="62" t="n">
        <f aca="false">+F153+F160</f>
        <v>0</v>
      </c>
      <c r="G162" s="61"/>
      <c r="H162" s="62" t="n">
        <f aca="false">+H153+H160</f>
        <v>0</v>
      </c>
      <c r="I162" s="61"/>
      <c r="J162" s="62" t="n">
        <f aca="false">+J153+J160</f>
        <v>0</v>
      </c>
      <c r="K162" s="61"/>
      <c r="L162" s="62" t="n">
        <f aca="false">+L153+L160</f>
        <v>0</v>
      </c>
      <c r="M162" s="61"/>
      <c r="N162" s="62" t="n">
        <f aca="false">+N153+N160</f>
        <v>0</v>
      </c>
      <c r="O162" s="61"/>
      <c r="P162" s="62" t="n">
        <f aca="false">+P153+P160</f>
        <v>0</v>
      </c>
      <c r="Q162" s="61"/>
      <c r="R162" s="62" t="n">
        <f aca="false">+R153+R160</f>
        <v>0</v>
      </c>
      <c r="S162" s="61"/>
      <c r="T162" s="62" t="n">
        <f aca="false">+T153+T160</f>
        <v>0</v>
      </c>
      <c r="U162" s="61"/>
      <c r="V162" s="62" t="n">
        <f aca="false">+V153+V160</f>
        <v>0</v>
      </c>
      <c r="W162" s="61"/>
      <c r="X162" s="62" t="n">
        <f aca="false">+X153+X160</f>
        <v>0</v>
      </c>
      <c r="Y162" s="61"/>
      <c r="Z162" s="62" t="n">
        <f aca="false">+Z153+Z160</f>
        <v>0</v>
      </c>
      <c r="AA162" s="61"/>
      <c r="AB162" s="62" t="n">
        <f aca="false">+AB153+AB160</f>
        <v>0</v>
      </c>
      <c r="AC162" s="63"/>
      <c r="AD162" s="62" t="n">
        <f aca="false">+AD153+AD160</f>
        <v>0</v>
      </c>
      <c r="AE162" s="64"/>
      <c r="AF162" s="62" t="n">
        <f aca="false">+AF153+AF160</f>
        <v>0</v>
      </c>
      <c r="AG162" s="64"/>
      <c r="AH162" s="62" t="n">
        <f aca="false">+AH153+AH160</f>
        <v>0</v>
      </c>
      <c r="AI162" s="64"/>
      <c r="AJ162" s="62" t="n">
        <f aca="false">+AJ153+AJ160</f>
        <v>0</v>
      </c>
      <c r="AK162" s="64"/>
      <c r="AL162" s="62" t="n">
        <f aca="false">+AL153+AL160</f>
        <v>0</v>
      </c>
      <c r="AM162" s="64"/>
    </row>
    <row r="163" customFormat="false" ht="12.75" hidden="false" customHeight="false" outlineLevel="0" collapsed="false">
      <c r="D163" s="65"/>
      <c r="F163" s="65"/>
      <c r="H163" s="65"/>
      <c r="J163" s="65"/>
      <c r="L163" s="65"/>
      <c r="N163" s="65"/>
      <c r="P163" s="65"/>
      <c r="R163" s="65"/>
      <c r="T163" s="65"/>
      <c r="V163" s="65"/>
      <c r="X163" s="65"/>
      <c r="Z163" s="65"/>
      <c r="AD163" s="65"/>
      <c r="AF163" s="65"/>
      <c r="AH163" s="65"/>
      <c r="AJ163" s="65"/>
      <c r="AL163" s="65"/>
    </row>
    <row r="164" customFormat="false" ht="12.75" hidden="false" customHeight="false" outlineLevel="0" collapsed="false">
      <c r="D164" s="65"/>
      <c r="F164" s="65"/>
      <c r="H164" s="65"/>
      <c r="J164" s="65"/>
      <c r="L164" s="65"/>
      <c r="N164" s="65"/>
      <c r="P164" s="65"/>
      <c r="R164" s="65"/>
      <c r="T164" s="65"/>
      <c r="V164" s="65"/>
      <c r="X164" s="65"/>
      <c r="Z164" s="65"/>
      <c r="AD164" s="65"/>
      <c r="AF164" s="65"/>
      <c r="AH164" s="65"/>
      <c r="AJ164" s="65"/>
      <c r="AL164" s="65"/>
    </row>
    <row r="165" customFormat="false" ht="12.75" hidden="false" customHeight="false" outlineLevel="0" collapsed="false">
      <c r="D165" s="65"/>
      <c r="F165" s="65"/>
      <c r="H165" s="65"/>
      <c r="J165" s="65"/>
      <c r="L165" s="65"/>
      <c r="N165" s="65"/>
      <c r="P165" s="65"/>
      <c r="R165" s="65"/>
      <c r="T165" s="65"/>
      <c r="V165" s="65"/>
      <c r="X165" s="65"/>
      <c r="Z165" s="65"/>
      <c r="AD165" s="65"/>
      <c r="AF165" s="65"/>
      <c r="AH165" s="65"/>
      <c r="AJ165" s="65"/>
      <c r="AL165" s="65"/>
    </row>
    <row r="166" customFormat="false" ht="12.75" hidden="false" customHeight="false" outlineLevel="0" collapsed="false">
      <c r="D166" s="65"/>
      <c r="F166" s="65"/>
      <c r="H166" s="65"/>
      <c r="J166" s="65"/>
      <c r="L166" s="65"/>
      <c r="N166" s="65"/>
      <c r="P166" s="65"/>
      <c r="R166" s="65"/>
      <c r="T166" s="65"/>
      <c r="V166" s="65"/>
      <c r="X166" s="65"/>
      <c r="Z166" s="65"/>
      <c r="AD166" s="65"/>
      <c r="AF166" s="65"/>
      <c r="AH166" s="65"/>
      <c r="AJ166" s="65"/>
      <c r="AL166" s="65"/>
    </row>
    <row r="167" customFormat="false" ht="12.75" hidden="false" customHeight="false" outlineLevel="0" collapsed="false">
      <c r="D167" s="65"/>
      <c r="F167" s="65"/>
      <c r="H167" s="65"/>
      <c r="J167" s="65"/>
      <c r="L167" s="65"/>
      <c r="N167" s="65"/>
      <c r="P167" s="65"/>
      <c r="R167" s="65"/>
      <c r="T167" s="65"/>
      <c r="V167" s="65"/>
      <c r="X167" s="65"/>
      <c r="Z167" s="65"/>
      <c r="AD167" s="65"/>
      <c r="AF167" s="65"/>
      <c r="AH167" s="65"/>
      <c r="AJ167" s="65"/>
      <c r="AL167" s="65"/>
    </row>
    <row r="168" customFormat="false" ht="12.75" hidden="false" customHeight="false" outlineLevel="0" collapsed="false">
      <c r="D168" s="65"/>
      <c r="F168" s="65"/>
      <c r="H168" s="65"/>
      <c r="J168" s="65"/>
      <c r="L168" s="65"/>
      <c r="N168" s="65"/>
      <c r="P168" s="65"/>
      <c r="R168" s="65"/>
      <c r="T168" s="65"/>
      <c r="V168" s="65"/>
      <c r="X168" s="65"/>
      <c r="Z168" s="65"/>
      <c r="AD168" s="65"/>
      <c r="AF168" s="65"/>
      <c r="AH168" s="65"/>
      <c r="AJ168" s="65"/>
      <c r="AL168" s="65"/>
    </row>
    <row r="169" customFormat="false" ht="12.75" hidden="false" customHeight="false" outlineLevel="0" collapsed="false">
      <c r="D169" s="65"/>
      <c r="F169" s="65"/>
      <c r="H169" s="65"/>
      <c r="J169" s="65"/>
      <c r="L169" s="65"/>
      <c r="N169" s="65"/>
      <c r="P169" s="65"/>
      <c r="R169" s="65"/>
      <c r="T169" s="65"/>
      <c r="V169" s="65"/>
      <c r="X169" s="65"/>
      <c r="Z169" s="65"/>
      <c r="AD169" s="65"/>
      <c r="AF169" s="65"/>
      <c r="AH169" s="65"/>
      <c r="AJ169" s="65"/>
      <c r="AL169" s="65"/>
    </row>
    <row r="170" customFormat="false" ht="12.75" hidden="false" customHeight="false" outlineLevel="0" collapsed="false">
      <c r="D170" s="65"/>
      <c r="F170" s="65"/>
      <c r="H170" s="65"/>
      <c r="J170" s="65"/>
      <c r="L170" s="65"/>
      <c r="N170" s="65"/>
      <c r="P170" s="65"/>
      <c r="R170" s="65"/>
      <c r="T170" s="65"/>
      <c r="V170" s="65"/>
      <c r="X170" s="65"/>
      <c r="Z170" s="65"/>
      <c r="AD170" s="65"/>
      <c r="AF170" s="65"/>
      <c r="AH170" s="65"/>
      <c r="AJ170" s="65"/>
      <c r="AL170" s="65"/>
    </row>
    <row r="171" customFormat="false" ht="12.75" hidden="false" customHeight="false" outlineLevel="0" collapsed="false">
      <c r="D171" s="65"/>
      <c r="F171" s="65"/>
      <c r="H171" s="65"/>
      <c r="J171" s="65"/>
      <c r="L171" s="65"/>
      <c r="N171" s="65"/>
      <c r="P171" s="65"/>
      <c r="R171" s="65"/>
      <c r="T171" s="65"/>
      <c r="V171" s="65"/>
      <c r="X171" s="65"/>
      <c r="Z171" s="65"/>
      <c r="AD171" s="65"/>
      <c r="AF171" s="65"/>
      <c r="AH171" s="65"/>
      <c r="AJ171" s="65"/>
      <c r="AL171" s="65"/>
    </row>
    <row r="172" customFormat="false" ht="12.75" hidden="false" customHeight="false" outlineLevel="0" collapsed="false">
      <c r="D172" s="65"/>
      <c r="F172" s="65"/>
      <c r="H172" s="65"/>
      <c r="J172" s="65"/>
      <c r="L172" s="65"/>
      <c r="N172" s="65"/>
      <c r="P172" s="65"/>
      <c r="R172" s="65"/>
      <c r="T172" s="65"/>
      <c r="V172" s="65"/>
      <c r="X172" s="65"/>
      <c r="Z172" s="65"/>
      <c r="AD172" s="65"/>
      <c r="AF172" s="65"/>
      <c r="AH172" s="65"/>
      <c r="AJ172" s="65"/>
      <c r="AL172" s="65"/>
    </row>
    <row r="173" customFormat="false" ht="12.75" hidden="false" customHeight="false" outlineLevel="0" collapsed="false">
      <c r="D173" s="65"/>
      <c r="F173" s="65"/>
      <c r="H173" s="65"/>
      <c r="J173" s="65"/>
      <c r="L173" s="65"/>
      <c r="N173" s="65"/>
      <c r="P173" s="65"/>
      <c r="R173" s="65"/>
      <c r="T173" s="65"/>
      <c r="V173" s="65"/>
      <c r="X173" s="65"/>
      <c r="Z173" s="65"/>
      <c r="AD173" s="65"/>
      <c r="AF173" s="65"/>
      <c r="AH173" s="65"/>
      <c r="AJ173" s="65"/>
      <c r="AL173" s="65"/>
    </row>
    <row r="174" customFormat="false" ht="12.75" hidden="false" customHeight="false" outlineLevel="0" collapsed="false">
      <c r="D174" s="65"/>
      <c r="F174" s="65"/>
      <c r="H174" s="65"/>
      <c r="J174" s="65"/>
      <c r="L174" s="65"/>
      <c r="N174" s="65"/>
      <c r="P174" s="65"/>
      <c r="R174" s="65"/>
      <c r="T174" s="65"/>
      <c r="V174" s="65"/>
      <c r="X174" s="65"/>
      <c r="Z174" s="65"/>
      <c r="AD174" s="65"/>
      <c r="AF174" s="65"/>
      <c r="AH174" s="65"/>
      <c r="AJ174" s="65"/>
      <c r="AL174" s="65"/>
    </row>
    <row r="175" customFormat="false" ht="12.75" hidden="false" customHeight="false" outlineLevel="0" collapsed="false">
      <c r="D175" s="65"/>
      <c r="F175" s="65"/>
      <c r="H175" s="65"/>
      <c r="J175" s="65"/>
      <c r="L175" s="65"/>
      <c r="N175" s="65"/>
      <c r="P175" s="65"/>
      <c r="R175" s="65"/>
      <c r="T175" s="65"/>
      <c r="V175" s="65"/>
      <c r="X175" s="65"/>
      <c r="Z175" s="65"/>
      <c r="AD175" s="65"/>
      <c r="AF175" s="65"/>
      <c r="AH175" s="65"/>
      <c r="AJ175" s="65"/>
      <c r="AL175" s="65"/>
    </row>
    <row r="176" customFormat="false" ht="12.75" hidden="false" customHeight="false" outlineLevel="0" collapsed="false">
      <c r="D176" s="65"/>
      <c r="F176" s="65"/>
      <c r="H176" s="65"/>
      <c r="J176" s="65"/>
      <c r="L176" s="65"/>
      <c r="N176" s="65"/>
      <c r="P176" s="65"/>
      <c r="R176" s="65"/>
      <c r="T176" s="65"/>
      <c r="V176" s="65"/>
      <c r="X176" s="65"/>
      <c r="Z176" s="65"/>
      <c r="AD176" s="65"/>
      <c r="AF176" s="65"/>
      <c r="AH176" s="65"/>
      <c r="AJ176" s="65"/>
      <c r="AL176" s="65"/>
    </row>
  </sheetData>
  <sheetProtection sheet="true" password="ec7b" objects="true" scenarios="true"/>
  <printOptions headings="true" gridLines="false" gridLinesSet="true" horizontalCentered="true" verticalCentered="false"/>
  <pageMargins left="0.25" right="0.2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10" width="40.13"/>
    <col collapsed="false" customWidth="true" hidden="false" outlineLevel="0" max="2" min="2" style="210" width="2.99"/>
    <col collapsed="false" customWidth="true" hidden="false" outlineLevel="0" max="3" min="3" style="210" width="7.42"/>
    <col collapsed="false" customWidth="true" hidden="false" outlineLevel="0" max="4" min="4" style="210" width="2.99"/>
    <col collapsed="false" customWidth="true" hidden="false" outlineLevel="0" max="5" min="5" style="210" width="7.42"/>
    <col collapsed="false" customWidth="true" hidden="false" outlineLevel="0" max="6" min="6" style="210" width="2.99"/>
    <col collapsed="false" customWidth="true" hidden="false" outlineLevel="0" max="7" min="7" style="210" width="7.42"/>
    <col collapsed="false" customWidth="true" hidden="false" outlineLevel="0" max="8" min="8" style="210" width="2.99"/>
    <col collapsed="false" customWidth="true" hidden="false" outlineLevel="0" max="9" min="9" style="210" width="7.42"/>
    <col collapsed="false" customWidth="true" hidden="false" outlineLevel="0" max="10" min="10" style="210" width="2.99"/>
    <col collapsed="false" customWidth="true" hidden="false" outlineLevel="0" max="11" min="11" style="210" width="7.42"/>
    <col collapsed="false" customWidth="true" hidden="false" outlineLevel="0" max="12" min="12" style="210" width="2.99"/>
    <col collapsed="false" customWidth="true" hidden="false" outlineLevel="0" max="13" min="13" style="210" width="7.42"/>
    <col collapsed="false" customWidth="true" hidden="false" outlineLevel="0" max="14" min="14" style="210" width="2.99"/>
    <col collapsed="false" customWidth="true" hidden="false" outlineLevel="0" max="15" min="15" style="210" width="7.42"/>
    <col collapsed="false" customWidth="true" hidden="false" outlineLevel="0" max="16" min="16" style="210" width="2.99"/>
    <col collapsed="false" customWidth="true" hidden="false" outlineLevel="0" max="17" min="17" style="210" width="7.42"/>
    <col collapsed="false" customWidth="true" hidden="false" outlineLevel="0" max="18" min="18" style="210" width="2.99"/>
    <col collapsed="false" customWidth="true" hidden="false" outlineLevel="0" max="19" min="19" style="210" width="7.42"/>
    <col collapsed="false" customWidth="true" hidden="false" outlineLevel="0" max="20" min="20" style="210" width="2.99"/>
    <col collapsed="false" customWidth="true" hidden="false" outlineLevel="0" max="21" min="21" style="210" width="7.42"/>
    <col collapsed="false" customWidth="true" hidden="false" outlineLevel="0" max="22" min="22" style="210" width="2.99"/>
    <col collapsed="false" customWidth="true" hidden="false" outlineLevel="0" max="23" min="23" style="210" width="7.42"/>
    <col collapsed="false" customWidth="true" hidden="false" outlineLevel="0" max="24" min="24" style="210" width="2.99"/>
    <col collapsed="false" customWidth="true" hidden="false" outlineLevel="0" max="25" min="25" style="210" width="7.42"/>
    <col collapsed="false" customWidth="true" hidden="false" outlineLevel="0" max="26" min="26" style="210" width="2.99"/>
    <col collapsed="false" customWidth="true" hidden="false" outlineLevel="0" max="27" min="27" style="210" width="8.56"/>
    <col collapsed="false" customWidth="false" hidden="false" outlineLevel="0" max="257" min="28" style="210" width="12.56"/>
  </cols>
  <sheetData>
    <row r="1" customFormat="false" ht="18" hidden="false" customHeight="fals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</row>
    <row r="2" customFormat="false" ht="18" hidden="false" customHeight="false" outlineLevel="0" collapsed="false">
      <c r="A2" s="211" t="str">
        <f aca="false">+Format!A2</f>
        <v>2002 PLAN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</row>
    <row r="3" customFormat="false" ht="18" hidden="false" customHeight="false" outlineLevel="0" collapsed="false">
      <c r="A3" s="212" t="s">
        <v>401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</row>
    <row r="4" customFormat="false" ht="18" hidden="false" customHeight="false" outlineLevel="0" collapsed="false">
      <c r="A4" s="213" t="s">
        <v>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</row>
    <row r="5" customFormat="false" ht="15" hidden="false" customHeight="false" outlineLevel="0" collapsed="false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customFormat="false" ht="14.25" hidden="false" customHeight="false" outlineLevel="0" collapsed="false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</row>
    <row r="7" customFormat="false" ht="14.25" hidden="false" customHeight="false" outlineLevel="0" collapsed="false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15" hidden="false" customHeight="false" outlineLevel="0" collapsed="false">
      <c r="A8" s="218"/>
      <c r="B8" s="219"/>
      <c r="C8" s="220" t="s">
        <v>402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12.75" hidden="false" customHeight="false" outlineLevel="0" collapsed="false">
      <c r="A9" s="243"/>
      <c r="B9" s="243"/>
      <c r="C9" s="244" t="s">
        <v>69</v>
      </c>
      <c r="D9" s="244"/>
      <c r="E9" s="244" t="s">
        <v>70</v>
      </c>
      <c r="F9" s="244"/>
      <c r="G9" s="244" t="s">
        <v>71</v>
      </c>
      <c r="H9" s="244"/>
      <c r="I9" s="244" t="s">
        <v>72</v>
      </c>
      <c r="J9" s="244"/>
      <c r="K9" s="244" t="s">
        <v>73</v>
      </c>
      <c r="L9" s="244"/>
      <c r="M9" s="244" t="s">
        <v>74</v>
      </c>
      <c r="N9" s="244"/>
      <c r="O9" s="244" t="s">
        <v>395</v>
      </c>
      <c r="P9" s="244"/>
      <c r="Q9" s="244" t="s">
        <v>76</v>
      </c>
      <c r="R9" s="244"/>
      <c r="S9" s="244" t="s">
        <v>396</v>
      </c>
      <c r="T9" s="244"/>
      <c r="U9" s="244" t="s">
        <v>78</v>
      </c>
      <c r="V9" s="244"/>
      <c r="W9" s="244" t="s">
        <v>79</v>
      </c>
      <c r="X9" s="244"/>
      <c r="Y9" s="244" t="s">
        <v>80</v>
      </c>
      <c r="Z9" s="244"/>
      <c r="AA9" s="244" t="s">
        <v>21</v>
      </c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245"/>
      <c r="EX9" s="245"/>
      <c r="EY9" s="245"/>
      <c r="EZ9" s="245"/>
      <c r="FA9" s="245"/>
      <c r="FB9" s="245"/>
      <c r="FC9" s="245"/>
      <c r="FD9" s="245"/>
      <c r="FE9" s="245"/>
      <c r="FF9" s="245"/>
      <c r="FG9" s="245"/>
      <c r="FH9" s="245"/>
      <c r="FI9" s="245"/>
      <c r="FJ9" s="245"/>
      <c r="FK9" s="245"/>
      <c r="FL9" s="245"/>
      <c r="FM9" s="245"/>
      <c r="FN9" s="245"/>
      <c r="FO9" s="245"/>
      <c r="FP9" s="245"/>
      <c r="FQ9" s="245"/>
      <c r="FR9" s="245"/>
      <c r="FS9" s="245"/>
      <c r="FT9" s="245"/>
      <c r="FU9" s="245"/>
      <c r="FV9" s="245"/>
      <c r="FW9" s="245"/>
      <c r="FX9" s="245"/>
      <c r="FY9" s="245"/>
      <c r="FZ9" s="245"/>
      <c r="GA9" s="245"/>
      <c r="GB9" s="245"/>
      <c r="GC9" s="245"/>
      <c r="GD9" s="245"/>
      <c r="GE9" s="245"/>
      <c r="GF9" s="245"/>
      <c r="GG9" s="245"/>
      <c r="GH9" s="245"/>
      <c r="GI9" s="245"/>
      <c r="GJ9" s="245"/>
      <c r="GK9" s="245"/>
      <c r="GL9" s="245"/>
      <c r="GM9" s="245"/>
      <c r="GN9" s="245"/>
      <c r="GO9" s="245"/>
      <c r="GP9" s="245"/>
      <c r="GQ9" s="245"/>
      <c r="GR9" s="245"/>
      <c r="GS9" s="245"/>
      <c r="GT9" s="245"/>
      <c r="GU9" s="245"/>
      <c r="GV9" s="245"/>
      <c r="GW9" s="245"/>
      <c r="GX9" s="245"/>
      <c r="GY9" s="245"/>
      <c r="GZ9" s="245"/>
      <c r="HA9" s="245"/>
      <c r="HB9" s="245"/>
      <c r="HC9" s="245"/>
      <c r="HD9" s="245"/>
      <c r="HE9" s="245"/>
      <c r="HF9" s="245"/>
      <c r="HG9" s="245"/>
      <c r="HH9" s="245"/>
      <c r="HI9" s="245"/>
      <c r="HJ9" s="245"/>
      <c r="HK9" s="245"/>
      <c r="HL9" s="245"/>
      <c r="HM9" s="245"/>
      <c r="HN9" s="245"/>
      <c r="HO9" s="245"/>
      <c r="HP9" s="245"/>
      <c r="HQ9" s="245"/>
      <c r="HR9" s="245"/>
      <c r="HS9" s="245"/>
      <c r="HT9" s="245"/>
      <c r="HU9" s="245"/>
      <c r="HV9" s="245"/>
      <c r="HW9" s="245"/>
      <c r="HX9" s="245"/>
      <c r="HY9" s="245"/>
      <c r="HZ9" s="245"/>
      <c r="IA9" s="245"/>
      <c r="IB9" s="245"/>
      <c r="IC9" s="245"/>
      <c r="ID9" s="245"/>
      <c r="IE9" s="245"/>
      <c r="IF9" s="245"/>
      <c r="IG9" s="245"/>
      <c r="IH9" s="245"/>
      <c r="II9" s="245"/>
      <c r="IJ9" s="245"/>
      <c r="IK9" s="245"/>
      <c r="IL9" s="245"/>
      <c r="IM9" s="245"/>
      <c r="IN9" s="245"/>
      <c r="IO9" s="245"/>
      <c r="IP9" s="245"/>
      <c r="IQ9" s="245"/>
      <c r="IR9" s="245"/>
      <c r="IS9" s="245"/>
      <c r="IT9" s="245"/>
      <c r="IU9" s="245"/>
      <c r="IV9" s="245"/>
      <c r="IW9" s="245"/>
    </row>
    <row r="10" customFormat="false" ht="12.75" hidden="false" customHeight="false" outlineLevel="0" collapsed="false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  <c r="EI10" s="245"/>
      <c r="EJ10" s="245"/>
      <c r="EK10" s="245"/>
      <c r="EL10" s="245"/>
      <c r="EM10" s="245"/>
      <c r="EN10" s="245"/>
      <c r="EO10" s="245"/>
      <c r="EP10" s="245"/>
      <c r="EQ10" s="245"/>
      <c r="ER10" s="245"/>
      <c r="ES10" s="245"/>
      <c r="ET10" s="245"/>
      <c r="EU10" s="245"/>
      <c r="EV10" s="245"/>
      <c r="EW10" s="245"/>
      <c r="EX10" s="245"/>
      <c r="EY10" s="245"/>
      <c r="EZ10" s="245"/>
      <c r="FA10" s="245"/>
      <c r="FB10" s="245"/>
      <c r="FC10" s="245"/>
      <c r="FD10" s="245"/>
      <c r="FE10" s="245"/>
      <c r="FF10" s="245"/>
      <c r="FG10" s="245"/>
      <c r="FH10" s="245"/>
      <c r="FI10" s="245"/>
      <c r="FJ10" s="245"/>
      <c r="FK10" s="245"/>
      <c r="FL10" s="245"/>
      <c r="FM10" s="245"/>
      <c r="FN10" s="245"/>
      <c r="FO10" s="245"/>
      <c r="FP10" s="245"/>
      <c r="FQ10" s="245"/>
      <c r="FR10" s="245"/>
      <c r="FS10" s="245"/>
      <c r="FT10" s="245"/>
      <c r="FU10" s="245"/>
      <c r="FV10" s="245"/>
      <c r="FW10" s="245"/>
      <c r="FX10" s="245"/>
      <c r="FY10" s="245"/>
      <c r="FZ10" s="245"/>
      <c r="GA10" s="245"/>
      <c r="GB10" s="245"/>
      <c r="GC10" s="245"/>
      <c r="GD10" s="245"/>
      <c r="GE10" s="245"/>
      <c r="GF10" s="245"/>
      <c r="GG10" s="245"/>
      <c r="GH10" s="245"/>
      <c r="GI10" s="245"/>
      <c r="GJ10" s="245"/>
      <c r="GK10" s="245"/>
      <c r="GL10" s="245"/>
      <c r="GM10" s="245"/>
      <c r="GN10" s="245"/>
      <c r="GO10" s="245"/>
      <c r="GP10" s="245"/>
      <c r="GQ10" s="245"/>
      <c r="GR10" s="245"/>
      <c r="GS10" s="245"/>
      <c r="GT10" s="245"/>
      <c r="GU10" s="245"/>
      <c r="GV10" s="245"/>
      <c r="GW10" s="245"/>
      <c r="GX10" s="245"/>
      <c r="GY10" s="245"/>
      <c r="GZ10" s="245"/>
      <c r="HA10" s="245"/>
      <c r="HB10" s="245"/>
      <c r="HC10" s="245"/>
      <c r="HD10" s="245"/>
      <c r="HE10" s="245"/>
      <c r="HF10" s="245"/>
      <c r="HG10" s="245"/>
      <c r="HH10" s="245"/>
      <c r="HI10" s="245"/>
      <c r="HJ10" s="245"/>
      <c r="HK10" s="245"/>
      <c r="HL10" s="245"/>
      <c r="HM10" s="245"/>
      <c r="HN10" s="245"/>
      <c r="HO10" s="245"/>
      <c r="HP10" s="245"/>
      <c r="HQ10" s="245"/>
      <c r="HR10" s="245"/>
      <c r="HS10" s="245"/>
      <c r="HT10" s="245"/>
      <c r="HU10" s="245"/>
      <c r="HV10" s="245"/>
      <c r="HW10" s="245"/>
      <c r="HX10" s="245"/>
      <c r="HY10" s="245"/>
      <c r="HZ10" s="245"/>
      <c r="IA10" s="245"/>
      <c r="IB10" s="245"/>
      <c r="IC10" s="245"/>
      <c r="ID10" s="245"/>
      <c r="IE10" s="245"/>
      <c r="IF10" s="245"/>
      <c r="IG10" s="245"/>
      <c r="IH10" s="245"/>
      <c r="II10" s="245"/>
      <c r="IJ10" s="245"/>
      <c r="IK10" s="245"/>
      <c r="IL10" s="245"/>
      <c r="IM10" s="245"/>
      <c r="IN10" s="245"/>
      <c r="IO10" s="245"/>
      <c r="IP10" s="245"/>
      <c r="IQ10" s="245"/>
      <c r="IR10" s="245"/>
      <c r="IS10" s="245"/>
      <c r="IT10" s="245"/>
      <c r="IU10" s="245"/>
      <c r="IV10" s="245"/>
      <c r="IW10" s="245"/>
    </row>
    <row r="11" customFormat="false" ht="12.75" hidden="false" customHeight="false" outlineLevel="0" collapsed="false">
      <c r="A11" s="247" t="s">
        <v>403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  <c r="EI11" s="245"/>
      <c r="EJ11" s="245"/>
      <c r="EK11" s="245"/>
      <c r="EL11" s="245"/>
      <c r="EM11" s="245"/>
      <c r="EN11" s="245"/>
      <c r="EO11" s="245"/>
      <c r="EP11" s="245"/>
      <c r="EQ11" s="245"/>
      <c r="ER11" s="245"/>
      <c r="ES11" s="245"/>
      <c r="ET11" s="245"/>
      <c r="EU11" s="245"/>
      <c r="EV11" s="245"/>
      <c r="EW11" s="245"/>
      <c r="EX11" s="245"/>
      <c r="EY11" s="245"/>
      <c r="EZ11" s="245"/>
      <c r="FA11" s="245"/>
      <c r="FB11" s="245"/>
      <c r="FC11" s="245"/>
      <c r="FD11" s="245"/>
      <c r="FE11" s="245"/>
      <c r="FF11" s="245"/>
      <c r="FG11" s="245"/>
      <c r="FH11" s="245"/>
      <c r="FI11" s="245"/>
      <c r="FJ11" s="245"/>
      <c r="FK11" s="245"/>
      <c r="FL11" s="245"/>
      <c r="FM11" s="245"/>
      <c r="FN11" s="245"/>
      <c r="FO11" s="245"/>
      <c r="FP11" s="245"/>
      <c r="FQ11" s="245"/>
      <c r="FR11" s="245"/>
      <c r="FS11" s="245"/>
      <c r="FT11" s="245"/>
      <c r="FU11" s="245"/>
      <c r="FV11" s="245"/>
      <c r="FW11" s="245"/>
      <c r="FX11" s="245"/>
      <c r="FY11" s="245"/>
      <c r="FZ11" s="245"/>
      <c r="GA11" s="245"/>
      <c r="GB11" s="245"/>
      <c r="GC11" s="245"/>
      <c r="GD11" s="245"/>
      <c r="GE11" s="245"/>
      <c r="GF11" s="245"/>
      <c r="GG11" s="245"/>
      <c r="GH11" s="245"/>
      <c r="GI11" s="245"/>
      <c r="GJ11" s="245"/>
      <c r="GK11" s="245"/>
      <c r="GL11" s="245"/>
      <c r="GM11" s="245"/>
      <c r="GN11" s="245"/>
      <c r="GO11" s="245"/>
      <c r="GP11" s="245"/>
      <c r="GQ11" s="245"/>
      <c r="GR11" s="245"/>
      <c r="GS11" s="245"/>
      <c r="GT11" s="245"/>
      <c r="GU11" s="245"/>
      <c r="GV11" s="245"/>
      <c r="GW11" s="245"/>
      <c r="GX11" s="245"/>
      <c r="GY11" s="245"/>
      <c r="GZ11" s="245"/>
      <c r="HA11" s="245"/>
      <c r="HB11" s="245"/>
      <c r="HC11" s="245"/>
      <c r="HD11" s="245"/>
      <c r="HE11" s="245"/>
      <c r="HF11" s="245"/>
      <c r="HG11" s="245"/>
      <c r="HH11" s="245"/>
      <c r="HI11" s="245"/>
      <c r="HJ11" s="245"/>
      <c r="HK11" s="245"/>
      <c r="HL11" s="245"/>
      <c r="HM11" s="245"/>
      <c r="HN11" s="245"/>
      <c r="HO11" s="245"/>
      <c r="HP11" s="245"/>
      <c r="HQ11" s="245"/>
      <c r="HR11" s="245"/>
      <c r="HS11" s="245"/>
      <c r="HT11" s="245"/>
      <c r="HU11" s="245"/>
      <c r="HV11" s="245"/>
      <c r="HW11" s="245"/>
      <c r="HX11" s="245"/>
      <c r="HY11" s="245"/>
      <c r="HZ11" s="245"/>
      <c r="IA11" s="245"/>
      <c r="IB11" s="245"/>
      <c r="IC11" s="245"/>
      <c r="ID11" s="245"/>
      <c r="IE11" s="245"/>
      <c r="IF11" s="245"/>
      <c r="IG11" s="245"/>
      <c r="IH11" s="245"/>
      <c r="II11" s="245"/>
      <c r="IJ11" s="245"/>
      <c r="IK11" s="245"/>
      <c r="IL11" s="245"/>
      <c r="IM11" s="245"/>
      <c r="IN11" s="245"/>
      <c r="IO11" s="245"/>
      <c r="IP11" s="245"/>
      <c r="IQ11" s="245"/>
      <c r="IR11" s="245"/>
      <c r="IS11" s="245"/>
      <c r="IT11" s="245"/>
      <c r="IU11" s="245"/>
      <c r="IV11" s="245"/>
      <c r="IW11" s="245"/>
    </row>
    <row r="12" customFormat="false" ht="15" hidden="false" customHeight="true" outlineLevel="0" collapsed="false">
      <c r="A12" s="248" t="s">
        <v>404</v>
      </c>
      <c r="B12" s="249"/>
      <c r="C12" s="250" t="n">
        <v>0</v>
      </c>
      <c r="D12" s="250"/>
      <c r="E12" s="250" t="n">
        <v>0</v>
      </c>
      <c r="F12" s="250"/>
      <c r="G12" s="250" t="n">
        <v>0</v>
      </c>
      <c r="H12" s="250"/>
      <c r="I12" s="250" t="n">
        <v>0</v>
      </c>
      <c r="J12" s="250"/>
      <c r="K12" s="250" t="n">
        <v>0</v>
      </c>
      <c r="L12" s="250"/>
      <c r="M12" s="250" t="n">
        <v>0</v>
      </c>
      <c r="N12" s="250"/>
      <c r="O12" s="250" t="n">
        <v>0</v>
      </c>
      <c r="P12" s="250"/>
      <c r="Q12" s="250" t="n">
        <v>0</v>
      </c>
      <c r="R12" s="250"/>
      <c r="S12" s="250" t="n">
        <v>0</v>
      </c>
      <c r="T12" s="250"/>
      <c r="U12" s="250" t="n">
        <v>0</v>
      </c>
      <c r="V12" s="250"/>
      <c r="W12" s="250" t="n">
        <v>0</v>
      </c>
      <c r="X12" s="250"/>
      <c r="Y12" s="250" t="n">
        <v>0</v>
      </c>
      <c r="Z12" s="249"/>
      <c r="AA12" s="249" t="n">
        <f aca="false">SUM(C12:Y12)</f>
        <v>0</v>
      </c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  <c r="DN12" s="251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  <c r="EJ12" s="251"/>
      <c r="EK12" s="251"/>
      <c r="EL12" s="251"/>
      <c r="EM12" s="251"/>
      <c r="EN12" s="251"/>
      <c r="EO12" s="251"/>
      <c r="EP12" s="251"/>
      <c r="EQ12" s="251"/>
      <c r="ER12" s="251"/>
      <c r="ES12" s="251"/>
      <c r="ET12" s="251"/>
      <c r="EU12" s="251"/>
      <c r="EV12" s="251"/>
      <c r="EW12" s="251"/>
      <c r="EX12" s="251"/>
      <c r="EY12" s="251"/>
      <c r="EZ12" s="251"/>
      <c r="FA12" s="251"/>
      <c r="FB12" s="251"/>
      <c r="FC12" s="251"/>
      <c r="FD12" s="251"/>
      <c r="FE12" s="251"/>
      <c r="FF12" s="251"/>
      <c r="FG12" s="251"/>
      <c r="FH12" s="251"/>
      <c r="FI12" s="251"/>
      <c r="FJ12" s="251"/>
      <c r="FK12" s="251"/>
      <c r="FL12" s="251"/>
      <c r="FM12" s="251"/>
      <c r="FN12" s="251"/>
      <c r="FO12" s="251"/>
      <c r="FP12" s="251"/>
      <c r="FQ12" s="251"/>
      <c r="FR12" s="251"/>
      <c r="FS12" s="251"/>
      <c r="FT12" s="251"/>
      <c r="FU12" s="251"/>
      <c r="FV12" s="251"/>
      <c r="FW12" s="251"/>
      <c r="FX12" s="251"/>
      <c r="FY12" s="251"/>
      <c r="FZ12" s="251"/>
      <c r="GA12" s="251"/>
      <c r="GB12" s="251"/>
      <c r="GC12" s="251"/>
      <c r="GD12" s="251"/>
      <c r="GE12" s="251"/>
      <c r="GF12" s="251"/>
      <c r="GG12" s="251"/>
      <c r="GH12" s="251"/>
      <c r="GI12" s="251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251"/>
      <c r="HM12" s="251"/>
      <c r="HN12" s="251"/>
      <c r="HO12" s="251"/>
      <c r="HP12" s="251"/>
      <c r="HQ12" s="251"/>
      <c r="HR12" s="251"/>
      <c r="HS12" s="251"/>
      <c r="HT12" s="251"/>
      <c r="HU12" s="251"/>
      <c r="HV12" s="251"/>
      <c r="HW12" s="251"/>
      <c r="HX12" s="251"/>
      <c r="HY12" s="251"/>
      <c r="HZ12" s="251"/>
      <c r="IA12" s="251"/>
      <c r="IB12" s="251"/>
      <c r="IC12" s="251"/>
      <c r="ID12" s="251"/>
      <c r="IE12" s="251"/>
      <c r="IF12" s="251"/>
      <c r="IG12" s="251"/>
      <c r="IH12" s="251"/>
      <c r="II12" s="251"/>
      <c r="IJ12" s="251"/>
      <c r="IK12" s="251"/>
      <c r="IL12" s="251"/>
      <c r="IM12" s="251"/>
      <c r="IN12" s="251"/>
      <c r="IO12" s="251"/>
      <c r="IP12" s="251"/>
      <c r="IQ12" s="251"/>
      <c r="IR12" s="251"/>
      <c r="IS12" s="251"/>
      <c r="IT12" s="251"/>
      <c r="IU12" s="251"/>
      <c r="IV12" s="251"/>
      <c r="IW12" s="251"/>
    </row>
    <row r="13" customFormat="false" ht="15" hidden="false" customHeight="true" outlineLevel="0" collapsed="false">
      <c r="A13" s="248" t="s">
        <v>405</v>
      </c>
      <c r="B13" s="249"/>
      <c r="C13" s="250" t="n">
        <v>0</v>
      </c>
      <c r="D13" s="250"/>
      <c r="E13" s="250" t="n">
        <v>0</v>
      </c>
      <c r="F13" s="250"/>
      <c r="G13" s="250" t="n">
        <v>0</v>
      </c>
      <c r="H13" s="250"/>
      <c r="I13" s="250" t="n">
        <v>0</v>
      </c>
      <c r="J13" s="250"/>
      <c r="K13" s="250" t="n">
        <v>0</v>
      </c>
      <c r="L13" s="250"/>
      <c r="M13" s="250" t="n">
        <v>0</v>
      </c>
      <c r="N13" s="250"/>
      <c r="O13" s="250" t="n">
        <v>0</v>
      </c>
      <c r="P13" s="250"/>
      <c r="Q13" s="250" t="n">
        <v>0</v>
      </c>
      <c r="R13" s="250"/>
      <c r="S13" s="250" t="n">
        <v>0</v>
      </c>
      <c r="T13" s="250"/>
      <c r="U13" s="250" t="n">
        <v>0</v>
      </c>
      <c r="V13" s="250"/>
      <c r="W13" s="250" t="n">
        <v>0</v>
      </c>
      <c r="X13" s="250"/>
      <c r="Y13" s="250" t="n">
        <v>0</v>
      </c>
      <c r="Z13" s="249"/>
      <c r="AA13" s="249" t="n">
        <f aca="false">SUM(C13:Y13)</f>
        <v>0</v>
      </c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5" hidden="false" customHeight="true" outlineLevel="0" collapsed="false">
      <c r="A14" s="248" t="s">
        <v>406</v>
      </c>
      <c r="B14" s="249"/>
      <c r="C14" s="250" t="n">
        <v>0</v>
      </c>
      <c r="D14" s="250"/>
      <c r="E14" s="250" t="n">
        <v>0</v>
      </c>
      <c r="F14" s="250"/>
      <c r="G14" s="250" t="n">
        <v>0</v>
      </c>
      <c r="H14" s="250"/>
      <c r="I14" s="250" t="n">
        <v>0</v>
      </c>
      <c r="J14" s="250"/>
      <c r="K14" s="250" t="n">
        <v>0</v>
      </c>
      <c r="L14" s="250"/>
      <c r="M14" s="250" t="n">
        <v>0</v>
      </c>
      <c r="N14" s="250"/>
      <c r="O14" s="250" t="n">
        <v>0</v>
      </c>
      <c r="P14" s="250"/>
      <c r="Q14" s="250" t="n">
        <v>0</v>
      </c>
      <c r="R14" s="250"/>
      <c r="S14" s="250" t="n">
        <v>0</v>
      </c>
      <c r="T14" s="250"/>
      <c r="U14" s="250" t="n">
        <v>0</v>
      </c>
      <c r="V14" s="250"/>
      <c r="W14" s="250" t="n">
        <v>0</v>
      </c>
      <c r="X14" s="250"/>
      <c r="Y14" s="250" t="n">
        <v>0</v>
      </c>
      <c r="Z14" s="249"/>
      <c r="AA14" s="249" t="n">
        <f aca="false">SUM(C14:Y14)</f>
        <v>0</v>
      </c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251"/>
      <c r="CZ14" s="251"/>
      <c r="DA14" s="251"/>
      <c r="DB14" s="251"/>
      <c r="DC14" s="251"/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  <c r="DQ14" s="251"/>
      <c r="DR14" s="251"/>
      <c r="DS14" s="251"/>
      <c r="DT14" s="251"/>
      <c r="DU14" s="251"/>
      <c r="DV14" s="251"/>
      <c r="DW14" s="251"/>
      <c r="DX14" s="251"/>
      <c r="DY14" s="251"/>
      <c r="DZ14" s="251"/>
      <c r="EA14" s="251"/>
      <c r="EB14" s="251"/>
      <c r="EC14" s="251"/>
      <c r="ED14" s="251"/>
      <c r="EE14" s="251"/>
      <c r="EF14" s="251"/>
      <c r="EG14" s="251"/>
      <c r="EH14" s="251"/>
      <c r="EI14" s="251"/>
      <c r="EJ14" s="251"/>
      <c r="EK14" s="251"/>
      <c r="EL14" s="251"/>
      <c r="EM14" s="251"/>
      <c r="EN14" s="251"/>
      <c r="EO14" s="251"/>
      <c r="EP14" s="251"/>
      <c r="EQ14" s="251"/>
      <c r="ER14" s="251"/>
      <c r="ES14" s="251"/>
      <c r="ET14" s="251"/>
      <c r="EU14" s="251"/>
      <c r="EV14" s="251"/>
      <c r="EW14" s="251"/>
      <c r="EX14" s="251"/>
      <c r="EY14" s="251"/>
      <c r="EZ14" s="251"/>
      <c r="FA14" s="251"/>
      <c r="FB14" s="251"/>
      <c r="FC14" s="251"/>
      <c r="FD14" s="251"/>
      <c r="FE14" s="251"/>
      <c r="FF14" s="251"/>
      <c r="FG14" s="251"/>
      <c r="FH14" s="251"/>
      <c r="FI14" s="251"/>
      <c r="FJ14" s="251"/>
      <c r="FK14" s="251"/>
      <c r="FL14" s="251"/>
      <c r="FM14" s="251"/>
      <c r="FN14" s="251"/>
      <c r="FO14" s="251"/>
      <c r="FP14" s="251"/>
      <c r="FQ14" s="251"/>
      <c r="FR14" s="251"/>
      <c r="FS14" s="251"/>
      <c r="FT14" s="251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E14" s="251"/>
      <c r="GF14" s="251"/>
      <c r="GG14" s="251"/>
      <c r="GH14" s="251"/>
      <c r="GI14" s="251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251"/>
      <c r="HM14" s="251"/>
      <c r="HN14" s="251"/>
      <c r="HO14" s="251"/>
      <c r="HP14" s="251"/>
      <c r="HQ14" s="251"/>
      <c r="HR14" s="251"/>
      <c r="HS14" s="251"/>
      <c r="HT14" s="251"/>
      <c r="HU14" s="251"/>
      <c r="HV14" s="251"/>
      <c r="HW14" s="251"/>
      <c r="HX14" s="251"/>
      <c r="HY14" s="251"/>
      <c r="HZ14" s="251"/>
      <c r="IA14" s="251"/>
      <c r="IB14" s="251"/>
      <c r="IC14" s="251"/>
      <c r="ID14" s="251"/>
      <c r="IE14" s="251"/>
      <c r="IF14" s="251"/>
      <c r="IG14" s="251"/>
      <c r="IH14" s="251"/>
      <c r="II14" s="251"/>
      <c r="IJ14" s="251"/>
      <c r="IK14" s="251"/>
      <c r="IL14" s="251"/>
      <c r="IM14" s="251"/>
      <c r="IN14" s="251"/>
      <c r="IO14" s="251"/>
      <c r="IP14" s="251"/>
      <c r="IQ14" s="251"/>
      <c r="IR14" s="251"/>
      <c r="IS14" s="251"/>
      <c r="IT14" s="251"/>
      <c r="IU14" s="251"/>
      <c r="IV14" s="251"/>
      <c r="IW14" s="251"/>
    </row>
    <row r="15" customFormat="false" ht="15" hidden="false" customHeight="true" outlineLevel="0" collapsed="false">
      <c r="A15" s="248" t="s">
        <v>407</v>
      </c>
      <c r="B15" s="249"/>
      <c r="C15" s="250" t="n">
        <v>0</v>
      </c>
      <c r="D15" s="250"/>
      <c r="E15" s="250" t="n">
        <v>0</v>
      </c>
      <c r="F15" s="250"/>
      <c r="G15" s="250" t="n">
        <v>0</v>
      </c>
      <c r="H15" s="250"/>
      <c r="I15" s="250" t="n">
        <v>0</v>
      </c>
      <c r="J15" s="250"/>
      <c r="K15" s="250" t="n">
        <v>0</v>
      </c>
      <c r="L15" s="250"/>
      <c r="M15" s="250" t="n">
        <v>0</v>
      </c>
      <c r="N15" s="250"/>
      <c r="O15" s="250" t="n">
        <v>0</v>
      </c>
      <c r="P15" s="250"/>
      <c r="Q15" s="250" t="n">
        <v>0</v>
      </c>
      <c r="R15" s="250"/>
      <c r="S15" s="250" t="n">
        <v>0</v>
      </c>
      <c r="T15" s="250"/>
      <c r="U15" s="250" t="n">
        <v>0</v>
      </c>
      <c r="V15" s="250"/>
      <c r="W15" s="250" t="n">
        <v>0</v>
      </c>
      <c r="X15" s="250"/>
      <c r="Y15" s="250" t="n">
        <v>0</v>
      </c>
      <c r="Z15" s="249"/>
      <c r="AA15" s="249" t="n">
        <f aca="false">SUM(C15:Y15)</f>
        <v>0</v>
      </c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1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1"/>
      <c r="IU15" s="251"/>
      <c r="IV15" s="251"/>
      <c r="IW15" s="251"/>
    </row>
    <row r="16" customFormat="false" ht="15" hidden="false" customHeight="true" outlineLevel="0" collapsed="false">
      <c r="A16" s="248" t="s">
        <v>408</v>
      </c>
      <c r="B16" s="249"/>
      <c r="C16" s="250" t="n">
        <v>0</v>
      </c>
      <c r="D16" s="250"/>
      <c r="E16" s="250" t="n">
        <v>0</v>
      </c>
      <c r="F16" s="250"/>
      <c r="G16" s="250" t="n">
        <v>0</v>
      </c>
      <c r="H16" s="250"/>
      <c r="I16" s="250" t="n">
        <v>0</v>
      </c>
      <c r="J16" s="250"/>
      <c r="K16" s="250" t="n">
        <v>0</v>
      </c>
      <c r="L16" s="250"/>
      <c r="M16" s="250" t="n">
        <v>0</v>
      </c>
      <c r="N16" s="250"/>
      <c r="O16" s="250" t="n">
        <v>0</v>
      </c>
      <c r="P16" s="250"/>
      <c r="Q16" s="250" t="n">
        <v>0</v>
      </c>
      <c r="R16" s="250"/>
      <c r="S16" s="250" t="n">
        <v>0</v>
      </c>
      <c r="T16" s="250"/>
      <c r="U16" s="250" t="n">
        <v>0</v>
      </c>
      <c r="V16" s="250"/>
      <c r="W16" s="250" t="n">
        <v>0</v>
      </c>
      <c r="X16" s="250"/>
      <c r="Y16" s="250" t="n">
        <v>0</v>
      </c>
      <c r="Z16" s="249"/>
      <c r="AA16" s="249" t="n">
        <f aca="false">SUM(C16:Y16)</f>
        <v>0</v>
      </c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51"/>
      <c r="FS16" s="251"/>
      <c r="FT16" s="251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1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1"/>
      <c r="IB16" s="251"/>
      <c r="IC16" s="251"/>
      <c r="ID16" s="251"/>
      <c r="IE16" s="251"/>
      <c r="IF16" s="251"/>
      <c r="IG16" s="251"/>
      <c r="IH16" s="251"/>
      <c r="II16" s="251"/>
      <c r="IJ16" s="251"/>
      <c r="IK16" s="251"/>
      <c r="IL16" s="251"/>
      <c r="IM16" s="251"/>
      <c r="IN16" s="251"/>
      <c r="IO16" s="251"/>
      <c r="IP16" s="251"/>
      <c r="IQ16" s="251"/>
      <c r="IR16" s="251"/>
      <c r="IS16" s="251"/>
      <c r="IT16" s="251"/>
      <c r="IU16" s="251"/>
      <c r="IV16" s="251"/>
      <c r="IW16" s="251"/>
    </row>
    <row r="17" customFormat="false" ht="15" hidden="false" customHeight="true" outlineLevel="0" collapsed="false">
      <c r="A17" s="248" t="s">
        <v>409</v>
      </c>
      <c r="B17" s="249"/>
      <c r="C17" s="250" t="n">
        <v>0</v>
      </c>
      <c r="D17" s="250"/>
      <c r="E17" s="250" t="n">
        <v>0</v>
      </c>
      <c r="F17" s="250"/>
      <c r="G17" s="250" t="n">
        <v>0</v>
      </c>
      <c r="H17" s="250"/>
      <c r="I17" s="250" t="n">
        <v>0</v>
      </c>
      <c r="J17" s="250"/>
      <c r="K17" s="250" t="n">
        <v>0</v>
      </c>
      <c r="L17" s="250"/>
      <c r="M17" s="250" t="n">
        <v>0</v>
      </c>
      <c r="N17" s="250"/>
      <c r="O17" s="250" t="n">
        <v>0</v>
      </c>
      <c r="P17" s="250"/>
      <c r="Q17" s="250" t="n">
        <v>0</v>
      </c>
      <c r="R17" s="250"/>
      <c r="S17" s="250" t="n">
        <v>0</v>
      </c>
      <c r="T17" s="250"/>
      <c r="U17" s="250" t="n">
        <v>0</v>
      </c>
      <c r="V17" s="250"/>
      <c r="W17" s="250" t="n">
        <v>0</v>
      </c>
      <c r="X17" s="250"/>
      <c r="Y17" s="250" t="n">
        <v>0</v>
      </c>
      <c r="Z17" s="249"/>
      <c r="AA17" s="249" t="n">
        <f aca="false">SUM(C17:Y17)</f>
        <v>0</v>
      </c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51"/>
      <c r="FE17" s="251"/>
      <c r="FF17" s="251"/>
      <c r="FG17" s="251"/>
      <c r="FH17" s="251"/>
      <c r="FI17" s="251"/>
      <c r="FJ17" s="251"/>
      <c r="FK17" s="251"/>
      <c r="FL17" s="251"/>
      <c r="FM17" s="251"/>
      <c r="FN17" s="251"/>
      <c r="FO17" s="251"/>
      <c r="FP17" s="251"/>
      <c r="FQ17" s="251"/>
      <c r="FR17" s="251"/>
      <c r="FS17" s="251"/>
      <c r="FT17" s="251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1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  <c r="GS17" s="251"/>
      <c r="GT17" s="251"/>
      <c r="GU17" s="251"/>
      <c r="GV17" s="251"/>
      <c r="GW17" s="251"/>
      <c r="GX17" s="251"/>
      <c r="GY17" s="251"/>
      <c r="GZ17" s="251"/>
      <c r="HA17" s="251"/>
      <c r="HB17" s="251"/>
      <c r="HC17" s="251"/>
      <c r="HD17" s="251"/>
      <c r="HE17" s="251"/>
      <c r="HF17" s="251"/>
      <c r="HG17" s="251"/>
      <c r="HH17" s="251"/>
      <c r="HI17" s="251"/>
      <c r="HJ17" s="251"/>
      <c r="HK17" s="251"/>
      <c r="HL17" s="251"/>
      <c r="HM17" s="251"/>
      <c r="HN17" s="251"/>
      <c r="HO17" s="251"/>
      <c r="HP17" s="251"/>
      <c r="HQ17" s="251"/>
      <c r="HR17" s="251"/>
      <c r="HS17" s="251"/>
      <c r="HT17" s="251"/>
      <c r="HU17" s="251"/>
      <c r="HV17" s="251"/>
      <c r="HW17" s="251"/>
      <c r="HX17" s="251"/>
      <c r="HY17" s="251"/>
      <c r="HZ17" s="251"/>
      <c r="IA17" s="251"/>
      <c r="IB17" s="251"/>
      <c r="IC17" s="251"/>
      <c r="ID17" s="251"/>
      <c r="IE17" s="251"/>
      <c r="IF17" s="251"/>
      <c r="IG17" s="251"/>
      <c r="IH17" s="251"/>
      <c r="II17" s="251"/>
      <c r="IJ17" s="251"/>
      <c r="IK17" s="251"/>
      <c r="IL17" s="251"/>
      <c r="IM17" s="251"/>
      <c r="IN17" s="251"/>
      <c r="IO17" s="251"/>
      <c r="IP17" s="251"/>
      <c r="IQ17" s="251"/>
      <c r="IR17" s="251"/>
      <c r="IS17" s="251"/>
      <c r="IT17" s="251"/>
      <c r="IU17" s="251"/>
      <c r="IV17" s="251"/>
      <c r="IW17" s="251"/>
    </row>
    <row r="18" customFormat="false" ht="15" hidden="false" customHeight="true" outlineLevel="0" collapsed="false">
      <c r="A18" s="248" t="s">
        <v>410</v>
      </c>
      <c r="B18" s="249"/>
      <c r="C18" s="250" t="n">
        <v>0</v>
      </c>
      <c r="D18" s="250"/>
      <c r="E18" s="250" t="n">
        <v>0</v>
      </c>
      <c r="F18" s="250"/>
      <c r="G18" s="250" t="n">
        <v>0</v>
      </c>
      <c r="H18" s="250"/>
      <c r="I18" s="250" t="n">
        <v>0</v>
      </c>
      <c r="J18" s="250"/>
      <c r="K18" s="250" t="n">
        <v>0</v>
      </c>
      <c r="L18" s="250"/>
      <c r="M18" s="250" t="n">
        <v>0</v>
      </c>
      <c r="N18" s="250"/>
      <c r="O18" s="250" t="n">
        <v>0</v>
      </c>
      <c r="P18" s="250"/>
      <c r="Q18" s="250" t="n">
        <v>0</v>
      </c>
      <c r="R18" s="250"/>
      <c r="S18" s="250" t="n">
        <v>0</v>
      </c>
      <c r="T18" s="250"/>
      <c r="U18" s="250" t="n">
        <v>0</v>
      </c>
      <c r="V18" s="250"/>
      <c r="W18" s="250" t="n">
        <v>0</v>
      </c>
      <c r="X18" s="250"/>
      <c r="Y18" s="250" t="n">
        <v>0</v>
      </c>
      <c r="Z18" s="249"/>
      <c r="AA18" s="249" t="n">
        <f aca="false">SUM(C18:Y18)</f>
        <v>0</v>
      </c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1"/>
      <c r="ET18" s="251"/>
      <c r="EU18" s="251"/>
      <c r="EV18" s="251"/>
      <c r="EW18" s="251"/>
      <c r="EX18" s="251"/>
      <c r="EY18" s="251"/>
      <c r="EZ18" s="251"/>
      <c r="FA18" s="251"/>
      <c r="FB18" s="251"/>
      <c r="FC18" s="251"/>
      <c r="FD18" s="251"/>
      <c r="FE18" s="251"/>
      <c r="FF18" s="251"/>
      <c r="FG18" s="251"/>
      <c r="FH18" s="251"/>
      <c r="FI18" s="251"/>
      <c r="FJ18" s="251"/>
      <c r="FK18" s="251"/>
      <c r="FL18" s="251"/>
      <c r="FM18" s="251"/>
      <c r="FN18" s="251"/>
      <c r="FO18" s="251"/>
      <c r="FP18" s="251"/>
      <c r="FQ18" s="251"/>
      <c r="FR18" s="251"/>
      <c r="FS18" s="251"/>
      <c r="FT18" s="251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1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251"/>
      <c r="HM18" s="251"/>
      <c r="HN18" s="251"/>
      <c r="HO18" s="251"/>
      <c r="HP18" s="251"/>
      <c r="HQ18" s="251"/>
      <c r="HR18" s="251"/>
      <c r="HS18" s="251"/>
      <c r="HT18" s="251"/>
      <c r="HU18" s="251"/>
      <c r="HV18" s="251"/>
      <c r="HW18" s="251"/>
      <c r="HX18" s="251"/>
      <c r="HY18" s="251"/>
      <c r="HZ18" s="251"/>
      <c r="IA18" s="251"/>
      <c r="IB18" s="251"/>
      <c r="IC18" s="251"/>
      <c r="ID18" s="251"/>
      <c r="IE18" s="251"/>
      <c r="IF18" s="251"/>
      <c r="IG18" s="251"/>
      <c r="IH18" s="251"/>
      <c r="II18" s="251"/>
      <c r="IJ18" s="251"/>
      <c r="IK18" s="251"/>
      <c r="IL18" s="251"/>
      <c r="IM18" s="251"/>
      <c r="IN18" s="251"/>
      <c r="IO18" s="251"/>
      <c r="IP18" s="251"/>
      <c r="IQ18" s="251"/>
      <c r="IR18" s="251"/>
      <c r="IS18" s="251"/>
      <c r="IT18" s="251"/>
      <c r="IU18" s="251"/>
      <c r="IV18" s="251"/>
      <c r="IW18" s="251"/>
    </row>
    <row r="19" customFormat="false" ht="15" hidden="false" customHeight="true" outlineLevel="0" collapsed="false">
      <c r="A19" s="248" t="s">
        <v>411</v>
      </c>
      <c r="B19" s="249"/>
      <c r="C19" s="250" t="n">
        <v>0</v>
      </c>
      <c r="D19" s="250"/>
      <c r="E19" s="250" t="n">
        <v>0</v>
      </c>
      <c r="F19" s="250"/>
      <c r="G19" s="250" t="n">
        <v>0</v>
      </c>
      <c r="H19" s="250"/>
      <c r="I19" s="250" t="n">
        <v>0</v>
      </c>
      <c r="J19" s="250"/>
      <c r="K19" s="250" t="n">
        <v>0</v>
      </c>
      <c r="L19" s="250"/>
      <c r="M19" s="250" t="n">
        <v>0</v>
      </c>
      <c r="N19" s="250"/>
      <c r="O19" s="250" t="n">
        <v>0</v>
      </c>
      <c r="P19" s="250"/>
      <c r="Q19" s="250" t="n">
        <v>0</v>
      </c>
      <c r="R19" s="250"/>
      <c r="S19" s="250" t="n">
        <v>0</v>
      </c>
      <c r="T19" s="250"/>
      <c r="U19" s="250" t="n">
        <v>0</v>
      </c>
      <c r="V19" s="250"/>
      <c r="W19" s="250" t="n">
        <v>0</v>
      </c>
      <c r="X19" s="250"/>
      <c r="Y19" s="250" t="n">
        <v>0</v>
      </c>
      <c r="Z19" s="249"/>
      <c r="AA19" s="249" t="n">
        <f aca="false">SUM(C19:Y19)</f>
        <v>0</v>
      </c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  <c r="EF19" s="251"/>
      <c r="EG19" s="251"/>
      <c r="EH19" s="251"/>
      <c r="EI19" s="251"/>
      <c r="EJ19" s="251"/>
      <c r="EK19" s="251"/>
      <c r="EL19" s="251"/>
      <c r="EM19" s="251"/>
      <c r="EN19" s="251"/>
      <c r="EO19" s="251"/>
      <c r="EP19" s="251"/>
      <c r="EQ19" s="251"/>
      <c r="ER19" s="251"/>
      <c r="ES19" s="251"/>
      <c r="ET19" s="251"/>
      <c r="EU19" s="251"/>
      <c r="EV19" s="251"/>
      <c r="EW19" s="251"/>
      <c r="EX19" s="251"/>
      <c r="EY19" s="251"/>
      <c r="EZ19" s="251"/>
      <c r="FA19" s="251"/>
      <c r="FB19" s="251"/>
      <c r="FC19" s="251"/>
      <c r="FD19" s="251"/>
      <c r="FE19" s="251"/>
      <c r="FF19" s="251"/>
      <c r="FG19" s="251"/>
      <c r="FH19" s="251"/>
      <c r="FI19" s="251"/>
      <c r="FJ19" s="251"/>
      <c r="FK19" s="251"/>
      <c r="FL19" s="251"/>
      <c r="FM19" s="251"/>
      <c r="FN19" s="251"/>
      <c r="FO19" s="251"/>
      <c r="FP19" s="251"/>
      <c r="FQ19" s="251"/>
      <c r="FR19" s="251"/>
      <c r="FS19" s="251"/>
      <c r="FT19" s="251"/>
      <c r="FU19" s="251"/>
      <c r="FV19" s="251"/>
      <c r="FW19" s="251"/>
      <c r="FX19" s="251"/>
      <c r="FY19" s="251"/>
      <c r="FZ19" s="251"/>
      <c r="GA19" s="251"/>
      <c r="GB19" s="251"/>
      <c r="GC19" s="251"/>
      <c r="GD19" s="251"/>
      <c r="GE19" s="251"/>
      <c r="GF19" s="251"/>
      <c r="GG19" s="251"/>
      <c r="GH19" s="251"/>
      <c r="GI19" s="251"/>
      <c r="GJ19" s="251"/>
      <c r="GK19" s="251"/>
      <c r="GL19" s="251"/>
      <c r="GM19" s="251"/>
      <c r="GN19" s="251"/>
      <c r="GO19" s="251"/>
      <c r="GP19" s="251"/>
      <c r="GQ19" s="251"/>
      <c r="GR19" s="251"/>
      <c r="GS19" s="251"/>
      <c r="GT19" s="251"/>
      <c r="GU19" s="251"/>
      <c r="GV19" s="251"/>
      <c r="GW19" s="251"/>
      <c r="GX19" s="251"/>
      <c r="GY19" s="251"/>
      <c r="GZ19" s="251"/>
      <c r="HA19" s="251"/>
      <c r="HB19" s="251"/>
      <c r="HC19" s="251"/>
      <c r="HD19" s="251"/>
      <c r="HE19" s="251"/>
      <c r="HF19" s="251"/>
      <c r="HG19" s="251"/>
      <c r="HH19" s="251"/>
      <c r="HI19" s="251"/>
      <c r="HJ19" s="251"/>
      <c r="HK19" s="251"/>
      <c r="HL19" s="251"/>
      <c r="HM19" s="251"/>
      <c r="HN19" s="251"/>
      <c r="HO19" s="251"/>
      <c r="HP19" s="251"/>
      <c r="HQ19" s="251"/>
      <c r="HR19" s="251"/>
      <c r="HS19" s="251"/>
      <c r="HT19" s="251"/>
      <c r="HU19" s="251"/>
      <c r="HV19" s="251"/>
      <c r="HW19" s="251"/>
      <c r="HX19" s="251"/>
      <c r="HY19" s="251"/>
      <c r="HZ19" s="251"/>
      <c r="IA19" s="251"/>
      <c r="IB19" s="251"/>
      <c r="IC19" s="251"/>
      <c r="ID19" s="251"/>
      <c r="IE19" s="251"/>
      <c r="IF19" s="251"/>
      <c r="IG19" s="251"/>
      <c r="IH19" s="251"/>
      <c r="II19" s="251"/>
      <c r="IJ19" s="251"/>
      <c r="IK19" s="251"/>
      <c r="IL19" s="251"/>
      <c r="IM19" s="251"/>
      <c r="IN19" s="251"/>
      <c r="IO19" s="251"/>
      <c r="IP19" s="251"/>
      <c r="IQ19" s="251"/>
      <c r="IR19" s="251"/>
      <c r="IS19" s="251"/>
      <c r="IT19" s="251"/>
      <c r="IU19" s="251"/>
      <c r="IV19" s="251"/>
      <c r="IW19" s="251"/>
    </row>
    <row r="20" customFormat="false" ht="15" hidden="false" customHeight="true" outlineLevel="0" collapsed="false">
      <c r="A20" s="252" t="s">
        <v>412</v>
      </c>
      <c r="B20" s="249"/>
      <c r="C20" s="250" t="n">
        <v>0</v>
      </c>
      <c r="D20" s="250"/>
      <c r="E20" s="250" t="n">
        <v>0</v>
      </c>
      <c r="F20" s="250"/>
      <c r="G20" s="250" t="n">
        <v>0</v>
      </c>
      <c r="H20" s="250"/>
      <c r="I20" s="250" t="n">
        <v>0</v>
      </c>
      <c r="J20" s="250"/>
      <c r="K20" s="250" t="n">
        <v>0</v>
      </c>
      <c r="L20" s="250"/>
      <c r="M20" s="250" t="n">
        <v>0</v>
      </c>
      <c r="N20" s="250"/>
      <c r="O20" s="250" t="n">
        <v>0</v>
      </c>
      <c r="P20" s="250"/>
      <c r="Q20" s="250" t="n">
        <v>0</v>
      </c>
      <c r="R20" s="250"/>
      <c r="S20" s="250" t="n">
        <v>0</v>
      </c>
      <c r="T20" s="250"/>
      <c r="U20" s="250" t="n">
        <v>0</v>
      </c>
      <c r="V20" s="250"/>
      <c r="W20" s="250" t="n">
        <v>0</v>
      </c>
      <c r="X20" s="250"/>
      <c r="Y20" s="250" t="n">
        <v>0</v>
      </c>
      <c r="Z20" s="249"/>
      <c r="AA20" s="249" t="n">
        <f aca="false">SUM(C20:Y20)</f>
        <v>0</v>
      </c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251"/>
      <c r="DL20" s="251"/>
      <c r="DM20" s="251"/>
      <c r="DN20" s="251"/>
      <c r="DO20" s="251"/>
      <c r="DP20" s="251"/>
      <c r="DQ20" s="251"/>
      <c r="DR20" s="251"/>
      <c r="DS20" s="251"/>
      <c r="DT20" s="251"/>
      <c r="DU20" s="251"/>
      <c r="DV20" s="251"/>
      <c r="DW20" s="251"/>
      <c r="DX20" s="251"/>
      <c r="DY20" s="251"/>
      <c r="DZ20" s="251"/>
      <c r="EA20" s="251"/>
      <c r="EB20" s="251"/>
      <c r="EC20" s="251"/>
      <c r="ED20" s="251"/>
      <c r="EE20" s="251"/>
      <c r="EF20" s="251"/>
      <c r="EG20" s="251"/>
      <c r="EH20" s="251"/>
      <c r="EI20" s="251"/>
      <c r="EJ20" s="251"/>
      <c r="EK20" s="251"/>
      <c r="EL20" s="251"/>
      <c r="EM20" s="251"/>
      <c r="EN20" s="251"/>
      <c r="EO20" s="251"/>
      <c r="EP20" s="251"/>
      <c r="EQ20" s="251"/>
      <c r="ER20" s="251"/>
      <c r="ES20" s="251"/>
      <c r="ET20" s="251"/>
      <c r="EU20" s="251"/>
      <c r="EV20" s="251"/>
      <c r="EW20" s="251"/>
      <c r="EX20" s="251"/>
      <c r="EY20" s="251"/>
      <c r="EZ20" s="251"/>
      <c r="FA20" s="251"/>
      <c r="FB20" s="251"/>
      <c r="FC20" s="251"/>
      <c r="FD20" s="251"/>
      <c r="FE20" s="251"/>
      <c r="FF20" s="251"/>
      <c r="FG20" s="251"/>
      <c r="FH20" s="251"/>
      <c r="FI20" s="251"/>
      <c r="FJ20" s="251"/>
      <c r="FK20" s="251"/>
      <c r="FL20" s="251"/>
      <c r="FM20" s="251"/>
      <c r="FN20" s="251"/>
      <c r="FO20" s="251"/>
      <c r="FP20" s="251"/>
      <c r="FQ20" s="251"/>
      <c r="FR20" s="251"/>
      <c r="FS20" s="251"/>
      <c r="FT20" s="251"/>
      <c r="FU20" s="251"/>
      <c r="FV20" s="251"/>
      <c r="FW20" s="251"/>
      <c r="FX20" s="251"/>
      <c r="FY20" s="251"/>
      <c r="FZ20" s="251"/>
      <c r="GA20" s="251"/>
      <c r="GB20" s="251"/>
      <c r="GC20" s="251"/>
      <c r="GD20" s="251"/>
      <c r="GE20" s="251"/>
      <c r="GF20" s="251"/>
      <c r="GG20" s="251"/>
      <c r="GH20" s="251"/>
      <c r="GI20" s="251"/>
      <c r="GJ20" s="251"/>
      <c r="GK20" s="251"/>
      <c r="GL20" s="251"/>
      <c r="GM20" s="251"/>
      <c r="GN20" s="251"/>
      <c r="GO20" s="251"/>
      <c r="GP20" s="251"/>
      <c r="GQ20" s="251"/>
      <c r="GR20" s="251"/>
      <c r="GS20" s="251"/>
      <c r="GT20" s="251"/>
      <c r="GU20" s="251"/>
      <c r="GV20" s="251"/>
      <c r="GW20" s="251"/>
      <c r="GX20" s="251"/>
      <c r="GY20" s="251"/>
      <c r="GZ20" s="251"/>
      <c r="HA20" s="251"/>
      <c r="HB20" s="251"/>
      <c r="HC20" s="251"/>
      <c r="HD20" s="251"/>
      <c r="HE20" s="251"/>
      <c r="HF20" s="251"/>
      <c r="HG20" s="251"/>
      <c r="HH20" s="251"/>
      <c r="HI20" s="251"/>
      <c r="HJ20" s="251"/>
      <c r="HK20" s="251"/>
      <c r="HL20" s="251"/>
      <c r="HM20" s="251"/>
      <c r="HN20" s="251"/>
      <c r="HO20" s="251"/>
      <c r="HP20" s="251"/>
      <c r="HQ20" s="251"/>
      <c r="HR20" s="251"/>
      <c r="HS20" s="251"/>
      <c r="HT20" s="251"/>
      <c r="HU20" s="251"/>
      <c r="HV20" s="251"/>
      <c r="HW20" s="251"/>
      <c r="HX20" s="251"/>
      <c r="HY20" s="251"/>
      <c r="HZ20" s="251"/>
      <c r="IA20" s="251"/>
      <c r="IB20" s="251"/>
      <c r="IC20" s="251"/>
      <c r="ID20" s="251"/>
      <c r="IE20" s="251"/>
      <c r="IF20" s="251"/>
      <c r="IG20" s="251"/>
      <c r="IH20" s="251"/>
      <c r="II20" s="251"/>
      <c r="IJ20" s="251"/>
      <c r="IK20" s="251"/>
      <c r="IL20" s="251"/>
      <c r="IM20" s="251"/>
      <c r="IN20" s="251"/>
      <c r="IO20" s="251"/>
      <c r="IP20" s="251"/>
      <c r="IQ20" s="251"/>
      <c r="IR20" s="251"/>
      <c r="IS20" s="251"/>
      <c r="IT20" s="251"/>
      <c r="IU20" s="251"/>
      <c r="IV20" s="251"/>
      <c r="IW20" s="251"/>
    </row>
    <row r="21" customFormat="false" ht="5.1" hidden="false" customHeight="true" outlineLevel="0" collapsed="false">
      <c r="A21" s="252"/>
      <c r="B21" s="249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49"/>
      <c r="AA21" s="249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1"/>
      <c r="EA21" s="251"/>
      <c r="EB21" s="251"/>
      <c r="EC21" s="251"/>
      <c r="ED21" s="251"/>
      <c r="EE21" s="251"/>
      <c r="EF21" s="251"/>
      <c r="EG21" s="251"/>
      <c r="EH21" s="251"/>
      <c r="EI21" s="251"/>
      <c r="EJ21" s="251"/>
      <c r="EK21" s="251"/>
      <c r="EL21" s="251"/>
      <c r="EM21" s="251"/>
      <c r="EN21" s="251"/>
      <c r="EO21" s="251"/>
      <c r="EP21" s="251"/>
      <c r="EQ21" s="251"/>
      <c r="ER21" s="251"/>
      <c r="ES21" s="251"/>
      <c r="ET21" s="251"/>
      <c r="EU21" s="251"/>
      <c r="EV21" s="251"/>
      <c r="EW21" s="251"/>
      <c r="EX21" s="251"/>
      <c r="EY21" s="251"/>
      <c r="EZ21" s="251"/>
      <c r="FA21" s="251"/>
      <c r="FB21" s="251"/>
      <c r="FC21" s="251"/>
      <c r="FD21" s="251"/>
      <c r="FE21" s="251"/>
      <c r="FF21" s="251"/>
      <c r="FG21" s="251"/>
      <c r="FH21" s="251"/>
      <c r="FI21" s="251"/>
      <c r="FJ21" s="251"/>
      <c r="FK21" s="251"/>
      <c r="FL21" s="251"/>
      <c r="FM21" s="251"/>
      <c r="FN21" s="251"/>
      <c r="FO21" s="251"/>
      <c r="FP21" s="251"/>
      <c r="FQ21" s="251"/>
      <c r="FR21" s="251"/>
      <c r="FS21" s="251"/>
      <c r="FT21" s="251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1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1"/>
      <c r="IB21" s="251"/>
      <c r="IC21" s="251"/>
      <c r="ID21" s="251"/>
      <c r="IE21" s="251"/>
      <c r="IF21" s="251"/>
      <c r="IG21" s="251"/>
      <c r="IH21" s="251"/>
      <c r="II21" s="251"/>
      <c r="IJ21" s="251"/>
      <c r="IK21" s="251"/>
      <c r="IL21" s="251"/>
      <c r="IM21" s="251"/>
      <c r="IN21" s="251"/>
      <c r="IO21" s="251"/>
      <c r="IP21" s="251"/>
      <c r="IQ21" s="251"/>
      <c r="IR21" s="251"/>
      <c r="IS21" s="251"/>
      <c r="IT21" s="251"/>
      <c r="IU21" s="251"/>
      <c r="IV21" s="251"/>
      <c r="IW21" s="251"/>
    </row>
    <row r="22" customFormat="false" ht="15" hidden="false" customHeight="true" outlineLevel="0" collapsed="false">
      <c r="A22" s="253" t="s">
        <v>359</v>
      </c>
      <c r="B22" s="254"/>
      <c r="C22" s="254" t="n">
        <f aca="false">+C24-SUM(C11:C21)</f>
        <v>0</v>
      </c>
      <c r="D22" s="250"/>
      <c r="E22" s="254" t="n">
        <f aca="false">+E24-SUM(E11:E21)</f>
        <v>0</v>
      </c>
      <c r="F22" s="250"/>
      <c r="G22" s="254" t="n">
        <f aca="false">+G24-SUM(G11:G21)</f>
        <v>0</v>
      </c>
      <c r="H22" s="250"/>
      <c r="I22" s="254" t="n">
        <f aca="false">+I24-SUM(I11:I21)</f>
        <v>0</v>
      </c>
      <c r="J22" s="250"/>
      <c r="K22" s="254" t="n">
        <f aca="false">+K24-SUM(K11:K21)</f>
        <v>0</v>
      </c>
      <c r="L22" s="250"/>
      <c r="M22" s="254" t="n">
        <f aca="false">+M24-SUM(M11:M21)</f>
        <v>0</v>
      </c>
      <c r="N22" s="250"/>
      <c r="O22" s="254" t="n">
        <f aca="false">+O24-SUM(O11:O21)</f>
        <v>0</v>
      </c>
      <c r="P22" s="250"/>
      <c r="Q22" s="254" t="n">
        <f aca="false">+Q24-SUM(Q11:Q21)</f>
        <v>0</v>
      </c>
      <c r="R22" s="250"/>
      <c r="S22" s="254" t="n">
        <f aca="false">+S24-SUM(S11:S21)</f>
        <v>0</v>
      </c>
      <c r="T22" s="250"/>
      <c r="U22" s="254" t="n">
        <f aca="false">+U24-SUM(U11:U21)</f>
        <v>0</v>
      </c>
      <c r="V22" s="250"/>
      <c r="W22" s="254" t="n">
        <f aca="false">+W24-SUM(W11:W21)</f>
        <v>0</v>
      </c>
      <c r="X22" s="250"/>
      <c r="Y22" s="254" t="n">
        <f aca="false">+Y24-SUM(Y11:Y21)</f>
        <v>0</v>
      </c>
      <c r="Z22" s="249"/>
      <c r="AA22" s="249" t="n">
        <f aca="false">SUM(C22:Y22)</f>
        <v>0</v>
      </c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1"/>
      <c r="EE22" s="251"/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1"/>
      <c r="EQ22" s="251"/>
      <c r="ER22" s="251"/>
      <c r="ES22" s="251"/>
      <c r="ET22" s="251"/>
      <c r="EU22" s="251"/>
      <c r="EV22" s="251"/>
      <c r="EW22" s="251"/>
      <c r="EX22" s="251"/>
      <c r="EY22" s="251"/>
      <c r="EZ22" s="251"/>
      <c r="FA22" s="251"/>
      <c r="FB22" s="251"/>
      <c r="FC22" s="251"/>
      <c r="FD22" s="251"/>
      <c r="FE22" s="251"/>
      <c r="FF22" s="251"/>
      <c r="FG22" s="251"/>
      <c r="FH22" s="251"/>
      <c r="FI22" s="251"/>
      <c r="FJ22" s="251"/>
      <c r="FK22" s="251"/>
      <c r="FL22" s="251"/>
      <c r="FM22" s="251"/>
      <c r="FN22" s="251"/>
      <c r="FO22" s="251"/>
      <c r="FP22" s="251"/>
      <c r="FQ22" s="251"/>
      <c r="FR22" s="251"/>
      <c r="FS22" s="251"/>
      <c r="FT22" s="251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1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1"/>
      <c r="IB22" s="251"/>
      <c r="IC22" s="251"/>
      <c r="ID22" s="251"/>
      <c r="IE22" s="251"/>
      <c r="IF22" s="251"/>
      <c r="IG22" s="251"/>
      <c r="IH22" s="251"/>
      <c r="II22" s="251"/>
      <c r="IJ22" s="251"/>
      <c r="IK22" s="251"/>
      <c r="IL22" s="251"/>
      <c r="IM22" s="251"/>
      <c r="IN22" s="251"/>
      <c r="IO22" s="251"/>
      <c r="IP22" s="251"/>
      <c r="IQ22" s="251"/>
      <c r="IR22" s="251"/>
      <c r="IS22" s="251"/>
      <c r="IT22" s="251"/>
      <c r="IU22" s="251"/>
      <c r="IV22" s="251"/>
      <c r="IW22" s="251"/>
    </row>
    <row r="23" customFormat="false" ht="5.1" hidden="false" customHeight="true" outlineLevel="0" collapsed="false">
      <c r="A23" s="255"/>
      <c r="B23" s="256"/>
      <c r="C23" s="257"/>
      <c r="D23" s="256"/>
      <c r="E23" s="257"/>
      <c r="F23" s="256"/>
      <c r="G23" s="257"/>
      <c r="H23" s="256"/>
      <c r="I23" s="257"/>
      <c r="J23" s="256"/>
      <c r="K23" s="257"/>
      <c r="L23" s="256"/>
      <c r="M23" s="257"/>
      <c r="N23" s="256"/>
      <c r="O23" s="257"/>
      <c r="P23" s="256"/>
      <c r="Q23" s="257"/>
      <c r="R23" s="256"/>
      <c r="S23" s="257"/>
      <c r="T23" s="256"/>
      <c r="U23" s="257"/>
      <c r="V23" s="256"/>
      <c r="W23" s="257"/>
      <c r="X23" s="256"/>
      <c r="Y23" s="257"/>
      <c r="Z23" s="256"/>
      <c r="AA23" s="257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251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251"/>
      <c r="DZ23" s="251"/>
      <c r="EA23" s="251"/>
      <c r="EB23" s="251"/>
      <c r="EC23" s="251"/>
      <c r="ED23" s="251"/>
      <c r="EE23" s="251"/>
      <c r="EF23" s="251"/>
      <c r="EG23" s="251"/>
      <c r="EH23" s="251"/>
      <c r="EI23" s="251"/>
      <c r="EJ23" s="251"/>
      <c r="EK23" s="251"/>
      <c r="EL23" s="251"/>
      <c r="EM23" s="251"/>
      <c r="EN23" s="251"/>
      <c r="EO23" s="251"/>
      <c r="EP23" s="251"/>
      <c r="EQ23" s="251"/>
      <c r="ER23" s="251"/>
      <c r="ES23" s="251"/>
      <c r="ET23" s="251"/>
      <c r="EU23" s="251"/>
      <c r="EV23" s="251"/>
      <c r="EW23" s="251"/>
      <c r="EX23" s="251"/>
      <c r="EY23" s="251"/>
      <c r="EZ23" s="251"/>
      <c r="FA23" s="251"/>
      <c r="FB23" s="251"/>
      <c r="FC23" s="251"/>
      <c r="FD23" s="251"/>
      <c r="FE23" s="251"/>
      <c r="FF23" s="251"/>
      <c r="FG23" s="251"/>
      <c r="FH23" s="251"/>
      <c r="FI23" s="251"/>
      <c r="FJ23" s="251"/>
      <c r="FK23" s="251"/>
      <c r="FL23" s="251"/>
      <c r="FM23" s="251"/>
      <c r="FN23" s="251"/>
      <c r="FO23" s="251"/>
      <c r="FP23" s="251"/>
      <c r="FQ23" s="251"/>
      <c r="FR23" s="251"/>
      <c r="FS23" s="251"/>
      <c r="FT23" s="251"/>
      <c r="FU23" s="251"/>
      <c r="FV23" s="251"/>
      <c r="FW23" s="251"/>
      <c r="FX23" s="251"/>
      <c r="FY23" s="251"/>
      <c r="FZ23" s="251"/>
      <c r="GA23" s="251"/>
      <c r="GB23" s="251"/>
      <c r="GC23" s="251"/>
      <c r="GD23" s="251"/>
      <c r="GE23" s="251"/>
      <c r="GF23" s="251"/>
      <c r="GG23" s="251"/>
      <c r="GH23" s="251"/>
      <c r="GI23" s="251"/>
      <c r="GJ23" s="251"/>
      <c r="GK23" s="251"/>
      <c r="GL23" s="251"/>
      <c r="GM23" s="251"/>
      <c r="GN23" s="251"/>
      <c r="GO23" s="251"/>
      <c r="GP23" s="251"/>
      <c r="GQ23" s="251"/>
      <c r="GR23" s="251"/>
      <c r="GS23" s="251"/>
      <c r="GT23" s="251"/>
      <c r="GU23" s="251"/>
      <c r="GV23" s="251"/>
      <c r="GW23" s="251"/>
      <c r="GX23" s="251"/>
      <c r="GY23" s="251"/>
      <c r="GZ23" s="251"/>
      <c r="HA23" s="251"/>
      <c r="HB23" s="251"/>
      <c r="HC23" s="251"/>
      <c r="HD23" s="251"/>
      <c r="HE23" s="251"/>
      <c r="HF23" s="251"/>
      <c r="HG23" s="251"/>
      <c r="HH23" s="251"/>
      <c r="HI23" s="251"/>
      <c r="HJ23" s="251"/>
      <c r="HK23" s="251"/>
      <c r="HL23" s="251"/>
      <c r="HM23" s="251"/>
      <c r="HN23" s="251"/>
      <c r="HO23" s="251"/>
      <c r="HP23" s="251"/>
      <c r="HQ23" s="251"/>
      <c r="HR23" s="251"/>
      <c r="HS23" s="251"/>
      <c r="HT23" s="251"/>
      <c r="HU23" s="251"/>
      <c r="HV23" s="251"/>
      <c r="HW23" s="251"/>
      <c r="HX23" s="251"/>
      <c r="HY23" s="251"/>
      <c r="HZ23" s="251"/>
      <c r="IA23" s="251"/>
      <c r="IB23" s="251"/>
      <c r="IC23" s="251"/>
      <c r="ID23" s="251"/>
      <c r="IE23" s="251"/>
      <c r="IF23" s="251"/>
      <c r="IG23" s="251"/>
      <c r="IH23" s="251"/>
      <c r="II23" s="251"/>
      <c r="IJ23" s="251"/>
      <c r="IK23" s="251"/>
      <c r="IL23" s="251"/>
      <c r="IM23" s="251"/>
      <c r="IN23" s="251"/>
      <c r="IO23" s="251"/>
      <c r="IP23" s="251"/>
      <c r="IQ23" s="251"/>
      <c r="IR23" s="251"/>
      <c r="IS23" s="251"/>
      <c r="IT23" s="251"/>
      <c r="IU23" s="251"/>
      <c r="IV23" s="251"/>
      <c r="IW23" s="251"/>
    </row>
    <row r="24" customFormat="false" ht="13.5" hidden="false" customHeight="false" outlineLevel="0" collapsed="false">
      <c r="A24" s="258" t="s">
        <v>413</v>
      </c>
      <c r="B24" s="259"/>
      <c r="C24" s="260" t="n">
        <f aca="false">+Format!D89</f>
        <v>0</v>
      </c>
      <c r="D24" s="261"/>
      <c r="E24" s="260" t="n">
        <f aca="false">+Format!F89</f>
        <v>0</v>
      </c>
      <c r="F24" s="261"/>
      <c r="G24" s="260" t="n">
        <f aca="false">+Format!H89</f>
        <v>0</v>
      </c>
      <c r="H24" s="261"/>
      <c r="I24" s="260" t="n">
        <f aca="false">+Format!J89</f>
        <v>0</v>
      </c>
      <c r="J24" s="261"/>
      <c r="K24" s="260" t="n">
        <f aca="false">+Format!L89</f>
        <v>0</v>
      </c>
      <c r="L24" s="261"/>
      <c r="M24" s="260" t="n">
        <f aca="false">+Format!N89</f>
        <v>0</v>
      </c>
      <c r="N24" s="261"/>
      <c r="O24" s="260" t="n">
        <f aca="false">+Format!P89</f>
        <v>0</v>
      </c>
      <c r="P24" s="261"/>
      <c r="Q24" s="260" t="n">
        <f aca="false">+Format!R89</f>
        <v>0</v>
      </c>
      <c r="R24" s="261"/>
      <c r="S24" s="260" t="n">
        <f aca="false">+Format!T89</f>
        <v>0</v>
      </c>
      <c r="T24" s="261"/>
      <c r="U24" s="260" t="n">
        <f aca="false">+Format!V89</f>
        <v>0</v>
      </c>
      <c r="V24" s="261"/>
      <c r="W24" s="260" t="n">
        <f aca="false">+Format!X89</f>
        <v>0</v>
      </c>
      <c r="X24" s="261"/>
      <c r="Y24" s="260" t="n">
        <f aca="false">+Format!Z89</f>
        <v>0</v>
      </c>
      <c r="Z24" s="261"/>
      <c r="AA24" s="262" t="n">
        <f aca="false">SUM(AA12:AA22)</f>
        <v>0</v>
      </c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251"/>
      <c r="DL24" s="251"/>
      <c r="DM24" s="251"/>
      <c r="DN24" s="251"/>
      <c r="DO24" s="251"/>
      <c r="DP24" s="251"/>
      <c r="DQ24" s="251"/>
      <c r="DR24" s="251"/>
      <c r="DS24" s="251"/>
      <c r="DT24" s="251"/>
      <c r="DU24" s="251"/>
      <c r="DV24" s="251"/>
      <c r="DW24" s="251"/>
      <c r="DX24" s="251"/>
      <c r="DY24" s="251"/>
      <c r="DZ24" s="251"/>
      <c r="EA24" s="251"/>
      <c r="EB24" s="251"/>
      <c r="EC24" s="251"/>
      <c r="ED24" s="251"/>
      <c r="EE24" s="251"/>
      <c r="EF24" s="251"/>
      <c r="EG24" s="251"/>
      <c r="EH24" s="251"/>
      <c r="EI24" s="251"/>
      <c r="EJ24" s="251"/>
      <c r="EK24" s="251"/>
      <c r="EL24" s="251"/>
      <c r="EM24" s="251"/>
      <c r="EN24" s="251"/>
      <c r="EO24" s="251"/>
      <c r="EP24" s="251"/>
      <c r="EQ24" s="251"/>
      <c r="ER24" s="251"/>
      <c r="ES24" s="251"/>
      <c r="ET24" s="251"/>
      <c r="EU24" s="251"/>
      <c r="EV24" s="251"/>
      <c r="EW24" s="251"/>
      <c r="EX24" s="251"/>
      <c r="EY24" s="251"/>
      <c r="EZ24" s="251"/>
      <c r="FA24" s="251"/>
      <c r="FB24" s="251"/>
      <c r="FC24" s="251"/>
      <c r="FD24" s="251"/>
      <c r="FE24" s="251"/>
      <c r="FF24" s="251"/>
      <c r="FG24" s="251"/>
      <c r="FH24" s="251"/>
      <c r="FI24" s="251"/>
      <c r="FJ24" s="251"/>
      <c r="FK24" s="251"/>
      <c r="FL24" s="251"/>
      <c r="FM24" s="251"/>
      <c r="FN24" s="251"/>
      <c r="FO24" s="251"/>
      <c r="FP24" s="251"/>
      <c r="FQ24" s="251"/>
      <c r="FR24" s="251"/>
      <c r="FS24" s="251"/>
      <c r="FT24" s="251"/>
      <c r="FU24" s="251"/>
      <c r="FV24" s="251"/>
      <c r="FW24" s="251"/>
      <c r="FX24" s="251"/>
      <c r="FY24" s="251"/>
      <c r="FZ24" s="251"/>
      <c r="GA24" s="251"/>
      <c r="GB24" s="251"/>
      <c r="GC24" s="251"/>
      <c r="GD24" s="251"/>
      <c r="GE24" s="251"/>
      <c r="GF24" s="251"/>
      <c r="GG24" s="251"/>
      <c r="GH24" s="251"/>
      <c r="GI24" s="251"/>
      <c r="GJ24" s="251"/>
      <c r="GK24" s="251"/>
      <c r="GL24" s="251"/>
      <c r="GM24" s="251"/>
      <c r="GN24" s="251"/>
      <c r="GO24" s="251"/>
      <c r="GP24" s="251"/>
      <c r="GQ24" s="251"/>
      <c r="GR24" s="251"/>
      <c r="GS24" s="251"/>
      <c r="GT24" s="251"/>
      <c r="GU24" s="251"/>
      <c r="GV24" s="251"/>
      <c r="GW24" s="251"/>
      <c r="GX24" s="251"/>
      <c r="GY24" s="251"/>
      <c r="GZ24" s="251"/>
      <c r="HA24" s="251"/>
      <c r="HB24" s="251"/>
      <c r="HC24" s="251"/>
      <c r="HD24" s="251"/>
      <c r="HE24" s="251"/>
      <c r="HF24" s="251"/>
      <c r="HG24" s="251"/>
      <c r="HH24" s="251"/>
      <c r="HI24" s="251"/>
      <c r="HJ24" s="251"/>
      <c r="HK24" s="251"/>
      <c r="HL24" s="251"/>
      <c r="HM24" s="251"/>
      <c r="HN24" s="251"/>
      <c r="HO24" s="251"/>
      <c r="HP24" s="251"/>
      <c r="HQ24" s="251"/>
      <c r="HR24" s="251"/>
      <c r="HS24" s="251"/>
      <c r="HT24" s="251"/>
      <c r="HU24" s="251"/>
      <c r="HV24" s="251"/>
      <c r="HW24" s="251"/>
      <c r="HX24" s="251"/>
      <c r="HY24" s="251"/>
      <c r="HZ24" s="251"/>
      <c r="IA24" s="251"/>
      <c r="IB24" s="251"/>
      <c r="IC24" s="251"/>
      <c r="ID24" s="251"/>
      <c r="IE24" s="251"/>
      <c r="IF24" s="251"/>
      <c r="IG24" s="251"/>
      <c r="IH24" s="251"/>
      <c r="II24" s="251"/>
      <c r="IJ24" s="251"/>
      <c r="IK24" s="251"/>
      <c r="IL24" s="251"/>
      <c r="IM24" s="251"/>
      <c r="IN24" s="251"/>
      <c r="IO24" s="251"/>
      <c r="IP24" s="251"/>
      <c r="IQ24" s="251"/>
      <c r="IR24" s="251"/>
      <c r="IS24" s="251"/>
      <c r="IT24" s="251"/>
      <c r="IU24" s="251"/>
      <c r="IV24" s="251"/>
      <c r="IW24" s="251"/>
    </row>
    <row r="25" customFormat="false" ht="13.5" hidden="false" customHeight="false" outlineLevel="0" collapsed="false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  <c r="DE25" s="245"/>
      <c r="DF25" s="245"/>
      <c r="DG25" s="245"/>
      <c r="DH25" s="245"/>
      <c r="DI25" s="245"/>
      <c r="DJ25" s="245"/>
      <c r="DK25" s="245"/>
      <c r="DL25" s="245"/>
      <c r="DM25" s="245"/>
      <c r="DN25" s="245"/>
      <c r="DO25" s="245"/>
      <c r="DP25" s="245"/>
      <c r="DQ25" s="245"/>
      <c r="DR25" s="245"/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245"/>
      <c r="EG25" s="245"/>
      <c r="EH25" s="245"/>
      <c r="EI25" s="245"/>
      <c r="EJ25" s="245"/>
      <c r="EK25" s="245"/>
      <c r="EL25" s="245"/>
      <c r="EM25" s="245"/>
      <c r="EN25" s="245"/>
      <c r="EO25" s="245"/>
      <c r="EP25" s="245"/>
      <c r="EQ25" s="245"/>
      <c r="ER25" s="245"/>
      <c r="ES25" s="245"/>
      <c r="ET25" s="245"/>
      <c r="EU25" s="245"/>
      <c r="EV25" s="245"/>
      <c r="EW25" s="245"/>
      <c r="EX25" s="245"/>
      <c r="EY25" s="245"/>
      <c r="EZ25" s="245"/>
      <c r="FA25" s="245"/>
      <c r="FB25" s="245"/>
      <c r="FC25" s="245"/>
      <c r="FD25" s="245"/>
      <c r="FE25" s="245"/>
      <c r="FF25" s="245"/>
      <c r="FG25" s="245"/>
      <c r="FH25" s="245"/>
      <c r="FI25" s="245"/>
      <c r="FJ25" s="245"/>
      <c r="FK25" s="245"/>
      <c r="FL25" s="245"/>
      <c r="FM25" s="245"/>
      <c r="FN25" s="245"/>
      <c r="FO25" s="245"/>
      <c r="FP25" s="245"/>
      <c r="FQ25" s="245"/>
      <c r="FR25" s="245"/>
      <c r="FS25" s="245"/>
      <c r="FT25" s="245"/>
      <c r="FU25" s="245"/>
      <c r="FV25" s="245"/>
      <c r="FW25" s="245"/>
      <c r="FX25" s="245"/>
      <c r="FY25" s="245"/>
      <c r="FZ25" s="245"/>
      <c r="GA25" s="245"/>
      <c r="GB25" s="245"/>
      <c r="GC25" s="245"/>
      <c r="GD25" s="245"/>
      <c r="GE25" s="245"/>
      <c r="GF25" s="245"/>
      <c r="GG25" s="245"/>
      <c r="GH25" s="245"/>
      <c r="GI25" s="245"/>
      <c r="GJ25" s="245"/>
      <c r="GK25" s="245"/>
      <c r="GL25" s="245"/>
      <c r="GM25" s="245"/>
      <c r="GN25" s="245"/>
      <c r="GO25" s="245"/>
      <c r="GP25" s="245"/>
      <c r="GQ25" s="245"/>
      <c r="GR25" s="245"/>
      <c r="GS25" s="245"/>
      <c r="GT25" s="245"/>
      <c r="GU25" s="245"/>
      <c r="GV25" s="245"/>
      <c r="GW25" s="245"/>
      <c r="GX25" s="245"/>
      <c r="GY25" s="245"/>
      <c r="GZ25" s="245"/>
      <c r="HA25" s="245"/>
      <c r="HB25" s="245"/>
      <c r="HC25" s="245"/>
      <c r="HD25" s="245"/>
      <c r="HE25" s="245"/>
      <c r="HF25" s="245"/>
      <c r="HG25" s="245"/>
      <c r="HH25" s="245"/>
      <c r="HI25" s="245"/>
      <c r="HJ25" s="245"/>
      <c r="HK25" s="245"/>
      <c r="HL25" s="245"/>
      <c r="HM25" s="245"/>
      <c r="HN25" s="245"/>
      <c r="HO25" s="245"/>
      <c r="HP25" s="245"/>
      <c r="HQ25" s="245"/>
      <c r="HR25" s="245"/>
      <c r="HS25" s="245"/>
      <c r="HT25" s="245"/>
      <c r="HU25" s="245"/>
      <c r="HV25" s="245"/>
      <c r="HW25" s="245"/>
      <c r="HX25" s="245"/>
      <c r="HY25" s="245"/>
      <c r="HZ25" s="245"/>
      <c r="IA25" s="245"/>
      <c r="IB25" s="245"/>
      <c r="IC25" s="245"/>
      <c r="ID25" s="245"/>
      <c r="IE25" s="245"/>
      <c r="IF25" s="245"/>
      <c r="IG25" s="245"/>
      <c r="IH25" s="245"/>
      <c r="II25" s="245"/>
      <c r="IJ25" s="245"/>
      <c r="IK25" s="245"/>
      <c r="IL25" s="245"/>
      <c r="IM25" s="245"/>
      <c r="IN25" s="245"/>
      <c r="IO25" s="245"/>
      <c r="IP25" s="245"/>
      <c r="IQ25" s="245"/>
      <c r="IR25" s="245"/>
      <c r="IS25" s="245"/>
      <c r="IT25" s="245"/>
      <c r="IU25" s="245"/>
      <c r="IV25" s="245"/>
      <c r="IW25" s="245"/>
    </row>
    <row r="26" customFormat="false" ht="12.75" hidden="false" customHeight="false" outlineLevel="0" collapsed="false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  <c r="DE26" s="245"/>
      <c r="DF26" s="245"/>
      <c r="DG26" s="245"/>
      <c r="DH26" s="245"/>
      <c r="DI26" s="245"/>
      <c r="DJ26" s="245"/>
      <c r="DK26" s="245"/>
      <c r="DL26" s="245"/>
      <c r="DM26" s="245"/>
      <c r="DN26" s="245"/>
      <c r="DO26" s="245"/>
      <c r="DP26" s="245"/>
      <c r="DQ26" s="245"/>
      <c r="DR26" s="245"/>
      <c r="DS26" s="245"/>
      <c r="DT26" s="245"/>
      <c r="DU26" s="245"/>
      <c r="DV26" s="245"/>
      <c r="DW26" s="245"/>
      <c r="DX26" s="245"/>
      <c r="DY26" s="245"/>
      <c r="DZ26" s="245"/>
      <c r="EA26" s="245"/>
      <c r="EB26" s="245"/>
      <c r="EC26" s="245"/>
      <c r="ED26" s="245"/>
      <c r="EE26" s="245"/>
      <c r="EF26" s="245"/>
      <c r="EG26" s="245"/>
      <c r="EH26" s="245"/>
      <c r="EI26" s="245"/>
      <c r="EJ26" s="245"/>
      <c r="EK26" s="245"/>
      <c r="EL26" s="245"/>
      <c r="EM26" s="245"/>
      <c r="EN26" s="245"/>
      <c r="EO26" s="245"/>
      <c r="EP26" s="245"/>
      <c r="EQ26" s="245"/>
      <c r="ER26" s="245"/>
      <c r="ES26" s="245"/>
      <c r="ET26" s="245"/>
      <c r="EU26" s="245"/>
      <c r="EV26" s="245"/>
      <c r="EW26" s="245"/>
      <c r="EX26" s="245"/>
      <c r="EY26" s="245"/>
      <c r="EZ26" s="245"/>
      <c r="FA26" s="245"/>
      <c r="FB26" s="245"/>
      <c r="FC26" s="245"/>
      <c r="FD26" s="245"/>
      <c r="FE26" s="245"/>
      <c r="FF26" s="245"/>
      <c r="FG26" s="245"/>
      <c r="FH26" s="245"/>
      <c r="FI26" s="245"/>
      <c r="FJ26" s="245"/>
      <c r="FK26" s="245"/>
      <c r="FL26" s="245"/>
      <c r="FM26" s="245"/>
      <c r="FN26" s="245"/>
      <c r="FO26" s="245"/>
      <c r="FP26" s="245"/>
      <c r="FQ26" s="245"/>
      <c r="FR26" s="245"/>
      <c r="FS26" s="245"/>
      <c r="FT26" s="245"/>
      <c r="FU26" s="245"/>
      <c r="FV26" s="245"/>
      <c r="FW26" s="245"/>
      <c r="FX26" s="245"/>
      <c r="FY26" s="245"/>
      <c r="FZ26" s="245"/>
      <c r="GA26" s="245"/>
      <c r="GB26" s="245"/>
      <c r="GC26" s="245"/>
      <c r="GD26" s="245"/>
      <c r="GE26" s="245"/>
      <c r="GF26" s="245"/>
      <c r="GG26" s="245"/>
      <c r="GH26" s="245"/>
      <c r="GI26" s="245"/>
      <c r="GJ26" s="245"/>
      <c r="GK26" s="245"/>
      <c r="GL26" s="245"/>
      <c r="GM26" s="245"/>
      <c r="GN26" s="245"/>
      <c r="GO26" s="245"/>
      <c r="GP26" s="245"/>
      <c r="GQ26" s="245"/>
      <c r="GR26" s="245"/>
      <c r="GS26" s="245"/>
      <c r="GT26" s="245"/>
      <c r="GU26" s="245"/>
      <c r="GV26" s="245"/>
      <c r="GW26" s="245"/>
      <c r="GX26" s="245"/>
      <c r="GY26" s="245"/>
      <c r="GZ26" s="245"/>
      <c r="HA26" s="245"/>
      <c r="HB26" s="245"/>
      <c r="HC26" s="245"/>
      <c r="HD26" s="245"/>
      <c r="HE26" s="245"/>
      <c r="HF26" s="245"/>
      <c r="HG26" s="245"/>
      <c r="HH26" s="245"/>
      <c r="HI26" s="245"/>
      <c r="HJ26" s="245"/>
      <c r="HK26" s="245"/>
      <c r="HL26" s="245"/>
      <c r="HM26" s="245"/>
      <c r="HN26" s="245"/>
      <c r="HO26" s="245"/>
      <c r="HP26" s="245"/>
      <c r="HQ26" s="245"/>
      <c r="HR26" s="245"/>
      <c r="HS26" s="245"/>
      <c r="HT26" s="245"/>
      <c r="HU26" s="245"/>
      <c r="HV26" s="245"/>
      <c r="HW26" s="245"/>
      <c r="HX26" s="245"/>
      <c r="HY26" s="245"/>
      <c r="HZ26" s="245"/>
      <c r="IA26" s="245"/>
      <c r="IB26" s="245"/>
      <c r="IC26" s="245"/>
      <c r="ID26" s="245"/>
      <c r="IE26" s="245"/>
      <c r="IF26" s="245"/>
      <c r="IG26" s="245"/>
      <c r="IH26" s="245"/>
      <c r="II26" s="245"/>
      <c r="IJ26" s="245"/>
      <c r="IK26" s="245"/>
      <c r="IL26" s="245"/>
      <c r="IM26" s="245"/>
      <c r="IN26" s="245"/>
      <c r="IO26" s="245"/>
      <c r="IP26" s="245"/>
      <c r="IQ26" s="245"/>
      <c r="IR26" s="245"/>
      <c r="IS26" s="245"/>
      <c r="IT26" s="245"/>
      <c r="IU26" s="245"/>
      <c r="IV26" s="245"/>
      <c r="IW26" s="245"/>
    </row>
    <row r="27" customFormat="false" ht="15" hidden="false" customHeight="false" outlineLevel="0" collapsed="false">
      <c r="A27" s="214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2"/>
    </row>
    <row r="28" customFormat="false" ht="15" hidden="false" customHeight="false" outlineLevel="0" collapsed="false">
      <c r="A28" s="214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2"/>
    </row>
    <row r="29" customFormat="false" ht="15" hidden="false" customHeight="false" outlineLevel="0" collapsed="false">
      <c r="A29" s="214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2"/>
    </row>
    <row r="30" customFormat="false" ht="15" hidden="false" customHeight="false" outlineLevel="0" collapsed="false">
      <c r="A30" s="214"/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2"/>
    </row>
    <row r="31" customFormat="false" ht="15" hidden="false" customHeight="false" outlineLevel="0" collapsed="false">
      <c r="A31" s="214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2"/>
    </row>
    <row r="32" customFormat="false" ht="15" hidden="false" customHeight="false" outlineLevel="0" collapsed="false">
      <c r="A32" s="207" t="str">
        <f aca="true">CELL("filename",A1)</f>
        <v>'file:///mnt/12tb/@roms/datasets/enron/EDRM Enron Email Data Set v2 XML/filtered-attachments/xls/TWOrgPLFormatCORP02.xls'#$PRMA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2"/>
    </row>
    <row r="33" customFormat="false" ht="15" hidden="false" customHeight="false" outlineLevel="0" collapsed="false">
      <c r="A33" s="209" t="n">
        <f aca="true">NOW()</f>
        <v>45926.9049508684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8" activeCellId="0" sqref="C8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5.75" hidden="false" customHeight="tru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5.75" hidden="false" customHeight="true" outlineLevel="0" collapsed="false">
      <c r="A2" s="211" t="str">
        <f aca="false">+Format!A2</f>
        <v>2002 PLAN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2.75" hidden="false" customHeight="true" outlineLevel="0" collapsed="false">
      <c r="A3" s="266" t="s">
        <v>414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2.75" hidden="false" customHeight="false" outlineLevel="0" collapsed="false">
      <c r="A4" s="137" t="s">
        <v>331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38"/>
      <c r="AC5" s="139"/>
      <c r="AD5" s="140"/>
    </row>
    <row r="6" customFormat="false" ht="13.5" hidden="false" customHeight="false" outlineLevel="0" collapsed="false">
      <c r="A6" s="141"/>
      <c r="B6" s="141"/>
      <c r="C6" s="142" t="s">
        <v>332</v>
      </c>
      <c r="D6" s="142"/>
      <c r="E6" s="142" t="s">
        <v>333</v>
      </c>
      <c r="F6" s="142"/>
      <c r="G6" s="142" t="s">
        <v>334</v>
      </c>
      <c r="H6" s="142"/>
      <c r="I6" s="142" t="s">
        <v>335</v>
      </c>
      <c r="J6" s="142"/>
      <c r="K6" s="142" t="s">
        <v>336</v>
      </c>
      <c r="L6" s="142"/>
      <c r="M6" s="142" t="s">
        <v>337</v>
      </c>
      <c r="N6" s="142"/>
      <c r="O6" s="142" t="s">
        <v>338</v>
      </c>
      <c r="P6" s="142"/>
      <c r="Q6" s="142" t="s">
        <v>339</v>
      </c>
      <c r="R6" s="142"/>
      <c r="S6" s="142" t="s">
        <v>340</v>
      </c>
      <c r="T6" s="142"/>
      <c r="U6" s="142" t="s">
        <v>341</v>
      </c>
      <c r="V6" s="142"/>
      <c r="W6" s="142" t="s">
        <v>342</v>
      </c>
      <c r="X6" s="142"/>
      <c r="Y6" s="142" t="s">
        <v>343</v>
      </c>
      <c r="Z6" s="142"/>
      <c r="AA6" s="143" t="s">
        <v>344</v>
      </c>
      <c r="AB6" s="144"/>
      <c r="AC6" s="143" t="s">
        <v>345</v>
      </c>
      <c r="AD6" s="144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</row>
    <row r="7" customFormat="false" ht="13.5" hidden="false" customHeight="false" outlineLevel="0" collapsed="false">
      <c r="A7" s="138"/>
      <c r="B7" s="138"/>
      <c r="C7" s="146"/>
      <c r="D7" s="146"/>
      <c r="E7" s="146" t="s">
        <v>22</v>
      </c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48"/>
      <c r="Y7" s="147"/>
      <c r="Z7" s="149"/>
      <c r="AA7" s="140"/>
      <c r="AB7" s="149"/>
      <c r="AC7" s="140"/>
      <c r="AD7" s="140"/>
    </row>
    <row r="8" customFormat="false" ht="12.75" hidden="false" customHeight="false" outlineLevel="0" collapsed="false">
      <c r="A8" s="169" t="s">
        <v>415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customFormat="false" ht="12.75" hidden="false" customHeight="false" outlineLevel="0" collapsed="false">
      <c r="A9" s="170"/>
      <c r="B9" s="267" t="s">
        <v>33</v>
      </c>
      <c r="C9" s="163" t="n">
        <v>0</v>
      </c>
      <c r="D9" s="163"/>
      <c r="E9" s="163" t="n">
        <v>0</v>
      </c>
      <c r="F9" s="163"/>
      <c r="G9" s="163" t="n">
        <f aca="false">+E9</f>
        <v>0</v>
      </c>
      <c r="H9" s="163"/>
      <c r="I9" s="163" t="n">
        <f aca="false">+G9</f>
        <v>0</v>
      </c>
      <c r="J9" s="163"/>
      <c r="K9" s="163" t="n">
        <f aca="false">+I9</f>
        <v>0</v>
      </c>
      <c r="L9" s="163"/>
      <c r="M9" s="163" t="n">
        <f aca="false">+K9</f>
        <v>0</v>
      </c>
      <c r="N9" s="163"/>
      <c r="O9" s="163" t="n">
        <f aca="false">+M9</f>
        <v>0</v>
      </c>
      <c r="P9" s="163"/>
      <c r="Q9" s="163" t="n">
        <f aca="false">+O9</f>
        <v>0</v>
      </c>
      <c r="R9" s="163"/>
      <c r="S9" s="163" t="n">
        <f aca="false">+Q9</f>
        <v>0</v>
      </c>
      <c r="T9" s="163"/>
      <c r="U9" s="163" t="n">
        <v>0</v>
      </c>
      <c r="V9" s="163"/>
      <c r="W9" s="163" t="n">
        <f aca="false">+U9</f>
        <v>0</v>
      </c>
      <c r="X9" s="163"/>
      <c r="Y9" s="163" t="n">
        <f aca="false">+W9</f>
        <v>0</v>
      </c>
      <c r="AA9" s="163" t="n">
        <f aca="false">+Y9</f>
        <v>0</v>
      </c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70"/>
      <c r="B10" s="267" t="s">
        <v>33</v>
      </c>
      <c r="C10" s="163" t="n">
        <v>0</v>
      </c>
      <c r="D10" s="163"/>
      <c r="E10" s="163" t="n">
        <v>0</v>
      </c>
      <c r="F10" s="163"/>
      <c r="G10" s="163" t="n">
        <f aca="false">+E10</f>
        <v>0</v>
      </c>
      <c r="H10" s="163"/>
      <c r="I10" s="163" t="n">
        <f aca="false">+G10</f>
        <v>0</v>
      </c>
      <c r="J10" s="163"/>
      <c r="K10" s="163" t="n">
        <f aca="false">+I10</f>
        <v>0</v>
      </c>
      <c r="L10" s="163"/>
      <c r="M10" s="163" t="n">
        <f aca="false">+K10</f>
        <v>0</v>
      </c>
      <c r="N10" s="163"/>
      <c r="O10" s="163" t="n">
        <f aca="false">+M10</f>
        <v>0</v>
      </c>
      <c r="P10" s="163"/>
      <c r="Q10" s="163" t="n">
        <f aca="false">+O10</f>
        <v>0</v>
      </c>
      <c r="R10" s="163"/>
      <c r="S10" s="163" t="n">
        <f aca="false">+Q10</f>
        <v>0</v>
      </c>
      <c r="T10" s="163"/>
      <c r="U10" s="163" t="n">
        <f aca="false">+S10</f>
        <v>0</v>
      </c>
      <c r="V10" s="163"/>
      <c r="W10" s="163" t="n">
        <f aca="false">+U10</f>
        <v>0</v>
      </c>
      <c r="X10" s="163"/>
      <c r="Y10" s="163" t="n">
        <f aca="false">+W10</f>
        <v>0</v>
      </c>
      <c r="AA10" s="163" t="n">
        <f aca="false">+Y10</f>
        <v>0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70"/>
      <c r="B11" s="267" t="s">
        <v>33</v>
      </c>
      <c r="C11" s="163"/>
      <c r="D11" s="163"/>
      <c r="E11" s="163" t="n">
        <v>0</v>
      </c>
      <c r="F11" s="163"/>
      <c r="G11" s="163" t="n">
        <f aca="false">+E11</f>
        <v>0</v>
      </c>
      <c r="H11" s="163"/>
      <c r="I11" s="163" t="n">
        <f aca="false">+G11</f>
        <v>0</v>
      </c>
      <c r="J11" s="163"/>
      <c r="K11" s="163" t="n">
        <f aca="false">+I11</f>
        <v>0</v>
      </c>
      <c r="L11" s="163"/>
      <c r="M11" s="163" t="n">
        <f aca="false">+K11</f>
        <v>0</v>
      </c>
      <c r="N11" s="163"/>
      <c r="O11" s="163" t="n">
        <f aca="false">+M11</f>
        <v>0</v>
      </c>
      <c r="P11" s="163"/>
      <c r="Q11" s="163" t="n">
        <f aca="false">+O11</f>
        <v>0</v>
      </c>
      <c r="R11" s="163"/>
      <c r="S11" s="163" t="n">
        <f aca="false">+Q11</f>
        <v>0</v>
      </c>
      <c r="T11" s="163"/>
      <c r="U11" s="163" t="n">
        <f aca="false">+S11</f>
        <v>0</v>
      </c>
      <c r="V11" s="163"/>
      <c r="W11" s="163" t="n">
        <f aca="false">+U11</f>
        <v>0</v>
      </c>
      <c r="X11" s="163"/>
      <c r="Y11" s="163" t="n">
        <f aca="false">+W11</f>
        <v>0</v>
      </c>
      <c r="AA11" s="163" t="n">
        <f aca="false">+Y11</f>
        <v>0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2.75" hidden="false" customHeight="false" outlineLevel="0" collapsed="false">
      <c r="A12" s="170"/>
      <c r="B12" s="267" t="s">
        <v>33</v>
      </c>
      <c r="C12" s="163"/>
      <c r="D12" s="163"/>
      <c r="E12" s="163" t="n">
        <v>0</v>
      </c>
      <c r="F12" s="163"/>
      <c r="G12" s="163" t="n">
        <f aca="false">+E12</f>
        <v>0</v>
      </c>
      <c r="H12" s="163"/>
      <c r="I12" s="163" t="n">
        <f aca="false">+G12</f>
        <v>0</v>
      </c>
      <c r="J12" s="163"/>
      <c r="K12" s="163" t="n">
        <f aca="false">+I12</f>
        <v>0</v>
      </c>
      <c r="L12" s="163"/>
      <c r="M12" s="163" t="n">
        <f aca="false">+K12</f>
        <v>0</v>
      </c>
      <c r="N12" s="163"/>
      <c r="O12" s="163" t="n">
        <f aca="false">+M12</f>
        <v>0</v>
      </c>
      <c r="P12" s="163"/>
      <c r="Q12" s="163" t="n">
        <f aca="false">+O12</f>
        <v>0</v>
      </c>
      <c r="R12" s="163"/>
      <c r="S12" s="163" t="n">
        <f aca="false">+Q12</f>
        <v>0</v>
      </c>
      <c r="T12" s="163"/>
      <c r="U12" s="163" t="n">
        <f aca="false">+S12</f>
        <v>0</v>
      </c>
      <c r="V12" s="163"/>
      <c r="W12" s="163" t="n">
        <f aca="false">+U12</f>
        <v>0</v>
      </c>
      <c r="X12" s="163"/>
      <c r="Y12" s="163" t="n">
        <f aca="false">+W12</f>
        <v>0</v>
      </c>
      <c r="AA12" s="163" t="n">
        <f aca="false">+Y12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70"/>
      <c r="B13" s="267" t="s">
        <v>33</v>
      </c>
      <c r="C13" s="163" t="n">
        <v>0</v>
      </c>
      <c r="D13" s="163"/>
      <c r="E13" s="163" t="n">
        <v>0</v>
      </c>
      <c r="F13" s="163"/>
      <c r="G13" s="163" t="n">
        <v>0</v>
      </c>
      <c r="H13" s="163"/>
      <c r="I13" s="163" t="n">
        <v>0</v>
      </c>
      <c r="J13" s="163"/>
      <c r="K13" s="163" t="n">
        <v>0</v>
      </c>
      <c r="L13" s="163"/>
      <c r="M13" s="163" t="n">
        <v>0</v>
      </c>
      <c r="N13" s="163"/>
      <c r="O13" s="163" t="n">
        <v>0</v>
      </c>
      <c r="P13" s="163"/>
      <c r="Q13" s="163" t="n">
        <v>0</v>
      </c>
      <c r="R13" s="163"/>
      <c r="S13" s="163" t="n">
        <v>0</v>
      </c>
      <c r="T13" s="163"/>
      <c r="U13" s="163" t="n">
        <v>0</v>
      </c>
      <c r="V13" s="163"/>
      <c r="W13" s="163" t="n">
        <v>0</v>
      </c>
      <c r="X13" s="163"/>
      <c r="Y13" s="163" t="n">
        <v>0</v>
      </c>
      <c r="AA13" s="163" t="n"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2.75" hidden="false" customHeight="false" outlineLevel="0" collapsed="false">
      <c r="A14" s="171"/>
      <c r="B14" s="155" t="s">
        <v>364</v>
      </c>
      <c r="C14" s="156" t="n">
        <f aca="false">SUM(C9:C13)</f>
        <v>0</v>
      </c>
      <c r="D14" s="157"/>
      <c r="E14" s="156" t="n">
        <f aca="false">SUM(E9:E13)</f>
        <v>0</v>
      </c>
      <c r="F14" s="157"/>
      <c r="G14" s="156" t="n">
        <f aca="false">SUM(G9:G13)</f>
        <v>0</v>
      </c>
      <c r="H14" s="157"/>
      <c r="I14" s="156" t="n">
        <f aca="false">SUM(I9:I13)</f>
        <v>0</v>
      </c>
      <c r="J14" s="157"/>
      <c r="K14" s="156" t="n">
        <f aca="false">SUM(K9:K13)</f>
        <v>0</v>
      </c>
      <c r="L14" s="157"/>
      <c r="M14" s="156" t="n">
        <f aca="false">SUM(M9:M13)</f>
        <v>0</v>
      </c>
      <c r="N14" s="157"/>
      <c r="O14" s="156" t="n">
        <f aca="false">SUM(O9:O13)</f>
        <v>0</v>
      </c>
      <c r="P14" s="157"/>
      <c r="Q14" s="156" t="n">
        <f aca="false">SUM(Q9:Q13)</f>
        <v>0</v>
      </c>
      <c r="R14" s="157"/>
      <c r="S14" s="156" t="n">
        <f aca="false">SUM(S9:S13)</f>
        <v>0</v>
      </c>
      <c r="T14" s="157"/>
      <c r="U14" s="156" t="n">
        <f aca="false">SUM(U9:U13)</f>
        <v>0</v>
      </c>
      <c r="V14" s="157"/>
      <c r="W14" s="156" t="n">
        <f aca="false">SUM(W9:W13)</f>
        <v>0</v>
      </c>
      <c r="X14" s="157"/>
      <c r="Y14" s="156" t="n">
        <f aca="false">SUM(Y9:Y13)</f>
        <v>0</v>
      </c>
      <c r="Z14" s="157"/>
      <c r="AA14" s="156" t="n">
        <f aca="false">SUM(AA9:AA13)</f>
        <v>0</v>
      </c>
      <c r="AB14" s="157"/>
      <c r="AC14" s="171"/>
      <c r="AD14" s="157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  <c r="IW14" s="171"/>
    </row>
    <row r="16" customFormat="false" ht="12.75" hidden="false" customHeight="false" outlineLevel="0" collapsed="false">
      <c r="A16" s="268" t="s">
        <v>416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2.75" hidden="false" customHeight="false" outlineLevel="0" collapsed="false">
      <c r="A17" s="170"/>
      <c r="B17" s="267" t="s">
        <v>33</v>
      </c>
      <c r="C17" s="163"/>
      <c r="D17" s="163"/>
      <c r="E17" s="163" t="n">
        <v>0</v>
      </c>
      <c r="F17" s="163"/>
      <c r="G17" s="163" t="n">
        <v>0</v>
      </c>
      <c r="H17" s="163"/>
      <c r="I17" s="163" t="n">
        <v>0</v>
      </c>
      <c r="J17" s="163"/>
      <c r="K17" s="163" t="n">
        <v>0</v>
      </c>
      <c r="L17" s="163"/>
      <c r="M17" s="163" t="n">
        <v>0</v>
      </c>
      <c r="N17" s="163"/>
      <c r="O17" s="163" t="n">
        <v>0</v>
      </c>
      <c r="P17" s="163"/>
      <c r="Q17" s="163" t="n">
        <v>0</v>
      </c>
      <c r="R17" s="163"/>
      <c r="S17" s="163" t="n">
        <v>0</v>
      </c>
      <c r="T17" s="163"/>
      <c r="U17" s="163" t="n">
        <v>0</v>
      </c>
      <c r="V17" s="163"/>
      <c r="W17" s="163" t="n">
        <v>0</v>
      </c>
      <c r="X17" s="163"/>
      <c r="Y17" s="163" t="n">
        <v>0</v>
      </c>
      <c r="AA17" s="163" t="n">
        <v>0</v>
      </c>
      <c r="AC17" s="163" t="n">
        <f aca="false">SUM(E17:AA17)</f>
        <v>0</v>
      </c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2.75" hidden="false" customHeight="false" outlineLevel="0" collapsed="false">
      <c r="A18" s="170"/>
      <c r="B18" s="267" t="s">
        <v>33</v>
      </c>
      <c r="C18" s="163"/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2.75" hidden="false" customHeight="false" outlineLevel="0" collapsed="false">
      <c r="A19" s="170"/>
      <c r="B19" s="267" t="s">
        <v>33</v>
      </c>
      <c r="C19" s="163"/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2.75" hidden="false" customHeight="false" outlineLevel="0" collapsed="false">
      <c r="A20" s="170"/>
      <c r="B20" s="267" t="s">
        <v>33</v>
      </c>
      <c r="C20" s="163"/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70"/>
      <c r="B21" s="267" t="s">
        <v>33</v>
      </c>
      <c r="C21" s="163"/>
      <c r="D21" s="163"/>
      <c r="E21" s="163" t="n">
        <v>0</v>
      </c>
      <c r="F21" s="163"/>
      <c r="G21" s="163" t="n">
        <v>0</v>
      </c>
      <c r="H21" s="163"/>
      <c r="I21" s="163" t="n">
        <v>0</v>
      </c>
      <c r="J21" s="163"/>
      <c r="K21" s="163" t="n">
        <v>0</v>
      </c>
      <c r="L21" s="163"/>
      <c r="M21" s="163" t="n">
        <v>0</v>
      </c>
      <c r="N21" s="163"/>
      <c r="O21" s="163" t="n">
        <v>0</v>
      </c>
      <c r="P21" s="163"/>
      <c r="Q21" s="163" t="n">
        <v>0</v>
      </c>
      <c r="R21" s="163"/>
      <c r="S21" s="163" t="n">
        <v>0</v>
      </c>
      <c r="T21" s="163"/>
      <c r="U21" s="163" t="n">
        <v>0</v>
      </c>
      <c r="V21" s="163"/>
      <c r="W21" s="163" t="n">
        <v>0</v>
      </c>
      <c r="X21" s="163"/>
      <c r="Y21" s="163" t="n">
        <v>0</v>
      </c>
      <c r="AA21" s="163" t="n">
        <v>0</v>
      </c>
      <c r="AC21" s="163" t="n">
        <f aca="false">SUM(E21:AA21)</f>
        <v>0</v>
      </c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2.75" hidden="false" customHeight="false" outlineLevel="0" collapsed="false">
      <c r="A22" s="171"/>
      <c r="B22" s="155" t="s">
        <v>417</v>
      </c>
      <c r="C22" s="163"/>
      <c r="D22" s="157"/>
      <c r="E22" s="156" t="n">
        <f aca="false">SUM(E17:E21)</f>
        <v>0</v>
      </c>
      <c r="F22" s="157"/>
      <c r="G22" s="156" t="n">
        <f aca="false">SUM(G17:G21)</f>
        <v>0</v>
      </c>
      <c r="H22" s="157"/>
      <c r="I22" s="156" t="n">
        <f aca="false">SUM(I17:I21)</f>
        <v>0</v>
      </c>
      <c r="J22" s="157"/>
      <c r="K22" s="156" t="n">
        <f aca="false">SUM(K17:K21)</f>
        <v>0</v>
      </c>
      <c r="L22" s="157"/>
      <c r="M22" s="156" t="n">
        <f aca="false">SUM(M17:M21)</f>
        <v>0</v>
      </c>
      <c r="N22" s="157"/>
      <c r="O22" s="156" t="n">
        <f aca="false">SUM(O17:O21)</f>
        <v>0</v>
      </c>
      <c r="P22" s="157"/>
      <c r="Q22" s="156" t="n">
        <f aca="false">SUM(Q17:Q21)</f>
        <v>0</v>
      </c>
      <c r="R22" s="157"/>
      <c r="S22" s="156" t="n">
        <f aca="false">SUM(S17:S21)</f>
        <v>0</v>
      </c>
      <c r="T22" s="157"/>
      <c r="U22" s="156" t="n">
        <f aca="false">SUM(U17:U21)</f>
        <v>0</v>
      </c>
      <c r="V22" s="157"/>
      <c r="W22" s="156" t="n">
        <f aca="false">SUM(W17:W21)</f>
        <v>0</v>
      </c>
      <c r="X22" s="157"/>
      <c r="Y22" s="156" t="n">
        <f aca="false">SUM(Y17:Y21)</f>
        <v>0</v>
      </c>
      <c r="Z22" s="157"/>
      <c r="AA22" s="156" t="n">
        <f aca="false">SUM(AA17:AA21)</f>
        <v>0</v>
      </c>
      <c r="AB22" s="157"/>
      <c r="AC22" s="156" t="n">
        <f aca="false">SUM(AC17:AC21)</f>
        <v>0</v>
      </c>
      <c r="AD22" s="157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  <c r="IW22" s="171"/>
    </row>
    <row r="23" customFormat="false" ht="12.75" hidden="false" customHeight="false" outlineLevel="0" collapsed="false">
      <c r="A23" s="163"/>
      <c r="B23" s="163"/>
      <c r="C23" s="171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2.75" hidden="false" customHeight="false" outlineLevel="0" collapsed="false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10" width="40.13"/>
    <col collapsed="false" customWidth="true" hidden="false" outlineLevel="0" max="2" min="2" style="210" width="2.99"/>
    <col collapsed="false" customWidth="true" hidden="false" outlineLevel="0" max="3" min="3" style="210" width="7.42"/>
    <col collapsed="false" customWidth="true" hidden="false" outlineLevel="0" max="4" min="4" style="210" width="2.99"/>
    <col collapsed="false" customWidth="true" hidden="false" outlineLevel="0" max="5" min="5" style="210" width="7.42"/>
    <col collapsed="false" customWidth="true" hidden="false" outlineLevel="0" max="6" min="6" style="210" width="2.99"/>
    <col collapsed="false" customWidth="true" hidden="false" outlineLevel="0" max="7" min="7" style="210" width="7.42"/>
    <col collapsed="false" customWidth="true" hidden="false" outlineLevel="0" max="8" min="8" style="210" width="2.99"/>
    <col collapsed="false" customWidth="true" hidden="false" outlineLevel="0" max="9" min="9" style="210" width="7.42"/>
    <col collapsed="false" customWidth="true" hidden="false" outlineLevel="0" max="10" min="10" style="210" width="2.99"/>
    <col collapsed="false" customWidth="true" hidden="false" outlineLevel="0" max="11" min="11" style="210" width="7.42"/>
    <col collapsed="false" customWidth="true" hidden="false" outlineLevel="0" max="12" min="12" style="210" width="2.99"/>
    <col collapsed="false" customWidth="true" hidden="false" outlineLevel="0" max="13" min="13" style="210" width="7.42"/>
    <col collapsed="false" customWidth="true" hidden="false" outlineLevel="0" max="14" min="14" style="210" width="2.99"/>
    <col collapsed="false" customWidth="true" hidden="false" outlineLevel="0" max="15" min="15" style="210" width="7.42"/>
    <col collapsed="false" customWidth="true" hidden="false" outlineLevel="0" max="16" min="16" style="210" width="2.99"/>
    <col collapsed="false" customWidth="true" hidden="false" outlineLevel="0" max="17" min="17" style="210" width="7.42"/>
    <col collapsed="false" customWidth="true" hidden="false" outlineLevel="0" max="18" min="18" style="210" width="2.99"/>
    <col collapsed="false" customWidth="true" hidden="false" outlineLevel="0" max="19" min="19" style="210" width="7.42"/>
    <col collapsed="false" customWidth="true" hidden="false" outlineLevel="0" max="20" min="20" style="210" width="2.99"/>
    <col collapsed="false" customWidth="true" hidden="false" outlineLevel="0" max="21" min="21" style="210" width="7.42"/>
    <col collapsed="false" customWidth="true" hidden="false" outlineLevel="0" max="22" min="22" style="210" width="2.99"/>
    <col collapsed="false" customWidth="true" hidden="false" outlineLevel="0" max="23" min="23" style="210" width="7.42"/>
    <col collapsed="false" customWidth="true" hidden="false" outlineLevel="0" max="24" min="24" style="210" width="2.99"/>
    <col collapsed="false" customWidth="true" hidden="false" outlineLevel="0" max="25" min="25" style="210" width="7.42"/>
    <col collapsed="false" customWidth="true" hidden="false" outlineLevel="0" max="26" min="26" style="210" width="2.99"/>
    <col collapsed="false" customWidth="true" hidden="false" outlineLevel="0" max="27" min="27" style="210" width="8.56"/>
    <col collapsed="false" customWidth="false" hidden="false" outlineLevel="0" max="257" min="28" style="210" width="12.56"/>
  </cols>
  <sheetData>
    <row r="1" customFormat="false" ht="18" hidden="false" customHeight="fals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</row>
    <row r="2" customFormat="false" ht="18" hidden="false" customHeight="false" outlineLevel="0" collapsed="false">
      <c r="A2" s="211" t="str">
        <f aca="false">+Format!A2</f>
        <v>2002 PLAN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</row>
    <row r="3" customFormat="false" ht="18" hidden="false" customHeight="false" outlineLevel="0" collapsed="false">
      <c r="A3" s="212" t="s">
        <v>418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</row>
    <row r="4" customFormat="false" ht="18" hidden="false" customHeight="false" outlineLevel="0" collapsed="false">
      <c r="A4" s="213" t="s">
        <v>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</row>
    <row r="5" customFormat="false" ht="15" hidden="false" customHeight="false" outlineLevel="0" collapsed="false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customFormat="false" ht="15" hidden="false" customHeight="false" outlineLevel="0" collapsed="false">
      <c r="A6" s="218"/>
      <c r="B6" s="219"/>
      <c r="C6" s="220" t="s">
        <v>419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</row>
    <row r="7" customFormat="false" ht="15" hidden="false" customHeight="false" outlineLevel="0" collapsed="false">
      <c r="A7" s="221"/>
      <c r="B7" s="221"/>
      <c r="C7" s="222" t="s">
        <v>69</v>
      </c>
      <c r="D7" s="222"/>
      <c r="E7" s="222" t="s">
        <v>70</v>
      </c>
      <c r="F7" s="222"/>
      <c r="G7" s="222" t="s">
        <v>71</v>
      </c>
      <c r="H7" s="222"/>
      <c r="I7" s="222" t="s">
        <v>72</v>
      </c>
      <c r="J7" s="222"/>
      <c r="K7" s="222" t="s">
        <v>73</v>
      </c>
      <c r="L7" s="222"/>
      <c r="M7" s="222" t="s">
        <v>74</v>
      </c>
      <c r="N7" s="222"/>
      <c r="O7" s="222" t="s">
        <v>395</v>
      </c>
      <c r="P7" s="222"/>
      <c r="Q7" s="222" t="s">
        <v>76</v>
      </c>
      <c r="R7" s="222"/>
      <c r="S7" s="222" t="s">
        <v>396</v>
      </c>
      <c r="T7" s="222"/>
      <c r="U7" s="222" t="s">
        <v>78</v>
      </c>
      <c r="V7" s="222"/>
      <c r="W7" s="222" t="s">
        <v>79</v>
      </c>
      <c r="X7" s="222"/>
      <c r="Y7" s="222" t="s">
        <v>80</v>
      </c>
      <c r="Z7" s="222"/>
      <c r="AA7" s="222" t="s">
        <v>21</v>
      </c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14.25" hidden="false" customHeight="false" outlineLevel="0" collapsed="false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15" hidden="false" customHeight="false" outlineLevel="0" collapsed="false">
      <c r="A9" s="224" t="s">
        <v>420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14.25" hidden="false" customHeight="false" outlineLevel="0" collapsed="false">
      <c r="A10" s="226" t="s">
        <v>362</v>
      </c>
      <c r="B10" s="228"/>
      <c r="C10" s="250" t="n">
        <v>0</v>
      </c>
      <c r="D10" s="250"/>
      <c r="E10" s="250" t="n">
        <v>0</v>
      </c>
      <c r="F10" s="250"/>
      <c r="G10" s="250" t="n">
        <v>0</v>
      </c>
      <c r="H10" s="250"/>
      <c r="I10" s="250" t="n">
        <v>0</v>
      </c>
      <c r="J10" s="250"/>
      <c r="K10" s="250" t="n">
        <v>0</v>
      </c>
      <c r="L10" s="250"/>
      <c r="M10" s="250" t="n">
        <v>0</v>
      </c>
      <c r="N10" s="250"/>
      <c r="O10" s="250" t="n">
        <v>0</v>
      </c>
      <c r="P10" s="250"/>
      <c r="Q10" s="250" t="n">
        <v>0</v>
      </c>
      <c r="R10" s="250"/>
      <c r="S10" s="250" t="n">
        <v>0</v>
      </c>
      <c r="T10" s="250"/>
      <c r="U10" s="250" t="n">
        <v>0</v>
      </c>
      <c r="V10" s="250"/>
      <c r="W10" s="250" t="n">
        <v>0</v>
      </c>
      <c r="X10" s="250"/>
      <c r="Y10" s="250" t="n">
        <v>0</v>
      </c>
      <c r="Z10" s="249"/>
      <c r="AA10" s="249" t="n">
        <f aca="false">SUM(C10:Y10)</f>
        <v>0</v>
      </c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5"/>
      <c r="BS10" s="225"/>
      <c r="BT10" s="225"/>
      <c r="BU10" s="225"/>
      <c r="BV10" s="225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  <c r="DD10" s="225"/>
      <c r="DE10" s="225"/>
      <c r="DF10" s="225"/>
      <c r="DG10" s="225"/>
      <c r="DH10" s="225"/>
      <c r="DI10" s="225"/>
      <c r="DJ10" s="225"/>
      <c r="DK10" s="225"/>
      <c r="DL10" s="225"/>
      <c r="DM10" s="225"/>
      <c r="DN10" s="225"/>
      <c r="DO10" s="225"/>
      <c r="DP10" s="225"/>
      <c r="DQ10" s="225"/>
      <c r="DR10" s="225"/>
      <c r="DS10" s="225"/>
      <c r="DT10" s="225"/>
      <c r="DU10" s="225"/>
      <c r="DV10" s="225"/>
      <c r="DW10" s="225"/>
      <c r="DX10" s="225"/>
      <c r="DY10" s="225"/>
      <c r="DZ10" s="225"/>
      <c r="EA10" s="225"/>
      <c r="EB10" s="225"/>
      <c r="EC10" s="225"/>
      <c r="ED10" s="225"/>
      <c r="EE10" s="225"/>
      <c r="EF10" s="225"/>
      <c r="EG10" s="225"/>
      <c r="EH10" s="225"/>
      <c r="EI10" s="225"/>
      <c r="EJ10" s="225"/>
      <c r="EK10" s="225"/>
      <c r="EL10" s="225"/>
      <c r="EM10" s="225"/>
      <c r="EN10" s="225"/>
      <c r="EO10" s="225"/>
      <c r="EP10" s="225"/>
      <c r="EQ10" s="225"/>
      <c r="ER10" s="225"/>
      <c r="ES10" s="225"/>
      <c r="ET10" s="225"/>
      <c r="EU10" s="225"/>
      <c r="EV10" s="225"/>
      <c r="EW10" s="225"/>
      <c r="EX10" s="225"/>
      <c r="EY10" s="225"/>
      <c r="EZ10" s="225"/>
      <c r="FA10" s="225"/>
      <c r="FB10" s="225"/>
      <c r="FC10" s="225"/>
      <c r="FD10" s="225"/>
      <c r="FE10" s="225"/>
      <c r="FF10" s="225"/>
      <c r="FG10" s="225"/>
      <c r="FH10" s="225"/>
      <c r="FI10" s="225"/>
      <c r="FJ10" s="225"/>
      <c r="FK10" s="225"/>
      <c r="FL10" s="225"/>
      <c r="FM10" s="225"/>
      <c r="FN10" s="225"/>
      <c r="FO10" s="225"/>
      <c r="FP10" s="225"/>
      <c r="FQ10" s="225"/>
      <c r="FR10" s="225"/>
      <c r="FS10" s="225"/>
      <c r="FT10" s="225"/>
      <c r="FU10" s="225"/>
      <c r="FV10" s="225"/>
      <c r="FW10" s="225"/>
      <c r="FX10" s="225"/>
      <c r="FY10" s="225"/>
      <c r="FZ10" s="225"/>
      <c r="GA10" s="225"/>
      <c r="GB10" s="225"/>
      <c r="GC10" s="225"/>
      <c r="GD10" s="225"/>
      <c r="GE10" s="225"/>
      <c r="GF10" s="225"/>
      <c r="GG10" s="225"/>
      <c r="GH10" s="225"/>
      <c r="GI10" s="225"/>
      <c r="GJ10" s="225"/>
      <c r="GK10" s="225"/>
      <c r="GL10" s="225"/>
      <c r="GM10" s="225"/>
      <c r="GN10" s="225"/>
      <c r="GO10" s="225"/>
      <c r="GP10" s="225"/>
      <c r="GQ10" s="225"/>
      <c r="GR10" s="225"/>
      <c r="GS10" s="225"/>
      <c r="GT10" s="225"/>
      <c r="GU10" s="225"/>
      <c r="GV10" s="225"/>
      <c r="GW10" s="225"/>
      <c r="GX10" s="225"/>
      <c r="GY10" s="225"/>
      <c r="GZ10" s="225"/>
      <c r="HA10" s="225"/>
      <c r="HB10" s="225"/>
      <c r="HC10" s="225"/>
      <c r="HD10" s="225"/>
      <c r="HE10" s="225"/>
      <c r="HF10" s="225"/>
      <c r="HG10" s="225"/>
      <c r="HH10" s="225"/>
      <c r="HI10" s="225"/>
      <c r="HJ10" s="225"/>
      <c r="HK10" s="225"/>
      <c r="HL10" s="225"/>
      <c r="HM10" s="225"/>
      <c r="HN10" s="225"/>
      <c r="HO10" s="225"/>
      <c r="HP10" s="225"/>
      <c r="HQ10" s="225"/>
      <c r="HR10" s="225"/>
      <c r="HS10" s="225"/>
      <c r="HT10" s="225"/>
      <c r="HU10" s="225"/>
      <c r="HV10" s="225"/>
      <c r="HW10" s="225"/>
      <c r="HX10" s="225"/>
      <c r="HY10" s="225"/>
      <c r="HZ10" s="225"/>
      <c r="IA10" s="225"/>
      <c r="IB10" s="225"/>
      <c r="IC10" s="225"/>
      <c r="ID10" s="225"/>
      <c r="IE10" s="225"/>
      <c r="IF10" s="225"/>
      <c r="IG10" s="225"/>
      <c r="IH10" s="225"/>
      <c r="II10" s="225"/>
      <c r="IJ10" s="225"/>
      <c r="IK10" s="225"/>
      <c r="IL10" s="225"/>
      <c r="IM10" s="225"/>
      <c r="IN10" s="225"/>
      <c r="IO10" s="225"/>
      <c r="IP10" s="225"/>
      <c r="IQ10" s="225"/>
      <c r="IR10" s="225"/>
      <c r="IS10" s="225"/>
      <c r="IT10" s="225"/>
      <c r="IU10" s="225"/>
      <c r="IV10" s="225"/>
      <c r="IW10" s="225"/>
    </row>
    <row r="11" customFormat="false" ht="14.25" hidden="false" customHeight="false" outlineLevel="0" collapsed="false">
      <c r="A11" s="226" t="s">
        <v>362</v>
      </c>
      <c r="B11" s="228"/>
      <c r="C11" s="250" t="n">
        <v>0</v>
      </c>
      <c r="D11" s="250"/>
      <c r="E11" s="250" t="n">
        <v>0</v>
      </c>
      <c r="F11" s="250"/>
      <c r="G11" s="250" t="n">
        <v>0</v>
      </c>
      <c r="H11" s="250"/>
      <c r="I11" s="250" t="n">
        <v>0</v>
      </c>
      <c r="J11" s="250"/>
      <c r="K11" s="250" t="n">
        <v>0</v>
      </c>
      <c r="L11" s="250"/>
      <c r="M11" s="250" t="n">
        <v>0</v>
      </c>
      <c r="N11" s="250"/>
      <c r="O11" s="250" t="n">
        <v>0</v>
      </c>
      <c r="P11" s="250"/>
      <c r="Q11" s="250" t="n">
        <v>0</v>
      </c>
      <c r="R11" s="250"/>
      <c r="S11" s="250" t="n">
        <v>0</v>
      </c>
      <c r="T11" s="250"/>
      <c r="U11" s="250" t="n">
        <v>0</v>
      </c>
      <c r="V11" s="250"/>
      <c r="W11" s="250" t="n">
        <v>0</v>
      </c>
      <c r="X11" s="250"/>
      <c r="Y11" s="250" t="n">
        <v>0</v>
      </c>
      <c r="Z11" s="249"/>
      <c r="AA11" s="249" t="n">
        <f aca="false">SUM(C11:Y11)</f>
        <v>0</v>
      </c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5"/>
      <c r="EL11" s="225"/>
      <c r="EM11" s="225"/>
      <c r="EN11" s="225"/>
      <c r="EO11" s="225"/>
      <c r="EP11" s="225"/>
      <c r="EQ11" s="225"/>
      <c r="ER11" s="225"/>
      <c r="ES11" s="225"/>
      <c r="ET11" s="225"/>
      <c r="EU11" s="225"/>
      <c r="EV11" s="225"/>
      <c r="EW11" s="225"/>
      <c r="EX11" s="225"/>
      <c r="EY11" s="225"/>
      <c r="EZ11" s="225"/>
      <c r="FA11" s="225"/>
      <c r="FB11" s="225"/>
      <c r="FC11" s="225"/>
      <c r="FD11" s="225"/>
      <c r="FE11" s="225"/>
      <c r="FF11" s="225"/>
      <c r="FG11" s="225"/>
      <c r="FH11" s="225"/>
      <c r="FI11" s="225"/>
      <c r="FJ11" s="225"/>
      <c r="FK11" s="225"/>
      <c r="FL11" s="225"/>
      <c r="FM11" s="225"/>
      <c r="FN11" s="225"/>
      <c r="FO11" s="225"/>
      <c r="FP11" s="225"/>
      <c r="FQ11" s="225"/>
      <c r="FR11" s="225"/>
      <c r="FS11" s="225"/>
      <c r="FT11" s="225"/>
      <c r="FU11" s="225"/>
      <c r="FV11" s="225"/>
      <c r="FW11" s="225"/>
      <c r="FX11" s="225"/>
      <c r="FY11" s="225"/>
      <c r="FZ11" s="225"/>
      <c r="GA11" s="225"/>
      <c r="GB11" s="225"/>
      <c r="GC11" s="225"/>
      <c r="GD11" s="225"/>
      <c r="GE11" s="225"/>
      <c r="GF11" s="225"/>
      <c r="GG11" s="225"/>
      <c r="GH11" s="225"/>
      <c r="GI11" s="225"/>
      <c r="GJ11" s="225"/>
      <c r="GK11" s="225"/>
      <c r="GL11" s="225"/>
      <c r="GM11" s="225"/>
      <c r="GN11" s="225"/>
      <c r="GO11" s="225"/>
      <c r="GP11" s="225"/>
      <c r="GQ11" s="225"/>
      <c r="GR11" s="225"/>
      <c r="GS11" s="225"/>
      <c r="GT11" s="225"/>
      <c r="GU11" s="225"/>
      <c r="GV11" s="225"/>
      <c r="GW11" s="225"/>
      <c r="GX11" s="225"/>
      <c r="GY11" s="225"/>
      <c r="GZ11" s="225"/>
      <c r="HA11" s="225"/>
      <c r="HB11" s="225"/>
      <c r="HC11" s="225"/>
      <c r="HD11" s="225"/>
      <c r="HE11" s="225"/>
      <c r="HF11" s="225"/>
      <c r="HG11" s="225"/>
      <c r="HH11" s="225"/>
      <c r="HI11" s="225"/>
      <c r="HJ11" s="225"/>
      <c r="HK11" s="225"/>
      <c r="HL11" s="225"/>
      <c r="HM11" s="225"/>
      <c r="HN11" s="225"/>
      <c r="HO11" s="225"/>
      <c r="HP11" s="225"/>
      <c r="HQ11" s="225"/>
      <c r="HR11" s="225"/>
      <c r="HS11" s="225"/>
      <c r="HT11" s="225"/>
      <c r="HU11" s="225"/>
      <c r="HV11" s="225"/>
      <c r="HW11" s="225"/>
      <c r="HX11" s="225"/>
      <c r="HY11" s="225"/>
      <c r="HZ11" s="225"/>
      <c r="IA11" s="225"/>
      <c r="IB11" s="225"/>
      <c r="IC11" s="225"/>
      <c r="ID11" s="225"/>
      <c r="IE11" s="225"/>
      <c r="IF11" s="225"/>
      <c r="IG11" s="225"/>
      <c r="IH11" s="225"/>
      <c r="II11" s="225"/>
      <c r="IJ11" s="225"/>
      <c r="IK11" s="225"/>
      <c r="IL11" s="225"/>
      <c r="IM11" s="225"/>
      <c r="IN11" s="225"/>
      <c r="IO11" s="225"/>
      <c r="IP11" s="225"/>
      <c r="IQ11" s="225"/>
      <c r="IR11" s="225"/>
      <c r="IS11" s="225"/>
      <c r="IT11" s="225"/>
      <c r="IU11" s="225"/>
      <c r="IV11" s="225"/>
      <c r="IW11" s="225"/>
    </row>
    <row r="12" customFormat="false" ht="14.25" hidden="false" customHeight="false" outlineLevel="0" collapsed="false">
      <c r="A12" s="226" t="s">
        <v>362</v>
      </c>
      <c r="B12" s="228"/>
      <c r="C12" s="250" t="n">
        <v>0</v>
      </c>
      <c r="D12" s="250"/>
      <c r="E12" s="250" t="n">
        <v>0</v>
      </c>
      <c r="F12" s="250"/>
      <c r="G12" s="250" t="n">
        <v>0</v>
      </c>
      <c r="H12" s="250"/>
      <c r="I12" s="250" t="n">
        <v>0</v>
      </c>
      <c r="J12" s="250"/>
      <c r="K12" s="250" t="n">
        <v>0</v>
      </c>
      <c r="L12" s="250"/>
      <c r="M12" s="250" t="n">
        <v>0</v>
      </c>
      <c r="N12" s="250"/>
      <c r="O12" s="250" t="n">
        <v>0</v>
      </c>
      <c r="P12" s="250"/>
      <c r="Q12" s="250" t="n">
        <v>0</v>
      </c>
      <c r="R12" s="250"/>
      <c r="S12" s="250" t="n">
        <v>0</v>
      </c>
      <c r="T12" s="250"/>
      <c r="U12" s="250" t="n">
        <v>0</v>
      </c>
      <c r="V12" s="250"/>
      <c r="W12" s="250" t="n">
        <v>0</v>
      </c>
      <c r="X12" s="250"/>
      <c r="Y12" s="250" t="n">
        <v>0</v>
      </c>
      <c r="Z12" s="249"/>
      <c r="AA12" s="249" t="n">
        <f aca="false">SUM(C12:Y12)</f>
        <v>0</v>
      </c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5"/>
      <c r="EL12" s="225"/>
      <c r="EM12" s="225"/>
      <c r="EN12" s="225"/>
      <c r="EO12" s="225"/>
      <c r="EP12" s="225"/>
      <c r="EQ12" s="225"/>
      <c r="ER12" s="225"/>
      <c r="ES12" s="225"/>
      <c r="ET12" s="225"/>
      <c r="EU12" s="225"/>
      <c r="EV12" s="225"/>
      <c r="EW12" s="225"/>
      <c r="EX12" s="225"/>
      <c r="EY12" s="225"/>
      <c r="EZ12" s="225"/>
      <c r="FA12" s="225"/>
      <c r="FB12" s="225"/>
      <c r="FC12" s="225"/>
      <c r="FD12" s="225"/>
      <c r="FE12" s="225"/>
      <c r="FF12" s="225"/>
      <c r="FG12" s="225"/>
      <c r="FH12" s="225"/>
      <c r="FI12" s="225"/>
      <c r="FJ12" s="225"/>
      <c r="FK12" s="225"/>
      <c r="FL12" s="225"/>
      <c r="FM12" s="225"/>
      <c r="FN12" s="225"/>
      <c r="FO12" s="225"/>
      <c r="FP12" s="225"/>
      <c r="FQ12" s="225"/>
      <c r="FR12" s="225"/>
      <c r="FS12" s="225"/>
      <c r="FT12" s="225"/>
      <c r="FU12" s="225"/>
      <c r="FV12" s="225"/>
      <c r="FW12" s="225"/>
      <c r="FX12" s="225"/>
      <c r="FY12" s="225"/>
      <c r="FZ12" s="225"/>
      <c r="GA12" s="225"/>
      <c r="GB12" s="225"/>
      <c r="GC12" s="225"/>
      <c r="GD12" s="225"/>
      <c r="GE12" s="225"/>
      <c r="GF12" s="225"/>
      <c r="GG12" s="225"/>
      <c r="GH12" s="225"/>
      <c r="GI12" s="225"/>
      <c r="GJ12" s="225"/>
      <c r="GK12" s="225"/>
      <c r="GL12" s="225"/>
      <c r="GM12" s="225"/>
      <c r="GN12" s="225"/>
      <c r="GO12" s="225"/>
      <c r="GP12" s="225"/>
      <c r="GQ12" s="225"/>
      <c r="GR12" s="225"/>
      <c r="GS12" s="225"/>
      <c r="GT12" s="225"/>
      <c r="GU12" s="225"/>
      <c r="GV12" s="225"/>
      <c r="GW12" s="225"/>
      <c r="GX12" s="225"/>
      <c r="GY12" s="225"/>
      <c r="GZ12" s="225"/>
      <c r="HA12" s="225"/>
      <c r="HB12" s="225"/>
      <c r="HC12" s="225"/>
      <c r="HD12" s="225"/>
      <c r="HE12" s="225"/>
      <c r="HF12" s="225"/>
      <c r="HG12" s="225"/>
      <c r="HH12" s="225"/>
      <c r="HI12" s="225"/>
      <c r="HJ12" s="225"/>
      <c r="HK12" s="225"/>
      <c r="HL12" s="225"/>
      <c r="HM12" s="225"/>
      <c r="HN12" s="225"/>
      <c r="HO12" s="225"/>
      <c r="HP12" s="225"/>
      <c r="HQ12" s="225"/>
      <c r="HR12" s="225"/>
      <c r="HS12" s="225"/>
      <c r="HT12" s="225"/>
      <c r="HU12" s="225"/>
      <c r="HV12" s="225"/>
      <c r="HW12" s="225"/>
      <c r="HX12" s="225"/>
      <c r="HY12" s="225"/>
      <c r="HZ12" s="225"/>
      <c r="IA12" s="225"/>
      <c r="IB12" s="225"/>
      <c r="IC12" s="225"/>
      <c r="ID12" s="225"/>
      <c r="IE12" s="225"/>
      <c r="IF12" s="225"/>
      <c r="IG12" s="225"/>
      <c r="IH12" s="225"/>
      <c r="II12" s="225"/>
      <c r="IJ12" s="225"/>
      <c r="IK12" s="225"/>
      <c r="IL12" s="225"/>
      <c r="IM12" s="225"/>
      <c r="IN12" s="225"/>
      <c r="IO12" s="225"/>
      <c r="IP12" s="225"/>
      <c r="IQ12" s="225"/>
      <c r="IR12" s="225"/>
      <c r="IS12" s="225"/>
      <c r="IT12" s="225"/>
      <c r="IU12" s="225"/>
      <c r="IV12" s="225"/>
      <c r="IW12" s="225"/>
    </row>
    <row r="13" customFormat="false" ht="5.1" hidden="false" customHeight="true" outlineLevel="0" collapsed="false">
      <c r="A13" s="226"/>
      <c r="B13" s="228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49"/>
      <c r="AA13" s="249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  <c r="IW13" s="225"/>
    </row>
    <row r="14" customFormat="false" ht="14.25" hidden="false" customHeight="false" outlineLevel="0" collapsed="false">
      <c r="A14" s="229" t="s">
        <v>359</v>
      </c>
      <c r="B14" s="228"/>
      <c r="C14" s="254" t="n">
        <f aca="false">+C16-SUM(C9:C13)</f>
        <v>0</v>
      </c>
      <c r="D14" s="250"/>
      <c r="E14" s="254" t="n">
        <f aca="false">+E16-SUM(E9:E13)</f>
        <v>0</v>
      </c>
      <c r="F14" s="250"/>
      <c r="G14" s="254" t="n">
        <f aca="false">+G16-SUM(G9:G13)</f>
        <v>0</v>
      </c>
      <c r="H14" s="250"/>
      <c r="I14" s="254" t="n">
        <f aca="false">+I16-SUM(I9:I13)</f>
        <v>0</v>
      </c>
      <c r="J14" s="250"/>
      <c r="K14" s="254" t="n">
        <f aca="false">+K16-SUM(K9:K13)</f>
        <v>0</v>
      </c>
      <c r="L14" s="250"/>
      <c r="M14" s="254" t="n">
        <f aca="false">+M16-SUM(M9:M13)</f>
        <v>0</v>
      </c>
      <c r="N14" s="250"/>
      <c r="O14" s="254" t="n">
        <f aca="false">+O16-SUM(O9:O13)</f>
        <v>0</v>
      </c>
      <c r="P14" s="250"/>
      <c r="Q14" s="254" t="n">
        <f aca="false">+Q16-SUM(Q9:Q13)</f>
        <v>0</v>
      </c>
      <c r="R14" s="250"/>
      <c r="S14" s="254" t="n">
        <f aca="false">+S16-SUM(S9:S13)</f>
        <v>0</v>
      </c>
      <c r="T14" s="250"/>
      <c r="U14" s="254" t="n">
        <f aca="false">+U16-SUM(U9:U13)</f>
        <v>0</v>
      </c>
      <c r="V14" s="250"/>
      <c r="W14" s="254" t="n">
        <f aca="false">+W16-SUM(W9:W13)</f>
        <v>0</v>
      </c>
      <c r="X14" s="250"/>
      <c r="Y14" s="254" t="n">
        <f aca="false">+Y16-SUM(Y9:Y13)</f>
        <v>0</v>
      </c>
      <c r="Z14" s="249"/>
      <c r="AA14" s="254" t="n">
        <f aca="false">+AA16-SUM(AA9:AA13)</f>
        <v>0</v>
      </c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  <c r="IW14" s="225"/>
    </row>
    <row r="15" customFormat="false" ht="5.1" hidden="false" customHeight="true" outlineLevel="0" collapsed="false">
      <c r="A15" s="226"/>
      <c r="B15" s="228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49"/>
      <c r="AA15" s="249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  <c r="IW15" s="225"/>
    </row>
    <row r="16" customFormat="false" ht="15" hidden="false" customHeight="false" outlineLevel="0" collapsed="false">
      <c r="A16" s="231" t="s">
        <v>421</v>
      </c>
      <c r="B16" s="232"/>
      <c r="C16" s="269" t="n">
        <f aca="false">+Format!D91</f>
        <v>0</v>
      </c>
      <c r="D16" s="270"/>
      <c r="E16" s="269" t="n">
        <f aca="false">+Format!F91</f>
        <v>0</v>
      </c>
      <c r="F16" s="270"/>
      <c r="G16" s="269" t="n">
        <f aca="false">+Format!H91</f>
        <v>0</v>
      </c>
      <c r="H16" s="270"/>
      <c r="I16" s="269" t="n">
        <f aca="false">+Format!J91</f>
        <v>0</v>
      </c>
      <c r="J16" s="270"/>
      <c r="K16" s="269" t="n">
        <f aca="false">+Format!L91</f>
        <v>0</v>
      </c>
      <c r="L16" s="270"/>
      <c r="M16" s="269" t="n">
        <f aca="false">+Format!N91</f>
        <v>0</v>
      </c>
      <c r="N16" s="270"/>
      <c r="O16" s="269" t="n">
        <f aca="false">+Format!P91</f>
        <v>0</v>
      </c>
      <c r="P16" s="270"/>
      <c r="Q16" s="269" t="n">
        <f aca="false">+Format!R91</f>
        <v>0</v>
      </c>
      <c r="R16" s="270"/>
      <c r="S16" s="269" t="n">
        <f aca="false">+Format!T91</f>
        <v>0</v>
      </c>
      <c r="T16" s="270"/>
      <c r="U16" s="269" t="n">
        <f aca="false">+Format!V91</f>
        <v>0</v>
      </c>
      <c r="V16" s="270"/>
      <c r="W16" s="269" t="n">
        <f aca="false">+Format!X91</f>
        <v>0</v>
      </c>
      <c r="X16" s="270"/>
      <c r="Y16" s="269" t="n">
        <f aca="false">+Format!Z91</f>
        <v>0</v>
      </c>
      <c r="Z16" s="271"/>
      <c r="AA16" s="269" t="n">
        <f aca="false">+Format!AB91</f>
        <v>0</v>
      </c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  <c r="IW16" s="272"/>
    </row>
    <row r="17" customFormat="false" ht="14.25" hidden="false" customHeight="false" outlineLevel="0" collapsed="false">
      <c r="A17" s="226"/>
      <c r="B17" s="228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49"/>
      <c r="AA17" s="249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  <c r="IW17" s="225"/>
    </row>
    <row r="18" customFormat="false" ht="15" hidden="false" customHeight="false" outlineLevel="0" collapsed="false">
      <c r="A18" s="224" t="s">
        <v>88</v>
      </c>
      <c r="B18" s="223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  <c r="IW18" s="216"/>
    </row>
    <row r="19" customFormat="false" ht="14.25" hidden="false" customHeight="false" outlineLevel="0" collapsed="false">
      <c r="A19" s="226" t="s">
        <v>362</v>
      </c>
      <c r="B19" s="228"/>
      <c r="C19" s="250" t="n">
        <v>0</v>
      </c>
      <c r="D19" s="250"/>
      <c r="E19" s="250" t="n">
        <v>0</v>
      </c>
      <c r="F19" s="250"/>
      <c r="G19" s="250" t="n">
        <v>0</v>
      </c>
      <c r="H19" s="250"/>
      <c r="I19" s="250" t="n">
        <v>0</v>
      </c>
      <c r="J19" s="250"/>
      <c r="K19" s="250" t="n">
        <v>0</v>
      </c>
      <c r="L19" s="250"/>
      <c r="M19" s="250" t="n">
        <v>0</v>
      </c>
      <c r="N19" s="250"/>
      <c r="O19" s="250" t="n">
        <v>0</v>
      </c>
      <c r="P19" s="250"/>
      <c r="Q19" s="250" t="n">
        <v>0</v>
      </c>
      <c r="R19" s="250"/>
      <c r="S19" s="250" t="n">
        <v>0</v>
      </c>
      <c r="T19" s="250"/>
      <c r="U19" s="250" t="n">
        <v>0</v>
      </c>
      <c r="V19" s="250"/>
      <c r="W19" s="250" t="n">
        <v>0</v>
      </c>
      <c r="X19" s="250"/>
      <c r="Y19" s="250" t="n">
        <v>0</v>
      </c>
      <c r="Z19" s="249"/>
      <c r="AA19" s="249" t="n">
        <f aca="false">SUM(C19:Y19)</f>
        <v>0</v>
      </c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5"/>
      <c r="HI19" s="225"/>
      <c r="HJ19" s="225"/>
      <c r="HK19" s="225"/>
      <c r="HL19" s="225"/>
      <c r="HM19" s="225"/>
      <c r="HN19" s="225"/>
      <c r="HO19" s="225"/>
      <c r="HP19" s="225"/>
      <c r="HQ19" s="225"/>
      <c r="HR19" s="225"/>
      <c r="HS19" s="225"/>
      <c r="HT19" s="225"/>
      <c r="HU19" s="225"/>
      <c r="HV19" s="225"/>
      <c r="HW19" s="225"/>
      <c r="HX19" s="225"/>
      <c r="HY19" s="225"/>
      <c r="HZ19" s="225"/>
      <c r="IA19" s="225"/>
      <c r="IB19" s="225"/>
      <c r="IC19" s="225"/>
      <c r="ID19" s="225"/>
      <c r="IE19" s="225"/>
      <c r="IF19" s="225"/>
      <c r="IG19" s="225"/>
      <c r="IH19" s="225"/>
      <c r="II19" s="225"/>
      <c r="IJ19" s="225"/>
      <c r="IK19" s="225"/>
      <c r="IL19" s="225"/>
      <c r="IM19" s="225"/>
      <c r="IN19" s="225"/>
      <c r="IO19" s="225"/>
      <c r="IP19" s="225"/>
      <c r="IQ19" s="225"/>
      <c r="IR19" s="225"/>
      <c r="IS19" s="225"/>
      <c r="IT19" s="225"/>
      <c r="IU19" s="225"/>
      <c r="IV19" s="225"/>
      <c r="IW19" s="225"/>
    </row>
    <row r="20" customFormat="false" ht="14.25" hidden="false" customHeight="false" outlineLevel="0" collapsed="false">
      <c r="A20" s="226" t="s">
        <v>362</v>
      </c>
      <c r="B20" s="228"/>
      <c r="C20" s="250" t="n">
        <v>0</v>
      </c>
      <c r="D20" s="250"/>
      <c r="E20" s="250" t="n">
        <v>0</v>
      </c>
      <c r="F20" s="250"/>
      <c r="G20" s="250" t="n">
        <v>0</v>
      </c>
      <c r="H20" s="250"/>
      <c r="I20" s="250" t="n">
        <v>0</v>
      </c>
      <c r="J20" s="250"/>
      <c r="K20" s="250" t="n">
        <v>0</v>
      </c>
      <c r="L20" s="250"/>
      <c r="M20" s="250" t="n">
        <v>0</v>
      </c>
      <c r="N20" s="250"/>
      <c r="O20" s="250" t="n">
        <v>0</v>
      </c>
      <c r="P20" s="250"/>
      <c r="Q20" s="250" t="n">
        <v>0</v>
      </c>
      <c r="R20" s="250"/>
      <c r="S20" s="250" t="n">
        <v>0</v>
      </c>
      <c r="T20" s="250"/>
      <c r="U20" s="250" t="n">
        <v>0</v>
      </c>
      <c r="V20" s="250"/>
      <c r="W20" s="250" t="n">
        <v>0</v>
      </c>
      <c r="X20" s="250"/>
      <c r="Y20" s="250" t="n">
        <v>0</v>
      </c>
      <c r="Z20" s="249"/>
      <c r="AA20" s="249" t="n">
        <f aca="false">SUM(C20:Y20)</f>
        <v>0</v>
      </c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  <c r="IW20" s="225"/>
    </row>
    <row r="21" customFormat="false" ht="14.25" hidden="false" customHeight="false" outlineLevel="0" collapsed="false">
      <c r="A21" s="226" t="s">
        <v>362</v>
      </c>
      <c r="B21" s="228"/>
      <c r="C21" s="250" t="n">
        <v>0</v>
      </c>
      <c r="D21" s="250"/>
      <c r="E21" s="250" t="n">
        <v>0</v>
      </c>
      <c r="F21" s="250"/>
      <c r="G21" s="250" t="n">
        <v>0</v>
      </c>
      <c r="H21" s="250"/>
      <c r="I21" s="250" t="n">
        <v>0</v>
      </c>
      <c r="J21" s="250"/>
      <c r="K21" s="250" t="n">
        <v>0</v>
      </c>
      <c r="L21" s="250"/>
      <c r="M21" s="250" t="n">
        <v>0</v>
      </c>
      <c r="N21" s="250"/>
      <c r="O21" s="250" t="n">
        <v>0</v>
      </c>
      <c r="P21" s="250"/>
      <c r="Q21" s="250" t="n">
        <v>0</v>
      </c>
      <c r="R21" s="250"/>
      <c r="S21" s="250" t="n">
        <v>0</v>
      </c>
      <c r="T21" s="250"/>
      <c r="U21" s="250" t="n">
        <v>0</v>
      </c>
      <c r="V21" s="250"/>
      <c r="W21" s="250" t="n">
        <v>0</v>
      </c>
      <c r="X21" s="250"/>
      <c r="Y21" s="250" t="n">
        <v>0</v>
      </c>
      <c r="Z21" s="249"/>
      <c r="AA21" s="249" t="n">
        <f aca="false">SUM(C21:Y21)</f>
        <v>0</v>
      </c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5"/>
      <c r="IT21" s="225"/>
      <c r="IU21" s="225"/>
      <c r="IV21" s="225"/>
      <c r="IW21" s="225"/>
    </row>
    <row r="22" customFormat="false" ht="5.1" hidden="false" customHeight="true" outlineLevel="0" collapsed="false">
      <c r="A22" s="226"/>
      <c r="B22" s="228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49"/>
      <c r="AA22" s="249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</row>
    <row r="23" customFormat="false" ht="14.25" hidden="false" customHeight="false" outlineLevel="0" collapsed="false">
      <c r="A23" s="229" t="s">
        <v>359</v>
      </c>
      <c r="B23" s="228"/>
      <c r="C23" s="254" t="n">
        <f aca="false">+C25-SUM(C18:C22)</f>
        <v>0</v>
      </c>
      <c r="D23" s="250"/>
      <c r="E23" s="254" t="n">
        <f aca="false">+E25-SUM(E18:E22)</f>
        <v>0</v>
      </c>
      <c r="F23" s="250"/>
      <c r="G23" s="254" t="n">
        <f aca="false">+G25-SUM(G18:G22)</f>
        <v>0</v>
      </c>
      <c r="H23" s="250"/>
      <c r="I23" s="254" t="n">
        <f aca="false">+I25-SUM(I18:I22)</f>
        <v>0</v>
      </c>
      <c r="J23" s="250"/>
      <c r="K23" s="254" t="n">
        <f aca="false">+K25-SUM(K18:K22)</f>
        <v>0</v>
      </c>
      <c r="L23" s="250"/>
      <c r="M23" s="254" t="n">
        <f aca="false">+M25-SUM(M18:M22)</f>
        <v>0</v>
      </c>
      <c r="N23" s="250"/>
      <c r="O23" s="254" t="n">
        <f aca="false">+O25-SUM(O18:O22)</f>
        <v>0</v>
      </c>
      <c r="P23" s="250"/>
      <c r="Q23" s="254" t="n">
        <f aca="false">+Q25-SUM(Q18:Q22)</f>
        <v>0</v>
      </c>
      <c r="R23" s="250"/>
      <c r="S23" s="254" t="n">
        <f aca="false">+S25-SUM(S18:S22)</f>
        <v>0</v>
      </c>
      <c r="T23" s="250"/>
      <c r="U23" s="254" t="n">
        <f aca="false">+U25-SUM(U18:U22)</f>
        <v>0</v>
      </c>
      <c r="V23" s="250"/>
      <c r="W23" s="254" t="n">
        <f aca="false">+W25-SUM(W18:W22)</f>
        <v>0</v>
      </c>
      <c r="X23" s="250"/>
      <c r="Y23" s="254" t="n">
        <f aca="false">+Y25-SUM(Y18:Y22)</f>
        <v>0</v>
      </c>
      <c r="Z23" s="249"/>
      <c r="AA23" s="254" t="n">
        <f aca="false">+AA25-SUM(AA18:AA22)</f>
        <v>0</v>
      </c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5"/>
      <c r="IT23" s="225"/>
      <c r="IU23" s="225"/>
      <c r="IV23" s="225"/>
      <c r="IW23" s="225"/>
    </row>
    <row r="24" customFormat="false" ht="5.1" hidden="false" customHeight="true" outlineLevel="0" collapsed="false">
      <c r="A24" s="226"/>
      <c r="B24" s="228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49"/>
      <c r="AA24" s="250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  <c r="IW24" s="225"/>
    </row>
    <row r="25" customFormat="false" ht="15" hidden="false" customHeight="false" outlineLevel="0" collapsed="false">
      <c r="A25" s="231" t="s">
        <v>422</v>
      </c>
      <c r="B25" s="232"/>
      <c r="C25" s="269" t="n">
        <f aca="false">+Format!D92</f>
        <v>0</v>
      </c>
      <c r="D25" s="270"/>
      <c r="E25" s="269" t="n">
        <f aca="false">+Format!F92</f>
        <v>0</v>
      </c>
      <c r="F25" s="270"/>
      <c r="G25" s="269" t="n">
        <f aca="false">+Format!H92</f>
        <v>0</v>
      </c>
      <c r="H25" s="270"/>
      <c r="I25" s="269" t="n">
        <f aca="false">+Format!J92</f>
        <v>0</v>
      </c>
      <c r="J25" s="270"/>
      <c r="K25" s="269" t="n">
        <f aca="false">+Format!L92</f>
        <v>0</v>
      </c>
      <c r="L25" s="270"/>
      <c r="M25" s="269" t="n">
        <f aca="false">+Format!N92</f>
        <v>0</v>
      </c>
      <c r="N25" s="270"/>
      <c r="O25" s="269" t="n">
        <f aca="false">+Format!P92</f>
        <v>0</v>
      </c>
      <c r="P25" s="270"/>
      <c r="Q25" s="269" t="n">
        <f aca="false">+Format!R92</f>
        <v>0</v>
      </c>
      <c r="R25" s="270"/>
      <c r="S25" s="269" t="n">
        <f aca="false">+Format!T92</f>
        <v>0</v>
      </c>
      <c r="T25" s="270"/>
      <c r="U25" s="269" t="n">
        <f aca="false">+Format!V92</f>
        <v>0</v>
      </c>
      <c r="V25" s="270"/>
      <c r="W25" s="269" t="n">
        <f aca="false">+Format!X92</f>
        <v>0</v>
      </c>
      <c r="X25" s="270"/>
      <c r="Y25" s="269" t="n">
        <f aca="false">+Format!Z92</f>
        <v>0</v>
      </c>
      <c r="Z25" s="271"/>
      <c r="AA25" s="269" t="n">
        <f aca="false">+Format!AB92</f>
        <v>0</v>
      </c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  <c r="IW25" s="272"/>
    </row>
    <row r="26" customFormat="false" ht="14.25" hidden="false" customHeight="false" outlineLevel="0" collapsed="false">
      <c r="A26" s="226"/>
      <c r="B26" s="228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49"/>
      <c r="AA26" s="249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  <c r="IW26" s="225"/>
    </row>
    <row r="27" customFormat="false" ht="15" hidden="false" customHeight="false" outlineLevel="0" collapsed="false">
      <c r="A27" s="224" t="s">
        <v>89</v>
      </c>
      <c r="B27" s="228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49"/>
      <c r="AA27" s="249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  <c r="GB27" s="225"/>
      <c r="GC27" s="225"/>
      <c r="GD27" s="225"/>
      <c r="GE27" s="225"/>
      <c r="GF27" s="225"/>
      <c r="GG27" s="225"/>
      <c r="GH27" s="225"/>
      <c r="GI27" s="225"/>
      <c r="GJ27" s="225"/>
      <c r="GK27" s="225"/>
      <c r="GL27" s="225"/>
      <c r="GM27" s="225"/>
      <c r="GN27" s="225"/>
      <c r="GO27" s="225"/>
      <c r="GP27" s="225"/>
      <c r="GQ27" s="225"/>
      <c r="GR27" s="225"/>
      <c r="GS27" s="225"/>
      <c r="GT27" s="225"/>
      <c r="GU27" s="225"/>
      <c r="GV27" s="225"/>
      <c r="GW27" s="225"/>
      <c r="GX27" s="225"/>
      <c r="GY27" s="225"/>
      <c r="GZ27" s="225"/>
      <c r="HA27" s="225"/>
      <c r="HB27" s="225"/>
      <c r="HC27" s="225"/>
      <c r="HD27" s="225"/>
      <c r="HE27" s="225"/>
      <c r="HF27" s="225"/>
      <c r="HG27" s="225"/>
      <c r="HH27" s="225"/>
      <c r="HI27" s="225"/>
      <c r="HJ27" s="225"/>
      <c r="HK27" s="225"/>
      <c r="HL27" s="225"/>
      <c r="HM27" s="225"/>
      <c r="HN27" s="225"/>
      <c r="HO27" s="225"/>
      <c r="HP27" s="225"/>
      <c r="HQ27" s="225"/>
      <c r="HR27" s="225"/>
      <c r="HS27" s="225"/>
      <c r="HT27" s="225"/>
      <c r="HU27" s="225"/>
      <c r="HV27" s="225"/>
      <c r="HW27" s="225"/>
      <c r="HX27" s="225"/>
      <c r="HY27" s="225"/>
      <c r="HZ27" s="225"/>
      <c r="IA27" s="225"/>
      <c r="IB27" s="225"/>
      <c r="IC27" s="225"/>
      <c r="ID27" s="225"/>
      <c r="IE27" s="225"/>
      <c r="IF27" s="225"/>
      <c r="IG27" s="225"/>
      <c r="IH27" s="225"/>
      <c r="II27" s="225"/>
      <c r="IJ27" s="225"/>
      <c r="IK27" s="225"/>
      <c r="IL27" s="225"/>
      <c r="IM27" s="225"/>
      <c r="IN27" s="225"/>
      <c r="IO27" s="225"/>
      <c r="IP27" s="225"/>
      <c r="IQ27" s="225"/>
      <c r="IR27" s="225"/>
      <c r="IS27" s="225"/>
      <c r="IT27" s="225"/>
      <c r="IU27" s="225"/>
      <c r="IV27" s="225"/>
      <c r="IW27" s="225"/>
    </row>
    <row r="28" customFormat="false" ht="14.25" hidden="false" customHeight="false" outlineLevel="0" collapsed="false">
      <c r="A28" s="226" t="s">
        <v>362</v>
      </c>
      <c r="B28" s="228"/>
      <c r="C28" s="250" t="n">
        <v>0</v>
      </c>
      <c r="D28" s="250"/>
      <c r="E28" s="250" t="n">
        <v>0</v>
      </c>
      <c r="F28" s="250"/>
      <c r="G28" s="250" t="n">
        <v>0</v>
      </c>
      <c r="H28" s="250"/>
      <c r="I28" s="250" t="n">
        <v>0</v>
      </c>
      <c r="J28" s="250"/>
      <c r="K28" s="250" t="n">
        <v>0</v>
      </c>
      <c r="L28" s="250"/>
      <c r="M28" s="250" t="n">
        <v>0</v>
      </c>
      <c r="N28" s="250"/>
      <c r="O28" s="250" t="n">
        <v>0</v>
      </c>
      <c r="P28" s="250"/>
      <c r="Q28" s="250" t="n">
        <v>0</v>
      </c>
      <c r="R28" s="250"/>
      <c r="S28" s="250" t="n">
        <v>0</v>
      </c>
      <c r="T28" s="250"/>
      <c r="U28" s="250" t="n">
        <v>0</v>
      </c>
      <c r="V28" s="250"/>
      <c r="W28" s="250" t="n">
        <v>0</v>
      </c>
      <c r="X28" s="250"/>
      <c r="Y28" s="250" t="n">
        <v>0</v>
      </c>
      <c r="Z28" s="249"/>
      <c r="AA28" s="249" t="n">
        <f aca="false">SUM(C28:Y28)</f>
        <v>0</v>
      </c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25"/>
      <c r="HG28" s="225"/>
      <c r="HH28" s="225"/>
      <c r="HI28" s="225"/>
      <c r="HJ28" s="225"/>
      <c r="HK28" s="225"/>
      <c r="HL28" s="225"/>
      <c r="HM28" s="225"/>
      <c r="HN28" s="225"/>
      <c r="HO28" s="225"/>
      <c r="HP28" s="225"/>
      <c r="HQ28" s="225"/>
      <c r="HR28" s="225"/>
      <c r="HS28" s="225"/>
      <c r="HT28" s="225"/>
      <c r="HU28" s="225"/>
      <c r="HV28" s="225"/>
      <c r="HW28" s="225"/>
      <c r="HX28" s="225"/>
      <c r="HY28" s="225"/>
      <c r="HZ28" s="225"/>
      <c r="IA28" s="225"/>
      <c r="IB28" s="225"/>
      <c r="IC28" s="225"/>
      <c r="ID28" s="225"/>
      <c r="IE28" s="225"/>
      <c r="IF28" s="225"/>
      <c r="IG28" s="225"/>
      <c r="IH28" s="225"/>
      <c r="II28" s="225"/>
      <c r="IJ28" s="225"/>
      <c r="IK28" s="225"/>
      <c r="IL28" s="225"/>
      <c r="IM28" s="225"/>
      <c r="IN28" s="225"/>
      <c r="IO28" s="225"/>
      <c r="IP28" s="225"/>
      <c r="IQ28" s="225"/>
      <c r="IR28" s="225"/>
      <c r="IS28" s="225"/>
      <c r="IT28" s="225"/>
      <c r="IU28" s="225"/>
      <c r="IV28" s="225"/>
      <c r="IW28" s="225"/>
    </row>
    <row r="29" customFormat="false" ht="14.25" hidden="false" customHeight="false" outlineLevel="0" collapsed="false">
      <c r="A29" s="226" t="s">
        <v>362</v>
      </c>
      <c r="B29" s="228"/>
      <c r="C29" s="250" t="n">
        <v>0</v>
      </c>
      <c r="D29" s="250"/>
      <c r="E29" s="250" t="n">
        <v>0</v>
      </c>
      <c r="F29" s="250"/>
      <c r="G29" s="250" t="n">
        <v>0</v>
      </c>
      <c r="H29" s="250"/>
      <c r="I29" s="250" t="n">
        <v>0</v>
      </c>
      <c r="J29" s="250"/>
      <c r="K29" s="250" t="n">
        <v>0</v>
      </c>
      <c r="L29" s="250"/>
      <c r="M29" s="250" t="n">
        <v>0</v>
      </c>
      <c r="N29" s="250"/>
      <c r="O29" s="250" t="n">
        <v>0</v>
      </c>
      <c r="P29" s="250"/>
      <c r="Q29" s="250" t="n">
        <v>0</v>
      </c>
      <c r="R29" s="250"/>
      <c r="S29" s="250" t="n">
        <v>0</v>
      </c>
      <c r="T29" s="250"/>
      <c r="U29" s="250" t="n">
        <v>0</v>
      </c>
      <c r="V29" s="250"/>
      <c r="W29" s="250" t="n">
        <v>0</v>
      </c>
      <c r="X29" s="250"/>
      <c r="Y29" s="250" t="n">
        <v>0</v>
      </c>
      <c r="Z29" s="249"/>
      <c r="AA29" s="249" t="n">
        <f aca="false">SUM(C29:Y29)</f>
        <v>0</v>
      </c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  <c r="CC29" s="225"/>
      <c r="CD29" s="225"/>
      <c r="CE29" s="225"/>
      <c r="CF29" s="225"/>
      <c r="CG29" s="225"/>
      <c r="CH29" s="225"/>
      <c r="CI29" s="225"/>
      <c r="CJ29" s="225"/>
      <c r="CK29" s="225"/>
      <c r="CL29" s="225"/>
      <c r="CM29" s="225"/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225"/>
      <c r="DY29" s="225"/>
      <c r="DZ29" s="225"/>
      <c r="EA29" s="225"/>
      <c r="EB29" s="225"/>
      <c r="EC29" s="225"/>
      <c r="ED29" s="225"/>
      <c r="EE29" s="225"/>
      <c r="EF29" s="225"/>
      <c r="EG29" s="225"/>
      <c r="EH29" s="225"/>
      <c r="EI29" s="225"/>
      <c r="EJ29" s="225"/>
      <c r="EK29" s="225"/>
      <c r="EL29" s="225"/>
      <c r="EM29" s="225"/>
      <c r="EN29" s="225"/>
      <c r="EO29" s="225"/>
      <c r="EP29" s="225"/>
      <c r="EQ29" s="225"/>
      <c r="ER29" s="225"/>
      <c r="ES29" s="225"/>
      <c r="ET29" s="225"/>
      <c r="EU29" s="225"/>
      <c r="EV29" s="225"/>
      <c r="EW29" s="225"/>
      <c r="EX29" s="225"/>
      <c r="EY29" s="225"/>
      <c r="EZ29" s="225"/>
      <c r="FA29" s="225"/>
      <c r="FB29" s="225"/>
      <c r="FC29" s="225"/>
      <c r="FD29" s="225"/>
      <c r="FE29" s="225"/>
      <c r="FF29" s="225"/>
      <c r="FG29" s="225"/>
      <c r="FH29" s="225"/>
      <c r="FI29" s="225"/>
      <c r="FJ29" s="225"/>
      <c r="FK29" s="225"/>
      <c r="FL29" s="225"/>
      <c r="FM29" s="225"/>
      <c r="FN29" s="225"/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25"/>
      <c r="FZ29" s="225"/>
      <c r="GA29" s="225"/>
      <c r="GB29" s="225"/>
      <c r="GC29" s="225"/>
      <c r="GD29" s="225"/>
      <c r="GE29" s="225"/>
      <c r="GF29" s="225"/>
      <c r="GG29" s="225"/>
      <c r="GH29" s="225"/>
      <c r="GI29" s="225"/>
      <c r="GJ29" s="225"/>
      <c r="GK29" s="225"/>
      <c r="GL29" s="225"/>
      <c r="GM29" s="225"/>
      <c r="GN29" s="225"/>
      <c r="GO29" s="225"/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 s="225"/>
      <c r="HK29" s="225"/>
      <c r="HL29" s="225"/>
      <c r="HM29" s="225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  <c r="IF29" s="225"/>
      <c r="IG29" s="225"/>
      <c r="IH29" s="225"/>
      <c r="II29" s="225"/>
      <c r="IJ29" s="225"/>
      <c r="IK29" s="225"/>
      <c r="IL29" s="225"/>
      <c r="IM29" s="225"/>
      <c r="IN29" s="225"/>
      <c r="IO29" s="225"/>
      <c r="IP29" s="225"/>
      <c r="IQ29" s="225"/>
      <c r="IR29" s="225"/>
      <c r="IS29" s="225"/>
      <c r="IT29" s="225"/>
      <c r="IU29" s="225"/>
      <c r="IV29" s="225"/>
      <c r="IW29" s="225"/>
    </row>
    <row r="30" customFormat="false" ht="14.25" hidden="false" customHeight="false" outlineLevel="0" collapsed="false">
      <c r="A30" s="226" t="s">
        <v>362</v>
      </c>
      <c r="B30" s="228"/>
      <c r="C30" s="250" t="n">
        <v>0</v>
      </c>
      <c r="D30" s="250"/>
      <c r="E30" s="250" t="n">
        <v>0</v>
      </c>
      <c r="F30" s="250"/>
      <c r="G30" s="250" t="n">
        <v>0</v>
      </c>
      <c r="H30" s="250"/>
      <c r="I30" s="250" t="n">
        <v>0</v>
      </c>
      <c r="J30" s="250"/>
      <c r="K30" s="250" t="n">
        <v>0</v>
      </c>
      <c r="L30" s="250"/>
      <c r="M30" s="250" t="n">
        <v>0</v>
      </c>
      <c r="N30" s="250"/>
      <c r="O30" s="250" t="n">
        <v>0</v>
      </c>
      <c r="P30" s="250"/>
      <c r="Q30" s="250" t="n">
        <v>0</v>
      </c>
      <c r="R30" s="250"/>
      <c r="S30" s="250" t="n">
        <v>0</v>
      </c>
      <c r="T30" s="250"/>
      <c r="U30" s="250" t="n">
        <v>0</v>
      </c>
      <c r="V30" s="250"/>
      <c r="W30" s="250" t="n">
        <v>0</v>
      </c>
      <c r="X30" s="250"/>
      <c r="Y30" s="250" t="n">
        <v>0</v>
      </c>
      <c r="Z30" s="249"/>
      <c r="AA30" s="249" t="n">
        <f aca="false">SUM(C30:Y30)</f>
        <v>0</v>
      </c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25"/>
      <c r="ER30" s="225"/>
      <c r="ES30" s="225"/>
      <c r="ET30" s="225"/>
      <c r="EU30" s="225"/>
      <c r="EV30" s="225"/>
      <c r="EW30" s="225"/>
      <c r="EX30" s="225"/>
      <c r="EY30" s="225"/>
      <c r="EZ30" s="225"/>
      <c r="FA30" s="225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225"/>
      <c r="GE30" s="225"/>
      <c r="GF30" s="225"/>
      <c r="GG30" s="225"/>
      <c r="GH30" s="225"/>
      <c r="GI30" s="225"/>
      <c r="GJ30" s="225"/>
      <c r="GK30" s="225"/>
      <c r="GL30" s="225"/>
      <c r="GM30" s="225"/>
      <c r="GN30" s="225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 s="225"/>
      <c r="HK30" s="225"/>
      <c r="HL30" s="225"/>
      <c r="HM30" s="225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  <c r="II30" s="225"/>
      <c r="IJ30" s="225"/>
      <c r="IK30" s="225"/>
      <c r="IL30" s="225"/>
      <c r="IM30" s="225"/>
      <c r="IN30" s="225"/>
      <c r="IO30" s="225"/>
      <c r="IP30" s="225"/>
      <c r="IQ30" s="225"/>
      <c r="IR30" s="225"/>
      <c r="IS30" s="225"/>
      <c r="IT30" s="225"/>
      <c r="IU30" s="225"/>
      <c r="IV30" s="225"/>
      <c r="IW30" s="225"/>
    </row>
    <row r="31" customFormat="false" ht="5.1" hidden="false" customHeight="true" outlineLevel="0" collapsed="false">
      <c r="A31" s="226"/>
      <c r="B31" s="228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49"/>
      <c r="AA31" s="249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5"/>
      <c r="BV31" s="225"/>
      <c r="BW31" s="225"/>
      <c r="BX31" s="225"/>
      <c r="BY31" s="225"/>
      <c r="BZ31" s="225"/>
      <c r="CA31" s="225"/>
      <c r="CB31" s="225"/>
      <c r="CC31" s="225"/>
      <c r="CD31" s="225"/>
      <c r="CE31" s="225"/>
      <c r="CF31" s="225"/>
      <c r="CG31" s="225"/>
      <c r="CH31" s="225"/>
      <c r="CI31" s="225"/>
      <c r="CJ31" s="225"/>
      <c r="CK31" s="225"/>
      <c r="CL31" s="225"/>
      <c r="CM31" s="225"/>
      <c r="CN31" s="225"/>
      <c r="CO31" s="225"/>
      <c r="CP31" s="225"/>
      <c r="CQ31" s="225"/>
      <c r="CR31" s="225"/>
      <c r="CS31" s="225"/>
      <c r="CT31" s="225"/>
      <c r="CU31" s="225"/>
      <c r="CV31" s="225"/>
      <c r="CW31" s="225"/>
      <c r="CX31" s="225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L31" s="225"/>
      <c r="EM31" s="225"/>
      <c r="EN31" s="225"/>
      <c r="EO31" s="225"/>
      <c r="EP31" s="225"/>
      <c r="EQ31" s="225"/>
      <c r="ER31" s="225"/>
      <c r="ES31" s="225"/>
      <c r="ET31" s="225"/>
      <c r="EU31" s="225"/>
      <c r="EV31" s="225"/>
      <c r="EW31" s="225"/>
      <c r="EX31" s="225"/>
      <c r="EY31" s="225"/>
      <c r="EZ31" s="225"/>
      <c r="FA31" s="225"/>
      <c r="FB31" s="225"/>
      <c r="FC31" s="225"/>
      <c r="FD31" s="225"/>
      <c r="FE31" s="225"/>
      <c r="FF31" s="225"/>
      <c r="FG31" s="225"/>
      <c r="FH31" s="225"/>
      <c r="FI31" s="225"/>
      <c r="FJ31" s="225"/>
      <c r="FK31" s="225"/>
      <c r="FL31" s="225"/>
      <c r="FM31" s="225"/>
      <c r="FN31" s="225"/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25"/>
      <c r="FZ31" s="225"/>
      <c r="GA31" s="225"/>
      <c r="GB31" s="225"/>
      <c r="GC31" s="225"/>
      <c r="GD31" s="225"/>
      <c r="GE31" s="225"/>
      <c r="GF31" s="225"/>
      <c r="GG31" s="225"/>
      <c r="GH31" s="225"/>
      <c r="GI31" s="225"/>
      <c r="GJ31" s="225"/>
      <c r="GK31" s="225"/>
      <c r="GL31" s="225"/>
      <c r="GM31" s="225"/>
      <c r="GN31" s="225"/>
      <c r="GO31" s="225"/>
      <c r="GP31" s="225"/>
      <c r="GQ31" s="225"/>
      <c r="GR31" s="225"/>
      <c r="GS31" s="225"/>
      <c r="GT31" s="225"/>
      <c r="GU31" s="225"/>
      <c r="GV31" s="225"/>
      <c r="GW31" s="225"/>
      <c r="GX31" s="225"/>
      <c r="GY31" s="225"/>
      <c r="GZ31" s="225"/>
      <c r="HA31" s="225"/>
      <c r="HB31" s="225"/>
      <c r="HC31" s="225"/>
      <c r="HD31" s="225"/>
      <c r="HE31" s="225"/>
      <c r="HF31" s="225"/>
      <c r="HG31" s="225"/>
      <c r="HH31" s="225"/>
      <c r="HI31" s="225"/>
      <c r="HJ31" s="225"/>
      <c r="HK31" s="225"/>
      <c r="HL31" s="225"/>
      <c r="HM31" s="225"/>
      <c r="HN31" s="225"/>
      <c r="HO31" s="225"/>
      <c r="HP31" s="225"/>
      <c r="HQ31" s="225"/>
      <c r="HR31" s="225"/>
      <c r="HS31" s="225"/>
      <c r="HT31" s="225"/>
      <c r="HU31" s="225"/>
      <c r="HV31" s="225"/>
      <c r="HW31" s="225"/>
      <c r="HX31" s="225"/>
      <c r="HY31" s="225"/>
      <c r="HZ31" s="225"/>
      <c r="IA31" s="225"/>
      <c r="IB31" s="225"/>
      <c r="IC31" s="225"/>
      <c r="ID31" s="225"/>
      <c r="IE31" s="225"/>
      <c r="IF31" s="225"/>
      <c r="IG31" s="225"/>
      <c r="IH31" s="225"/>
      <c r="II31" s="225"/>
      <c r="IJ31" s="225"/>
      <c r="IK31" s="225"/>
      <c r="IL31" s="225"/>
      <c r="IM31" s="225"/>
      <c r="IN31" s="225"/>
      <c r="IO31" s="225"/>
      <c r="IP31" s="225"/>
      <c r="IQ31" s="225"/>
      <c r="IR31" s="225"/>
      <c r="IS31" s="225"/>
      <c r="IT31" s="225"/>
      <c r="IU31" s="225"/>
      <c r="IV31" s="225"/>
      <c r="IW31" s="225"/>
    </row>
    <row r="32" customFormat="false" ht="14.25" hidden="false" customHeight="false" outlineLevel="0" collapsed="false">
      <c r="A32" s="229" t="s">
        <v>359</v>
      </c>
      <c r="B32" s="228"/>
      <c r="C32" s="254" t="n">
        <f aca="false">+C34-SUM(C27:C31)</f>
        <v>0</v>
      </c>
      <c r="D32" s="250"/>
      <c r="E32" s="254" t="n">
        <f aca="false">+E34-SUM(E27:E31)</f>
        <v>0</v>
      </c>
      <c r="F32" s="250"/>
      <c r="G32" s="254" t="n">
        <f aca="false">+G34-SUM(G27:G31)</f>
        <v>0</v>
      </c>
      <c r="H32" s="250"/>
      <c r="I32" s="254" t="n">
        <f aca="false">+I34-SUM(I27:I31)</f>
        <v>0</v>
      </c>
      <c r="J32" s="250"/>
      <c r="K32" s="254" t="n">
        <f aca="false">+K34-SUM(K27:K31)</f>
        <v>0</v>
      </c>
      <c r="L32" s="250"/>
      <c r="M32" s="254" t="n">
        <f aca="false">+M34-SUM(M27:M31)</f>
        <v>0</v>
      </c>
      <c r="N32" s="250"/>
      <c r="O32" s="254" t="n">
        <f aca="false">+O34-SUM(O27:O31)</f>
        <v>0</v>
      </c>
      <c r="P32" s="250"/>
      <c r="Q32" s="254" t="n">
        <f aca="false">+Q34-SUM(Q27:Q31)</f>
        <v>0</v>
      </c>
      <c r="R32" s="250"/>
      <c r="S32" s="254" t="n">
        <f aca="false">+S34-SUM(S27:S31)</f>
        <v>0</v>
      </c>
      <c r="T32" s="250"/>
      <c r="U32" s="254" t="n">
        <f aca="false">+U34-SUM(U27:U31)</f>
        <v>0</v>
      </c>
      <c r="V32" s="250"/>
      <c r="W32" s="254" t="n">
        <f aca="false">+W34-SUM(W27:W31)</f>
        <v>0</v>
      </c>
      <c r="X32" s="250"/>
      <c r="Y32" s="254" t="n">
        <f aca="false">+Y34-SUM(Y27:Y31)</f>
        <v>0</v>
      </c>
      <c r="Z32" s="249"/>
      <c r="AA32" s="254" t="n">
        <f aca="false">+AA34-SUM(AA27:AA31)</f>
        <v>0</v>
      </c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/>
      <c r="EF32" s="225"/>
      <c r="EG32" s="225"/>
      <c r="EH32" s="225"/>
      <c r="EI32" s="225"/>
      <c r="EJ32" s="225"/>
      <c r="EK32" s="225"/>
      <c r="EL32" s="225"/>
      <c r="EM32" s="225"/>
      <c r="EN32" s="225"/>
      <c r="EO32" s="225"/>
      <c r="EP32" s="225"/>
      <c r="EQ32" s="225"/>
      <c r="ER32" s="225"/>
      <c r="ES32" s="225"/>
      <c r="ET32" s="225"/>
      <c r="EU32" s="225"/>
      <c r="EV32" s="225"/>
      <c r="EW32" s="225"/>
      <c r="EX32" s="225"/>
      <c r="EY32" s="225"/>
      <c r="EZ32" s="225"/>
      <c r="FA32" s="225"/>
      <c r="FB32" s="225"/>
      <c r="FC32" s="225"/>
      <c r="FD32" s="225"/>
      <c r="FE32" s="225"/>
      <c r="FF32" s="225"/>
      <c r="FG32" s="225"/>
      <c r="FH32" s="225"/>
      <c r="FI32" s="225"/>
      <c r="FJ32" s="225"/>
      <c r="FK32" s="225"/>
      <c r="FL32" s="225"/>
      <c r="FM32" s="225"/>
      <c r="FN32" s="225"/>
      <c r="FO32" s="225"/>
      <c r="FP32" s="225"/>
      <c r="FQ32" s="225"/>
      <c r="FR32" s="225"/>
      <c r="FS32" s="225"/>
      <c r="FT32" s="225"/>
      <c r="FU32" s="225"/>
      <c r="FV32" s="225"/>
      <c r="FW32" s="225"/>
      <c r="FX32" s="225"/>
      <c r="FY32" s="225"/>
      <c r="FZ32" s="225"/>
      <c r="GA32" s="225"/>
      <c r="GB32" s="225"/>
      <c r="GC32" s="225"/>
      <c r="GD32" s="225"/>
      <c r="GE32" s="225"/>
      <c r="GF32" s="225"/>
      <c r="GG32" s="225"/>
      <c r="GH32" s="225"/>
      <c r="GI32" s="225"/>
      <c r="GJ32" s="225"/>
      <c r="GK32" s="225"/>
      <c r="GL32" s="225"/>
      <c r="GM32" s="225"/>
      <c r="GN32" s="225"/>
      <c r="GO32" s="225"/>
      <c r="GP32" s="225"/>
      <c r="GQ32" s="225"/>
      <c r="GR32" s="225"/>
      <c r="GS32" s="225"/>
      <c r="GT32" s="225"/>
      <c r="GU32" s="225"/>
      <c r="GV32" s="225"/>
      <c r="GW32" s="225"/>
      <c r="GX32" s="225"/>
      <c r="GY32" s="225"/>
      <c r="GZ32" s="225"/>
      <c r="HA32" s="225"/>
      <c r="HB32" s="225"/>
      <c r="HC32" s="225"/>
      <c r="HD32" s="225"/>
      <c r="HE32" s="225"/>
      <c r="HF32" s="225"/>
      <c r="HG32" s="225"/>
      <c r="HH32" s="225"/>
      <c r="HI32" s="225"/>
      <c r="HJ32" s="225"/>
      <c r="HK32" s="225"/>
      <c r="HL32" s="225"/>
      <c r="HM32" s="225"/>
      <c r="HN32" s="225"/>
      <c r="HO32" s="225"/>
      <c r="HP32" s="225"/>
      <c r="HQ32" s="225"/>
      <c r="HR32" s="225"/>
      <c r="HS32" s="225"/>
      <c r="HT32" s="225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225"/>
      <c r="IH32" s="225"/>
      <c r="II32" s="225"/>
      <c r="IJ32" s="225"/>
      <c r="IK32" s="225"/>
      <c r="IL32" s="225"/>
      <c r="IM32" s="225"/>
      <c r="IN32" s="225"/>
      <c r="IO32" s="225"/>
      <c r="IP32" s="225"/>
      <c r="IQ32" s="225"/>
      <c r="IR32" s="225"/>
      <c r="IS32" s="225"/>
      <c r="IT32" s="225"/>
      <c r="IU32" s="225"/>
      <c r="IV32" s="225"/>
      <c r="IW32" s="225"/>
    </row>
    <row r="33" customFormat="false" ht="5.1" hidden="false" customHeight="true" outlineLevel="0" collapsed="false">
      <c r="A33" s="226"/>
      <c r="B33" s="228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49"/>
      <c r="AA33" s="250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225"/>
      <c r="BW33" s="225"/>
      <c r="BX33" s="225"/>
      <c r="BY33" s="225"/>
      <c r="BZ33" s="225"/>
      <c r="CA33" s="225"/>
      <c r="CB33" s="225"/>
      <c r="CC33" s="225"/>
      <c r="CD33" s="225"/>
      <c r="CE33" s="225"/>
      <c r="CF33" s="225"/>
      <c r="CG33" s="225"/>
      <c r="CH33" s="225"/>
      <c r="CI33" s="225"/>
      <c r="CJ33" s="225"/>
      <c r="CK33" s="225"/>
      <c r="CL33" s="225"/>
      <c r="CM33" s="225"/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5"/>
      <c r="EL33" s="225"/>
      <c r="EM33" s="225"/>
      <c r="EN33" s="225"/>
      <c r="EO33" s="225"/>
      <c r="EP33" s="225"/>
      <c r="EQ33" s="225"/>
      <c r="ER33" s="225"/>
      <c r="ES33" s="225"/>
      <c r="ET33" s="225"/>
      <c r="EU33" s="225"/>
      <c r="EV33" s="225"/>
      <c r="EW33" s="225"/>
      <c r="EX33" s="225"/>
      <c r="EY33" s="225"/>
      <c r="EZ33" s="225"/>
      <c r="FA33" s="225"/>
      <c r="FB33" s="225"/>
      <c r="FC33" s="225"/>
      <c r="FD33" s="225"/>
      <c r="FE33" s="225"/>
      <c r="FF33" s="225"/>
      <c r="FG33" s="225"/>
      <c r="FH33" s="225"/>
      <c r="FI33" s="225"/>
      <c r="FJ33" s="225"/>
      <c r="FK33" s="225"/>
      <c r="FL33" s="225"/>
      <c r="FM33" s="225"/>
      <c r="FN33" s="225"/>
      <c r="FO33" s="225"/>
      <c r="FP33" s="225"/>
      <c r="FQ33" s="225"/>
      <c r="FR33" s="225"/>
      <c r="FS33" s="225"/>
      <c r="FT33" s="225"/>
      <c r="FU33" s="225"/>
      <c r="FV33" s="225"/>
      <c r="FW33" s="225"/>
      <c r="FX33" s="225"/>
      <c r="FY33" s="225"/>
      <c r="FZ33" s="225"/>
      <c r="GA33" s="225"/>
      <c r="GB33" s="225"/>
      <c r="GC33" s="225"/>
      <c r="GD33" s="225"/>
      <c r="GE33" s="225"/>
      <c r="GF33" s="225"/>
      <c r="GG33" s="225"/>
      <c r="GH33" s="225"/>
      <c r="GI33" s="225"/>
      <c r="GJ33" s="225"/>
      <c r="GK33" s="225"/>
      <c r="GL33" s="225"/>
      <c r="GM33" s="225"/>
      <c r="GN33" s="225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5"/>
      <c r="HA33" s="225"/>
      <c r="HB33" s="225"/>
      <c r="HC33" s="225"/>
      <c r="HD33" s="225"/>
      <c r="HE33" s="225"/>
      <c r="HF33" s="225"/>
      <c r="HG33" s="225"/>
      <c r="HH33" s="225"/>
      <c r="HI33" s="225"/>
      <c r="HJ33" s="225"/>
      <c r="HK33" s="225"/>
      <c r="HL33" s="225"/>
      <c r="HM33" s="225"/>
      <c r="HN33" s="225"/>
      <c r="HO33" s="225"/>
      <c r="HP33" s="225"/>
      <c r="HQ33" s="225"/>
      <c r="HR33" s="225"/>
      <c r="HS33" s="225"/>
      <c r="HT33" s="225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225"/>
      <c r="IH33" s="225"/>
      <c r="II33" s="225"/>
      <c r="IJ33" s="225"/>
      <c r="IK33" s="225"/>
      <c r="IL33" s="225"/>
      <c r="IM33" s="225"/>
      <c r="IN33" s="225"/>
      <c r="IO33" s="225"/>
      <c r="IP33" s="225"/>
      <c r="IQ33" s="225"/>
      <c r="IR33" s="225"/>
      <c r="IS33" s="225"/>
      <c r="IT33" s="225"/>
      <c r="IU33" s="225"/>
      <c r="IV33" s="225"/>
      <c r="IW33" s="225"/>
    </row>
    <row r="34" customFormat="false" ht="15" hidden="false" customHeight="false" outlineLevel="0" collapsed="false">
      <c r="A34" s="231" t="s">
        <v>423</v>
      </c>
      <c r="B34" s="232"/>
      <c r="C34" s="269" t="n">
        <f aca="false">+Format!D93</f>
        <v>0</v>
      </c>
      <c r="D34" s="270"/>
      <c r="E34" s="269" t="n">
        <f aca="false">+Format!F93</f>
        <v>0</v>
      </c>
      <c r="F34" s="270"/>
      <c r="G34" s="269" t="n">
        <f aca="false">+Format!H93</f>
        <v>0</v>
      </c>
      <c r="H34" s="270"/>
      <c r="I34" s="269" t="n">
        <f aca="false">+Format!J93</f>
        <v>0</v>
      </c>
      <c r="J34" s="270"/>
      <c r="K34" s="269" t="n">
        <f aca="false">+Format!L93</f>
        <v>0</v>
      </c>
      <c r="L34" s="270"/>
      <c r="M34" s="269" t="n">
        <f aca="false">+Format!N93</f>
        <v>0</v>
      </c>
      <c r="N34" s="270"/>
      <c r="O34" s="269" t="n">
        <f aca="false">+Format!P93</f>
        <v>0</v>
      </c>
      <c r="P34" s="270"/>
      <c r="Q34" s="269" t="n">
        <f aca="false">+Format!R93</f>
        <v>0</v>
      </c>
      <c r="R34" s="270"/>
      <c r="S34" s="269" t="n">
        <f aca="false">+Format!T93</f>
        <v>0</v>
      </c>
      <c r="T34" s="270"/>
      <c r="U34" s="269" t="n">
        <f aca="false">+Format!V93</f>
        <v>0</v>
      </c>
      <c r="V34" s="270"/>
      <c r="W34" s="269" t="n">
        <f aca="false">+Format!X93</f>
        <v>0</v>
      </c>
      <c r="X34" s="270"/>
      <c r="Y34" s="269" t="n">
        <f aca="false">+Format!Z93</f>
        <v>0</v>
      </c>
      <c r="Z34" s="271"/>
      <c r="AA34" s="269" t="n">
        <f aca="false">+Format!AB93</f>
        <v>0</v>
      </c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  <c r="IW34" s="272"/>
    </row>
    <row r="35" customFormat="false" ht="14.25" hidden="false" customHeight="false" outlineLevel="0" collapsed="false">
      <c r="A35" s="235"/>
      <c r="B35" s="235"/>
      <c r="C35" s="273"/>
      <c r="D35" s="256"/>
      <c r="E35" s="273"/>
      <c r="F35" s="256"/>
      <c r="G35" s="273"/>
      <c r="H35" s="256"/>
      <c r="I35" s="273"/>
      <c r="J35" s="256"/>
      <c r="K35" s="273"/>
      <c r="L35" s="256"/>
      <c r="M35" s="273"/>
      <c r="N35" s="256"/>
      <c r="O35" s="273"/>
      <c r="P35" s="256"/>
      <c r="Q35" s="273"/>
      <c r="R35" s="256"/>
      <c r="S35" s="273"/>
      <c r="T35" s="256"/>
      <c r="U35" s="273"/>
      <c r="V35" s="256"/>
      <c r="W35" s="273"/>
      <c r="X35" s="256"/>
      <c r="Y35" s="273"/>
      <c r="Z35" s="256"/>
      <c r="AA35" s="273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  <c r="BT35" s="225"/>
      <c r="BU35" s="225"/>
      <c r="BV35" s="225"/>
      <c r="BW35" s="225"/>
      <c r="BX35" s="225"/>
      <c r="BY35" s="225"/>
      <c r="BZ35" s="225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5"/>
      <c r="CL35" s="225"/>
      <c r="CM35" s="225"/>
      <c r="CN35" s="225"/>
      <c r="CO35" s="225"/>
      <c r="CP35" s="225"/>
      <c r="CQ35" s="225"/>
      <c r="CR35" s="225"/>
      <c r="CS35" s="225"/>
      <c r="CT35" s="225"/>
      <c r="CU35" s="225"/>
      <c r="CV35" s="225"/>
      <c r="CW35" s="225"/>
      <c r="CX35" s="225"/>
      <c r="CY35" s="225"/>
      <c r="CZ35" s="225"/>
      <c r="DA35" s="225"/>
      <c r="DB35" s="225"/>
      <c r="DC35" s="225"/>
      <c r="DD35" s="225"/>
      <c r="DE35" s="225"/>
      <c r="DF35" s="225"/>
      <c r="DG35" s="225"/>
      <c r="DH35" s="225"/>
      <c r="DI35" s="225"/>
      <c r="DJ35" s="225"/>
      <c r="DK35" s="225"/>
      <c r="DL35" s="225"/>
      <c r="DM35" s="225"/>
      <c r="DN35" s="225"/>
      <c r="DO35" s="225"/>
      <c r="DP35" s="225"/>
      <c r="DQ35" s="225"/>
      <c r="DR35" s="225"/>
      <c r="DS35" s="225"/>
      <c r="DT35" s="225"/>
      <c r="DU35" s="225"/>
      <c r="DV35" s="225"/>
      <c r="DW35" s="225"/>
      <c r="DX35" s="225"/>
      <c r="DY35" s="225"/>
      <c r="DZ35" s="225"/>
      <c r="EA35" s="225"/>
      <c r="EB35" s="225"/>
      <c r="EC35" s="225"/>
      <c r="ED35" s="225"/>
      <c r="EE35" s="225"/>
      <c r="EF35" s="225"/>
      <c r="EG35" s="225"/>
      <c r="EH35" s="225"/>
      <c r="EI35" s="225"/>
      <c r="EJ35" s="225"/>
      <c r="EK35" s="225"/>
      <c r="EL35" s="225"/>
      <c r="EM35" s="225"/>
      <c r="EN35" s="225"/>
      <c r="EO35" s="225"/>
      <c r="EP35" s="225"/>
      <c r="EQ35" s="225"/>
      <c r="ER35" s="225"/>
      <c r="ES35" s="225"/>
      <c r="ET35" s="225"/>
      <c r="EU35" s="225"/>
      <c r="EV35" s="225"/>
      <c r="EW35" s="225"/>
      <c r="EX35" s="225"/>
      <c r="EY35" s="225"/>
      <c r="EZ35" s="225"/>
      <c r="FA35" s="225"/>
      <c r="FB35" s="225"/>
      <c r="FC35" s="225"/>
      <c r="FD35" s="225"/>
      <c r="FE35" s="225"/>
      <c r="FF35" s="225"/>
      <c r="FG35" s="225"/>
      <c r="FH35" s="225"/>
      <c r="FI35" s="225"/>
      <c r="FJ35" s="225"/>
      <c r="FK35" s="225"/>
      <c r="FL35" s="225"/>
      <c r="FM35" s="225"/>
      <c r="FN35" s="225"/>
      <c r="FO35" s="225"/>
      <c r="FP35" s="225"/>
      <c r="FQ35" s="225"/>
      <c r="FR35" s="225"/>
      <c r="FS35" s="225"/>
      <c r="FT35" s="225"/>
      <c r="FU35" s="225"/>
      <c r="FV35" s="225"/>
      <c r="FW35" s="225"/>
      <c r="FX35" s="225"/>
      <c r="FY35" s="225"/>
      <c r="FZ35" s="225"/>
      <c r="GA35" s="225"/>
      <c r="GB35" s="225"/>
      <c r="GC35" s="225"/>
      <c r="GD35" s="225"/>
      <c r="GE35" s="225"/>
      <c r="GF35" s="225"/>
      <c r="GG35" s="225"/>
      <c r="GH35" s="225"/>
      <c r="GI35" s="225"/>
      <c r="GJ35" s="225"/>
      <c r="GK35" s="225"/>
      <c r="GL35" s="225"/>
      <c r="GM35" s="225"/>
      <c r="GN35" s="225"/>
      <c r="GO35" s="225"/>
      <c r="GP35" s="225"/>
      <c r="GQ35" s="225"/>
      <c r="GR35" s="225"/>
      <c r="GS35" s="225"/>
      <c r="GT35" s="225"/>
      <c r="GU35" s="225"/>
      <c r="GV35" s="225"/>
      <c r="GW35" s="225"/>
      <c r="GX35" s="225"/>
      <c r="GY35" s="225"/>
      <c r="GZ35" s="225"/>
      <c r="HA35" s="225"/>
      <c r="HB35" s="225"/>
      <c r="HC35" s="225"/>
      <c r="HD35" s="225"/>
      <c r="HE35" s="225"/>
      <c r="HF35" s="225"/>
      <c r="HG35" s="225"/>
      <c r="HH35" s="225"/>
      <c r="HI35" s="225"/>
      <c r="HJ35" s="225"/>
      <c r="HK35" s="225"/>
      <c r="HL35" s="225"/>
      <c r="HM35" s="225"/>
      <c r="HN35" s="225"/>
      <c r="HO35" s="225"/>
      <c r="HP35" s="225"/>
      <c r="HQ35" s="225"/>
      <c r="HR35" s="225"/>
      <c r="HS35" s="225"/>
      <c r="HT35" s="225"/>
      <c r="HU35" s="225"/>
      <c r="HV35" s="225"/>
      <c r="HW35" s="225"/>
      <c r="HX35" s="225"/>
      <c r="HY35" s="225"/>
      <c r="HZ35" s="225"/>
      <c r="IA35" s="225"/>
      <c r="IB35" s="225"/>
      <c r="IC35" s="225"/>
      <c r="ID35" s="225"/>
      <c r="IE35" s="225"/>
      <c r="IF35" s="225"/>
      <c r="IG35" s="225"/>
      <c r="IH35" s="225"/>
      <c r="II35" s="225"/>
      <c r="IJ35" s="225"/>
      <c r="IK35" s="225"/>
      <c r="IL35" s="225"/>
      <c r="IM35" s="225"/>
      <c r="IN35" s="225"/>
      <c r="IO35" s="225"/>
      <c r="IP35" s="225"/>
      <c r="IQ35" s="225"/>
      <c r="IR35" s="225"/>
      <c r="IS35" s="225"/>
      <c r="IT35" s="225"/>
      <c r="IU35" s="225"/>
      <c r="IV35" s="225"/>
      <c r="IW35" s="225"/>
    </row>
    <row r="36" customFormat="false" ht="15" hidden="false" customHeight="false" outlineLevel="0" collapsed="false">
      <c r="A36" s="224" t="s">
        <v>380</v>
      </c>
      <c r="B36" s="235"/>
      <c r="C36" s="273"/>
      <c r="D36" s="256"/>
      <c r="E36" s="273"/>
      <c r="F36" s="256"/>
      <c r="G36" s="273"/>
      <c r="H36" s="256"/>
      <c r="I36" s="273"/>
      <c r="J36" s="256"/>
      <c r="K36" s="273"/>
      <c r="L36" s="256"/>
      <c r="M36" s="273"/>
      <c r="N36" s="256"/>
      <c r="O36" s="273"/>
      <c r="P36" s="256"/>
      <c r="Q36" s="273"/>
      <c r="R36" s="256"/>
      <c r="S36" s="273"/>
      <c r="T36" s="256"/>
      <c r="U36" s="273"/>
      <c r="V36" s="256"/>
      <c r="W36" s="273"/>
      <c r="X36" s="256"/>
      <c r="Y36" s="273"/>
      <c r="Z36" s="256"/>
      <c r="AA36" s="273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  <c r="IW36" s="225"/>
    </row>
    <row r="37" customFormat="false" ht="14.25" hidden="false" customHeight="false" outlineLevel="0" collapsed="false">
      <c r="A37" s="226" t="s">
        <v>362</v>
      </c>
      <c r="B37" s="228"/>
      <c r="C37" s="250" t="n">
        <v>0</v>
      </c>
      <c r="D37" s="250"/>
      <c r="E37" s="250" t="n">
        <v>0</v>
      </c>
      <c r="F37" s="250"/>
      <c r="G37" s="250" t="n">
        <v>0</v>
      </c>
      <c r="H37" s="250"/>
      <c r="I37" s="250" t="n">
        <v>0</v>
      </c>
      <c r="J37" s="250"/>
      <c r="K37" s="250" t="n">
        <v>0</v>
      </c>
      <c r="L37" s="250"/>
      <c r="M37" s="250" t="n">
        <v>0</v>
      </c>
      <c r="N37" s="250"/>
      <c r="O37" s="250" t="n">
        <v>0</v>
      </c>
      <c r="P37" s="250"/>
      <c r="Q37" s="250" t="n">
        <v>0</v>
      </c>
      <c r="R37" s="250"/>
      <c r="S37" s="250" t="n">
        <v>0</v>
      </c>
      <c r="T37" s="250"/>
      <c r="U37" s="250" t="n">
        <v>0</v>
      </c>
      <c r="V37" s="250"/>
      <c r="W37" s="250" t="n">
        <v>0</v>
      </c>
      <c r="X37" s="250"/>
      <c r="Y37" s="250" t="n">
        <v>0</v>
      </c>
      <c r="Z37" s="249"/>
      <c r="AA37" s="249" t="n">
        <f aca="false">SUM(C37:Y37)</f>
        <v>0</v>
      </c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  <c r="BT37" s="225"/>
      <c r="BU37" s="225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  <c r="CS37" s="225"/>
      <c r="CT37" s="225"/>
      <c r="CU37" s="225"/>
      <c r="CV37" s="225"/>
      <c r="CW37" s="225"/>
      <c r="CX37" s="225"/>
      <c r="CY37" s="225"/>
      <c r="CZ37" s="225"/>
      <c r="DA37" s="225"/>
      <c r="DB37" s="225"/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/>
      <c r="EF37" s="225"/>
      <c r="EG37" s="225"/>
      <c r="EH37" s="225"/>
      <c r="EI37" s="225"/>
      <c r="EJ37" s="225"/>
      <c r="EK37" s="225"/>
      <c r="EL37" s="225"/>
      <c r="EM37" s="225"/>
      <c r="EN37" s="225"/>
      <c r="EO37" s="225"/>
      <c r="EP37" s="225"/>
      <c r="EQ37" s="225"/>
      <c r="ER37" s="225"/>
      <c r="ES37" s="225"/>
      <c r="ET37" s="225"/>
      <c r="EU37" s="225"/>
      <c r="EV37" s="225"/>
      <c r="EW37" s="225"/>
      <c r="EX37" s="225"/>
      <c r="EY37" s="225"/>
      <c r="EZ37" s="225"/>
      <c r="FA37" s="225"/>
      <c r="FB37" s="225"/>
      <c r="FC37" s="225"/>
      <c r="FD37" s="225"/>
      <c r="FE37" s="225"/>
      <c r="FF37" s="225"/>
      <c r="FG37" s="225"/>
      <c r="FH37" s="225"/>
      <c r="FI37" s="225"/>
      <c r="FJ37" s="225"/>
      <c r="FK37" s="225"/>
      <c r="FL37" s="225"/>
      <c r="FM37" s="225"/>
      <c r="FN37" s="225"/>
      <c r="FO37" s="225"/>
      <c r="FP37" s="225"/>
      <c r="FQ37" s="225"/>
      <c r="FR37" s="225"/>
      <c r="FS37" s="225"/>
      <c r="FT37" s="225"/>
      <c r="FU37" s="225"/>
      <c r="FV37" s="225"/>
      <c r="FW37" s="225"/>
      <c r="FX37" s="225"/>
      <c r="FY37" s="225"/>
      <c r="FZ37" s="225"/>
      <c r="GA37" s="225"/>
      <c r="GB37" s="225"/>
      <c r="GC37" s="225"/>
      <c r="GD37" s="225"/>
      <c r="GE37" s="225"/>
      <c r="GF37" s="225"/>
      <c r="GG37" s="225"/>
      <c r="GH37" s="225"/>
      <c r="GI37" s="225"/>
      <c r="GJ37" s="225"/>
      <c r="GK37" s="225"/>
      <c r="GL37" s="225"/>
      <c r="GM37" s="225"/>
      <c r="GN37" s="225"/>
      <c r="GO37" s="225"/>
      <c r="GP37" s="225"/>
      <c r="GQ37" s="225"/>
      <c r="GR37" s="225"/>
      <c r="GS37" s="225"/>
      <c r="GT37" s="225"/>
      <c r="GU37" s="225"/>
      <c r="GV37" s="225"/>
      <c r="GW37" s="225"/>
      <c r="GX37" s="225"/>
      <c r="GY37" s="225"/>
      <c r="GZ37" s="225"/>
      <c r="HA37" s="225"/>
      <c r="HB37" s="225"/>
      <c r="HC37" s="225"/>
      <c r="HD37" s="225"/>
      <c r="HE37" s="225"/>
      <c r="HF37" s="225"/>
      <c r="HG37" s="225"/>
      <c r="HH37" s="225"/>
      <c r="HI37" s="225"/>
      <c r="HJ37" s="225"/>
      <c r="HK37" s="225"/>
      <c r="HL37" s="225"/>
      <c r="HM37" s="225"/>
      <c r="HN37" s="225"/>
      <c r="HO37" s="225"/>
      <c r="HP37" s="225"/>
      <c r="HQ37" s="225"/>
      <c r="HR37" s="225"/>
      <c r="HS37" s="225"/>
      <c r="HT37" s="225"/>
      <c r="HU37" s="225"/>
      <c r="HV37" s="225"/>
      <c r="HW37" s="225"/>
      <c r="HX37" s="225"/>
      <c r="HY37" s="225"/>
      <c r="HZ37" s="225"/>
      <c r="IA37" s="225"/>
      <c r="IB37" s="225"/>
      <c r="IC37" s="225"/>
      <c r="ID37" s="225"/>
      <c r="IE37" s="225"/>
      <c r="IF37" s="225"/>
      <c r="IG37" s="225"/>
      <c r="IH37" s="225"/>
      <c r="II37" s="225"/>
      <c r="IJ37" s="225"/>
      <c r="IK37" s="225"/>
      <c r="IL37" s="225"/>
      <c r="IM37" s="225"/>
      <c r="IN37" s="225"/>
      <c r="IO37" s="225"/>
      <c r="IP37" s="225"/>
      <c r="IQ37" s="225"/>
      <c r="IR37" s="225"/>
      <c r="IS37" s="225"/>
      <c r="IT37" s="225"/>
      <c r="IU37" s="225"/>
      <c r="IV37" s="225"/>
      <c r="IW37" s="225"/>
    </row>
    <row r="38" customFormat="false" ht="14.25" hidden="false" customHeight="false" outlineLevel="0" collapsed="false">
      <c r="A38" s="226" t="s">
        <v>362</v>
      </c>
      <c r="B38" s="228"/>
      <c r="C38" s="250" t="n">
        <v>0</v>
      </c>
      <c r="D38" s="250"/>
      <c r="E38" s="250" t="n">
        <v>0</v>
      </c>
      <c r="F38" s="250"/>
      <c r="G38" s="250" t="n">
        <v>0</v>
      </c>
      <c r="H38" s="250"/>
      <c r="I38" s="250" t="n">
        <v>0</v>
      </c>
      <c r="J38" s="250"/>
      <c r="K38" s="250" t="n">
        <v>0</v>
      </c>
      <c r="L38" s="250"/>
      <c r="M38" s="250" t="n">
        <v>0</v>
      </c>
      <c r="N38" s="250"/>
      <c r="O38" s="250" t="n">
        <v>0</v>
      </c>
      <c r="P38" s="250"/>
      <c r="Q38" s="250" t="n">
        <v>0</v>
      </c>
      <c r="R38" s="250"/>
      <c r="S38" s="250" t="n">
        <v>0</v>
      </c>
      <c r="T38" s="250"/>
      <c r="U38" s="250" t="n">
        <v>0</v>
      </c>
      <c r="V38" s="250"/>
      <c r="W38" s="250" t="n">
        <v>0</v>
      </c>
      <c r="X38" s="250"/>
      <c r="Y38" s="250" t="n">
        <v>0</v>
      </c>
      <c r="Z38" s="249"/>
      <c r="AA38" s="249" t="n">
        <f aca="false">SUM(C38:Y38)</f>
        <v>0</v>
      </c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M38" s="225"/>
      <c r="EN38" s="225"/>
      <c r="EO38" s="225"/>
      <c r="EP38" s="225"/>
      <c r="EQ38" s="225"/>
      <c r="ER38" s="225"/>
      <c r="ES38" s="225"/>
      <c r="ET38" s="225"/>
      <c r="EU38" s="225"/>
      <c r="EV38" s="225"/>
      <c r="EW38" s="225"/>
      <c r="EX38" s="225"/>
      <c r="EY38" s="225"/>
      <c r="EZ38" s="225"/>
      <c r="FA38" s="225"/>
      <c r="FB38" s="225"/>
      <c r="FC38" s="225"/>
      <c r="FD38" s="225"/>
      <c r="FE38" s="225"/>
      <c r="FF38" s="225"/>
      <c r="FG38" s="225"/>
      <c r="FH38" s="225"/>
      <c r="FI38" s="225"/>
      <c r="FJ38" s="225"/>
      <c r="FK38" s="225"/>
      <c r="FL38" s="225"/>
      <c r="FM38" s="225"/>
      <c r="FN38" s="225"/>
      <c r="FO38" s="225"/>
      <c r="FP38" s="225"/>
      <c r="FQ38" s="225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5"/>
      <c r="HI38" s="225"/>
      <c r="HJ38" s="225"/>
      <c r="HK38" s="225"/>
      <c r="HL38" s="225"/>
      <c r="HM38" s="225"/>
      <c r="HN38" s="225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5"/>
      <c r="IV38" s="225"/>
      <c r="IW38" s="225"/>
    </row>
    <row r="39" customFormat="false" ht="14.25" hidden="false" customHeight="false" outlineLevel="0" collapsed="false">
      <c r="A39" s="226" t="s">
        <v>362</v>
      </c>
      <c r="B39" s="228"/>
      <c r="C39" s="250" t="n">
        <v>0</v>
      </c>
      <c r="D39" s="250"/>
      <c r="E39" s="250" t="n">
        <v>0</v>
      </c>
      <c r="F39" s="250"/>
      <c r="G39" s="250" t="n">
        <v>0</v>
      </c>
      <c r="H39" s="250"/>
      <c r="I39" s="250" t="n">
        <v>0</v>
      </c>
      <c r="J39" s="250"/>
      <c r="K39" s="250" t="n">
        <v>0</v>
      </c>
      <c r="L39" s="250"/>
      <c r="M39" s="250" t="n">
        <v>0</v>
      </c>
      <c r="N39" s="250"/>
      <c r="O39" s="250" t="n">
        <v>0</v>
      </c>
      <c r="P39" s="250"/>
      <c r="Q39" s="250" t="n">
        <v>0</v>
      </c>
      <c r="R39" s="250"/>
      <c r="S39" s="250" t="n">
        <v>0</v>
      </c>
      <c r="T39" s="250"/>
      <c r="U39" s="250" t="n">
        <v>0</v>
      </c>
      <c r="V39" s="250"/>
      <c r="W39" s="250" t="n">
        <v>0</v>
      </c>
      <c r="X39" s="250"/>
      <c r="Y39" s="250" t="n">
        <v>0</v>
      </c>
      <c r="Z39" s="249"/>
      <c r="AA39" s="249" t="n">
        <f aca="false">SUM(C39:Y39)</f>
        <v>0</v>
      </c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  <c r="BT39" s="225"/>
      <c r="BU39" s="225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5"/>
      <c r="CM39" s="225"/>
      <c r="CN39" s="225"/>
      <c r="CO39" s="225"/>
      <c r="CP39" s="225"/>
      <c r="CQ39" s="225"/>
      <c r="CR39" s="225"/>
      <c r="CS39" s="225"/>
      <c r="CT39" s="225"/>
      <c r="CU39" s="225"/>
      <c r="CV39" s="225"/>
      <c r="CW39" s="225"/>
      <c r="CX39" s="225"/>
      <c r="CY39" s="225"/>
      <c r="CZ39" s="225"/>
      <c r="DA39" s="225"/>
      <c r="DB39" s="225"/>
      <c r="DC39" s="225"/>
      <c r="DD39" s="225"/>
      <c r="DE39" s="225"/>
      <c r="DF39" s="225"/>
      <c r="DG39" s="225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5"/>
      <c r="EC39" s="225"/>
      <c r="ED39" s="225"/>
      <c r="EE39" s="225"/>
      <c r="EF39" s="225"/>
      <c r="EG39" s="225"/>
      <c r="EH39" s="225"/>
      <c r="EI39" s="225"/>
      <c r="EJ39" s="225"/>
      <c r="EK39" s="225"/>
      <c r="EL39" s="225"/>
      <c r="EM39" s="225"/>
      <c r="EN39" s="225"/>
      <c r="EO39" s="225"/>
      <c r="EP39" s="225"/>
      <c r="EQ39" s="225"/>
      <c r="ER39" s="225"/>
      <c r="ES39" s="225"/>
      <c r="ET39" s="225"/>
      <c r="EU39" s="225"/>
      <c r="EV39" s="225"/>
      <c r="EW39" s="225"/>
      <c r="EX39" s="225"/>
      <c r="EY39" s="225"/>
      <c r="EZ39" s="225"/>
      <c r="FA39" s="225"/>
      <c r="FB39" s="225"/>
      <c r="FC39" s="225"/>
      <c r="FD39" s="225"/>
      <c r="FE39" s="225"/>
      <c r="FF39" s="225"/>
      <c r="FG39" s="225"/>
      <c r="FH39" s="225"/>
      <c r="FI39" s="225"/>
      <c r="FJ39" s="225"/>
      <c r="FK39" s="225"/>
      <c r="FL39" s="225"/>
      <c r="FM39" s="225"/>
      <c r="FN39" s="225"/>
      <c r="FO39" s="225"/>
      <c r="FP39" s="225"/>
      <c r="FQ39" s="225"/>
      <c r="FR39" s="225"/>
      <c r="FS39" s="225"/>
      <c r="FT39" s="225"/>
      <c r="FU39" s="225"/>
      <c r="FV39" s="225"/>
      <c r="FW39" s="225"/>
      <c r="FX39" s="225"/>
      <c r="FY39" s="225"/>
      <c r="FZ39" s="225"/>
      <c r="GA39" s="225"/>
      <c r="GB39" s="225"/>
      <c r="GC39" s="225"/>
      <c r="GD39" s="225"/>
      <c r="GE39" s="225"/>
      <c r="GF39" s="225"/>
      <c r="GG39" s="225"/>
      <c r="GH39" s="225"/>
      <c r="GI39" s="225"/>
      <c r="GJ39" s="225"/>
      <c r="GK39" s="225"/>
      <c r="GL39" s="225"/>
      <c r="GM39" s="225"/>
      <c r="GN39" s="225"/>
      <c r="GO39" s="225"/>
      <c r="GP39" s="225"/>
      <c r="GQ39" s="225"/>
      <c r="GR39" s="225"/>
      <c r="GS39" s="225"/>
      <c r="GT39" s="225"/>
      <c r="GU39" s="225"/>
      <c r="GV39" s="225"/>
      <c r="GW39" s="225"/>
      <c r="GX39" s="225"/>
      <c r="GY39" s="225"/>
      <c r="GZ39" s="225"/>
      <c r="HA39" s="225"/>
      <c r="HB39" s="225"/>
      <c r="HC39" s="225"/>
      <c r="HD39" s="225"/>
      <c r="HE39" s="225"/>
      <c r="HF39" s="225"/>
      <c r="HG39" s="225"/>
      <c r="HH39" s="225"/>
      <c r="HI39" s="225"/>
      <c r="HJ39" s="225"/>
      <c r="HK39" s="225"/>
      <c r="HL39" s="225"/>
      <c r="HM39" s="225"/>
      <c r="HN39" s="225"/>
      <c r="HO39" s="225"/>
      <c r="HP39" s="225"/>
      <c r="HQ39" s="225"/>
      <c r="HR39" s="225"/>
      <c r="HS39" s="225"/>
      <c r="HT39" s="225"/>
      <c r="HU39" s="225"/>
      <c r="HV39" s="225"/>
      <c r="HW39" s="225"/>
      <c r="HX39" s="225"/>
      <c r="HY39" s="225"/>
      <c r="HZ39" s="225"/>
      <c r="IA39" s="225"/>
      <c r="IB39" s="225"/>
      <c r="IC39" s="225"/>
      <c r="ID39" s="225"/>
      <c r="IE39" s="225"/>
      <c r="IF39" s="225"/>
      <c r="IG39" s="225"/>
      <c r="IH39" s="225"/>
      <c r="II39" s="225"/>
      <c r="IJ39" s="225"/>
      <c r="IK39" s="225"/>
      <c r="IL39" s="225"/>
      <c r="IM39" s="225"/>
      <c r="IN39" s="225"/>
      <c r="IO39" s="225"/>
      <c r="IP39" s="225"/>
      <c r="IQ39" s="225"/>
      <c r="IR39" s="225"/>
      <c r="IS39" s="225"/>
      <c r="IT39" s="225"/>
      <c r="IU39" s="225"/>
      <c r="IV39" s="225"/>
      <c r="IW39" s="225"/>
    </row>
    <row r="40" customFormat="false" ht="5.1" hidden="false" customHeight="true" outlineLevel="0" collapsed="false">
      <c r="A40" s="226"/>
      <c r="B40" s="228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49"/>
      <c r="AA40" s="249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  <c r="IW40" s="225"/>
    </row>
    <row r="41" customFormat="false" ht="14.25" hidden="false" customHeight="false" outlineLevel="0" collapsed="false">
      <c r="A41" s="229" t="s">
        <v>359</v>
      </c>
      <c r="B41" s="228"/>
      <c r="C41" s="254" t="n">
        <f aca="false">+C43-SUM(C36:C40)</f>
        <v>0</v>
      </c>
      <c r="D41" s="250"/>
      <c r="E41" s="254" t="n">
        <f aca="false">+E43-SUM(E36:E40)</f>
        <v>0</v>
      </c>
      <c r="F41" s="250"/>
      <c r="G41" s="254" t="n">
        <f aca="false">+G43-SUM(G36:G40)</f>
        <v>0</v>
      </c>
      <c r="H41" s="250"/>
      <c r="I41" s="254" t="n">
        <f aca="false">+I43-SUM(I36:I40)</f>
        <v>0</v>
      </c>
      <c r="J41" s="250"/>
      <c r="K41" s="254" t="n">
        <f aca="false">+K43-SUM(K36:K40)</f>
        <v>0</v>
      </c>
      <c r="L41" s="250"/>
      <c r="M41" s="254" t="n">
        <f aca="false">+M43-SUM(M36:M40)</f>
        <v>0</v>
      </c>
      <c r="N41" s="250"/>
      <c r="O41" s="254" t="n">
        <f aca="false">+O43-SUM(O36:O40)</f>
        <v>0</v>
      </c>
      <c r="P41" s="250"/>
      <c r="Q41" s="254" t="n">
        <f aca="false">+Q43-SUM(Q36:Q40)</f>
        <v>0</v>
      </c>
      <c r="R41" s="250"/>
      <c r="S41" s="254" t="n">
        <f aca="false">+S43-SUM(S36:S40)</f>
        <v>0</v>
      </c>
      <c r="T41" s="250"/>
      <c r="U41" s="254" t="n">
        <f aca="false">+U43-SUM(U36:U40)</f>
        <v>0</v>
      </c>
      <c r="V41" s="250"/>
      <c r="W41" s="254" t="n">
        <f aca="false">+W43-SUM(W36:W40)</f>
        <v>0</v>
      </c>
      <c r="X41" s="250"/>
      <c r="Y41" s="254" t="n">
        <f aca="false">+Y43-SUM(Y36:Y40)</f>
        <v>0</v>
      </c>
      <c r="Z41" s="249"/>
      <c r="AA41" s="254" t="n">
        <f aca="false">+AA43-SUM(AA36:AA40)</f>
        <v>0</v>
      </c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5"/>
      <c r="EZ41" s="225"/>
      <c r="FA41" s="225"/>
      <c r="FB41" s="225"/>
      <c r="FC41" s="225"/>
      <c r="FD41" s="225"/>
      <c r="FE41" s="225"/>
      <c r="FF41" s="225"/>
      <c r="FG41" s="225"/>
      <c r="FH41" s="225"/>
      <c r="FI41" s="225"/>
      <c r="FJ41" s="225"/>
      <c r="FK41" s="225"/>
      <c r="FL41" s="225"/>
      <c r="FM41" s="225"/>
      <c r="FN41" s="225"/>
      <c r="FO41" s="225"/>
      <c r="FP41" s="225"/>
      <c r="FQ41" s="225"/>
      <c r="FR41" s="225"/>
      <c r="FS41" s="225"/>
      <c r="FT41" s="225"/>
      <c r="FU41" s="225"/>
      <c r="FV41" s="225"/>
      <c r="FW41" s="225"/>
      <c r="FX41" s="225"/>
      <c r="FY41" s="225"/>
      <c r="FZ41" s="225"/>
      <c r="GA41" s="225"/>
      <c r="GB41" s="225"/>
      <c r="GC41" s="225"/>
      <c r="GD41" s="225"/>
      <c r="GE41" s="225"/>
      <c r="GF41" s="225"/>
      <c r="GG41" s="225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5"/>
      <c r="HD41" s="225"/>
      <c r="HE41" s="225"/>
      <c r="HF41" s="225"/>
      <c r="HG41" s="225"/>
      <c r="HH41" s="225"/>
      <c r="HI41" s="225"/>
      <c r="HJ41" s="225"/>
      <c r="HK41" s="225"/>
      <c r="HL41" s="225"/>
      <c r="HM41" s="225"/>
      <c r="HN41" s="225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5"/>
      <c r="IV41" s="225"/>
      <c r="IW41" s="225"/>
    </row>
    <row r="42" customFormat="false" ht="5.1" hidden="false" customHeight="true" outlineLevel="0" collapsed="false">
      <c r="A42" s="226"/>
      <c r="B42" s="228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49"/>
      <c r="AA42" s="250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  <c r="CV42" s="225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5"/>
      <c r="EL42" s="225"/>
      <c r="EM42" s="225"/>
      <c r="EN42" s="225"/>
      <c r="EO42" s="225"/>
      <c r="EP42" s="225"/>
      <c r="EQ42" s="225"/>
      <c r="ER42" s="225"/>
      <c r="ES42" s="225"/>
      <c r="ET42" s="225"/>
      <c r="EU42" s="225"/>
      <c r="EV42" s="225"/>
      <c r="EW42" s="225"/>
      <c r="EX42" s="225"/>
      <c r="EY42" s="225"/>
      <c r="EZ42" s="225"/>
      <c r="FA42" s="225"/>
      <c r="FB42" s="225"/>
      <c r="FC42" s="225"/>
      <c r="FD42" s="225"/>
      <c r="FE42" s="225"/>
      <c r="FF42" s="225"/>
      <c r="FG42" s="225"/>
      <c r="FH42" s="225"/>
      <c r="FI42" s="225"/>
      <c r="FJ42" s="225"/>
      <c r="FK42" s="225"/>
      <c r="FL42" s="225"/>
      <c r="FM42" s="225"/>
      <c r="FN42" s="225"/>
      <c r="FO42" s="225"/>
      <c r="FP42" s="225"/>
      <c r="FQ42" s="225"/>
      <c r="FR42" s="225"/>
      <c r="FS42" s="225"/>
      <c r="FT42" s="225"/>
      <c r="FU42" s="225"/>
      <c r="FV42" s="225"/>
      <c r="FW42" s="225"/>
      <c r="FX42" s="225"/>
      <c r="FY42" s="225"/>
      <c r="FZ42" s="225"/>
      <c r="GA42" s="225"/>
      <c r="GB42" s="225"/>
      <c r="GC42" s="225"/>
      <c r="GD42" s="225"/>
      <c r="GE42" s="225"/>
      <c r="GF42" s="225"/>
      <c r="GG42" s="225"/>
      <c r="GH42" s="225"/>
      <c r="GI42" s="225"/>
      <c r="GJ42" s="225"/>
      <c r="GK42" s="225"/>
      <c r="GL42" s="225"/>
      <c r="GM42" s="225"/>
      <c r="GN42" s="225"/>
      <c r="GO42" s="225"/>
      <c r="GP42" s="225"/>
      <c r="GQ42" s="225"/>
      <c r="GR42" s="225"/>
      <c r="GS42" s="225"/>
      <c r="GT42" s="225"/>
      <c r="GU42" s="225"/>
      <c r="GV42" s="225"/>
      <c r="GW42" s="225"/>
      <c r="GX42" s="225"/>
      <c r="GY42" s="225"/>
      <c r="GZ42" s="225"/>
      <c r="HA42" s="225"/>
      <c r="HB42" s="225"/>
      <c r="HC42" s="225"/>
      <c r="HD42" s="225"/>
      <c r="HE42" s="225"/>
      <c r="HF42" s="225"/>
      <c r="HG42" s="225"/>
      <c r="HH42" s="225"/>
      <c r="HI42" s="225"/>
      <c r="HJ42" s="225"/>
      <c r="HK42" s="225"/>
      <c r="HL42" s="225"/>
      <c r="HM42" s="225"/>
      <c r="HN42" s="225"/>
      <c r="HO42" s="225"/>
      <c r="HP42" s="225"/>
      <c r="HQ42" s="225"/>
      <c r="HR42" s="225"/>
      <c r="HS42" s="225"/>
      <c r="HT42" s="225"/>
      <c r="HU42" s="225"/>
      <c r="HV42" s="225"/>
      <c r="HW42" s="225"/>
      <c r="HX42" s="225"/>
      <c r="HY42" s="225"/>
      <c r="HZ42" s="225"/>
      <c r="IA42" s="225"/>
      <c r="IB42" s="225"/>
      <c r="IC42" s="225"/>
      <c r="ID42" s="225"/>
      <c r="IE42" s="225"/>
      <c r="IF42" s="225"/>
      <c r="IG42" s="225"/>
      <c r="IH42" s="225"/>
      <c r="II42" s="225"/>
      <c r="IJ42" s="225"/>
      <c r="IK42" s="225"/>
      <c r="IL42" s="225"/>
      <c r="IM42" s="225"/>
      <c r="IN42" s="225"/>
      <c r="IO42" s="225"/>
      <c r="IP42" s="225"/>
      <c r="IQ42" s="225"/>
      <c r="IR42" s="225"/>
      <c r="IS42" s="225"/>
      <c r="IT42" s="225"/>
      <c r="IU42" s="225"/>
      <c r="IV42" s="225"/>
      <c r="IW42" s="225"/>
    </row>
    <row r="43" customFormat="false" ht="15" hidden="false" customHeight="false" outlineLevel="0" collapsed="false">
      <c r="A43" s="231" t="s">
        <v>424</v>
      </c>
      <c r="B43" s="232"/>
      <c r="C43" s="269" t="n">
        <f aca="false">+Format!D94</f>
        <v>0</v>
      </c>
      <c r="D43" s="270"/>
      <c r="E43" s="269" t="n">
        <f aca="false">+Format!F94</f>
        <v>0</v>
      </c>
      <c r="F43" s="270"/>
      <c r="G43" s="269" t="n">
        <f aca="false">+Format!H94</f>
        <v>0</v>
      </c>
      <c r="H43" s="270"/>
      <c r="I43" s="269" t="n">
        <f aca="false">+Format!J94</f>
        <v>0</v>
      </c>
      <c r="J43" s="270"/>
      <c r="K43" s="269" t="n">
        <f aca="false">+Format!L94</f>
        <v>0</v>
      </c>
      <c r="L43" s="270"/>
      <c r="M43" s="269" t="n">
        <f aca="false">+Format!N94</f>
        <v>0</v>
      </c>
      <c r="N43" s="270"/>
      <c r="O43" s="269" t="n">
        <f aca="false">+Format!P94</f>
        <v>0</v>
      </c>
      <c r="P43" s="270"/>
      <c r="Q43" s="269" t="n">
        <f aca="false">+Format!R94</f>
        <v>0</v>
      </c>
      <c r="R43" s="270"/>
      <c r="S43" s="269" t="n">
        <f aca="false">+Format!T94</f>
        <v>0</v>
      </c>
      <c r="T43" s="270"/>
      <c r="U43" s="269" t="n">
        <f aca="false">+Format!V94</f>
        <v>0</v>
      </c>
      <c r="V43" s="270"/>
      <c r="W43" s="269" t="n">
        <f aca="false">+Format!X94</f>
        <v>0</v>
      </c>
      <c r="X43" s="270"/>
      <c r="Y43" s="269" t="n">
        <f aca="false">+Format!Z94</f>
        <v>0</v>
      </c>
      <c r="Z43" s="271"/>
      <c r="AA43" s="269" t="n">
        <f aca="false">+Format!AB94</f>
        <v>0</v>
      </c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2"/>
      <c r="CP43" s="272"/>
      <c r="CQ43" s="272"/>
      <c r="CR43" s="272"/>
      <c r="CS43" s="272"/>
      <c r="CT43" s="272"/>
      <c r="CU43" s="272"/>
      <c r="CV43" s="272"/>
      <c r="CW43" s="272"/>
      <c r="CX43" s="272"/>
      <c r="CY43" s="272"/>
      <c r="CZ43" s="272"/>
      <c r="DA43" s="272"/>
      <c r="DB43" s="272"/>
      <c r="DC43" s="272"/>
      <c r="DD43" s="272"/>
      <c r="DE43" s="272"/>
      <c r="DF43" s="272"/>
      <c r="DG43" s="272"/>
      <c r="DH43" s="272"/>
      <c r="DI43" s="272"/>
      <c r="DJ43" s="272"/>
      <c r="DK43" s="272"/>
      <c r="DL43" s="272"/>
      <c r="DM43" s="272"/>
      <c r="DN43" s="272"/>
      <c r="DO43" s="272"/>
      <c r="DP43" s="272"/>
      <c r="DQ43" s="272"/>
      <c r="DR43" s="272"/>
      <c r="DS43" s="272"/>
      <c r="DT43" s="272"/>
      <c r="DU43" s="272"/>
      <c r="DV43" s="272"/>
      <c r="DW43" s="272"/>
      <c r="DX43" s="272"/>
      <c r="DY43" s="272"/>
      <c r="DZ43" s="272"/>
      <c r="EA43" s="272"/>
      <c r="EB43" s="272"/>
      <c r="EC43" s="272"/>
      <c r="ED43" s="272"/>
      <c r="EE43" s="272"/>
      <c r="EF43" s="272"/>
      <c r="EG43" s="272"/>
      <c r="EH43" s="272"/>
      <c r="EI43" s="272"/>
      <c r="EJ43" s="272"/>
      <c r="EK43" s="272"/>
      <c r="EL43" s="272"/>
      <c r="EM43" s="272"/>
      <c r="EN43" s="272"/>
      <c r="EO43" s="272"/>
      <c r="EP43" s="272"/>
      <c r="EQ43" s="272"/>
      <c r="ER43" s="272"/>
      <c r="ES43" s="272"/>
      <c r="ET43" s="272"/>
      <c r="EU43" s="272"/>
      <c r="EV43" s="272"/>
      <c r="EW43" s="272"/>
      <c r="EX43" s="272"/>
      <c r="EY43" s="272"/>
      <c r="EZ43" s="272"/>
      <c r="FA43" s="272"/>
      <c r="FB43" s="272"/>
      <c r="FC43" s="272"/>
      <c r="FD43" s="272"/>
      <c r="FE43" s="272"/>
      <c r="FF43" s="272"/>
      <c r="FG43" s="272"/>
      <c r="FH43" s="272"/>
      <c r="FI43" s="272"/>
      <c r="FJ43" s="272"/>
      <c r="FK43" s="272"/>
      <c r="FL43" s="272"/>
      <c r="FM43" s="272"/>
      <c r="FN43" s="272"/>
      <c r="FO43" s="272"/>
      <c r="FP43" s="272"/>
      <c r="FQ43" s="272"/>
      <c r="FR43" s="272"/>
      <c r="FS43" s="272"/>
      <c r="FT43" s="272"/>
      <c r="FU43" s="272"/>
      <c r="FV43" s="272"/>
      <c r="FW43" s="272"/>
      <c r="FX43" s="272"/>
      <c r="FY43" s="272"/>
      <c r="FZ43" s="272"/>
      <c r="GA43" s="272"/>
      <c r="GB43" s="272"/>
      <c r="GC43" s="272"/>
      <c r="GD43" s="272"/>
      <c r="GE43" s="272"/>
      <c r="GF43" s="272"/>
      <c r="GG43" s="272"/>
      <c r="GH43" s="272"/>
      <c r="GI43" s="272"/>
      <c r="GJ43" s="272"/>
      <c r="GK43" s="272"/>
      <c r="GL43" s="272"/>
      <c r="GM43" s="272"/>
      <c r="GN43" s="272"/>
      <c r="GO43" s="272"/>
      <c r="GP43" s="272"/>
      <c r="GQ43" s="272"/>
      <c r="GR43" s="272"/>
      <c r="GS43" s="272"/>
      <c r="GT43" s="272"/>
      <c r="GU43" s="272"/>
      <c r="GV43" s="272"/>
      <c r="GW43" s="272"/>
      <c r="GX43" s="272"/>
      <c r="GY43" s="272"/>
      <c r="GZ43" s="272"/>
      <c r="HA43" s="272"/>
      <c r="HB43" s="272"/>
      <c r="HC43" s="272"/>
      <c r="HD43" s="272"/>
      <c r="HE43" s="272"/>
      <c r="HF43" s="272"/>
      <c r="HG43" s="272"/>
      <c r="HH43" s="272"/>
      <c r="HI43" s="272"/>
      <c r="HJ43" s="272"/>
      <c r="HK43" s="272"/>
      <c r="HL43" s="272"/>
      <c r="HM43" s="272"/>
      <c r="HN43" s="272"/>
      <c r="HO43" s="272"/>
      <c r="HP43" s="272"/>
      <c r="HQ43" s="272"/>
      <c r="HR43" s="272"/>
      <c r="HS43" s="272"/>
      <c r="HT43" s="272"/>
      <c r="HU43" s="272"/>
      <c r="HV43" s="272"/>
      <c r="HW43" s="272"/>
      <c r="HX43" s="272"/>
      <c r="HY43" s="272"/>
      <c r="HZ43" s="272"/>
      <c r="IA43" s="272"/>
      <c r="IB43" s="272"/>
      <c r="IC43" s="272"/>
      <c r="ID43" s="272"/>
      <c r="IE43" s="272"/>
      <c r="IF43" s="272"/>
      <c r="IG43" s="272"/>
      <c r="IH43" s="272"/>
      <c r="II43" s="272"/>
      <c r="IJ43" s="272"/>
      <c r="IK43" s="272"/>
      <c r="IL43" s="272"/>
      <c r="IM43" s="272"/>
      <c r="IN43" s="272"/>
      <c r="IO43" s="272"/>
      <c r="IP43" s="272"/>
      <c r="IQ43" s="272"/>
      <c r="IR43" s="272"/>
      <c r="IS43" s="272"/>
      <c r="IT43" s="272"/>
      <c r="IU43" s="272"/>
      <c r="IV43" s="272"/>
      <c r="IW43" s="272"/>
    </row>
    <row r="44" customFormat="false" ht="15" hidden="false" customHeight="false" outlineLevel="0" collapsed="false">
      <c r="A44" s="274"/>
      <c r="B44" s="275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7"/>
      <c r="AA44" s="276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  <c r="CP44" s="278"/>
      <c r="CQ44" s="278"/>
      <c r="CR44" s="278"/>
      <c r="CS44" s="278"/>
      <c r="CT44" s="278"/>
      <c r="CU44" s="278"/>
      <c r="CV44" s="278"/>
      <c r="CW44" s="278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278"/>
      <c r="GE44" s="278"/>
      <c r="GF44" s="278"/>
      <c r="GG44" s="278"/>
      <c r="GH44" s="278"/>
      <c r="GI44" s="278"/>
      <c r="GJ44" s="278"/>
      <c r="GK44" s="278"/>
      <c r="GL44" s="278"/>
      <c r="GM44" s="278"/>
      <c r="GN44" s="278"/>
      <c r="GO44" s="278"/>
      <c r="GP44" s="278"/>
      <c r="GQ44" s="278"/>
      <c r="GR44" s="278"/>
      <c r="GS44" s="278"/>
      <c r="GT44" s="278"/>
      <c r="GU44" s="278"/>
      <c r="GV44" s="278"/>
      <c r="GW44" s="278"/>
      <c r="GX44" s="278"/>
      <c r="GY44" s="278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8"/>
      <c r="IE44" s="278"/>
      <c r="IF44" s="278"/>
      <c r="IG44" s="278"/>
      <c r="IH44" s="278"/>
      <c r="II44" s="278"/>
      <c r="IJ44" s="278"/>
      <c r="IK44" s="278"/>
      <c r="IL44" s="278"/>
      <c r="IM44" s="278"/>
      <c r="IN44" s="278"/>
      <c r="IO44" s="278"/>
      <c r="IP44" s="278"/>
      <c r="IQ44" s="278"/>
      <c r="IR44" s="278"/>
      <c r="IS44" s="278"/>
      <c r="IT44" s="278"/>
      <c r="IU44" s="278"/>
      <c r="IV44" s="278"/>
      <c r="IW44" s="278"/>
    </row>
    <row r="45" customFormat="false" ht="15.75" hidden="false" customHeight="false" outlineLevel="0" collapsed="false">
      <c r="A45" s="237" t="s">
        <v>425</v>
      </c>
      <c r="B45" s="238"/>
      <c r="C45" s="262" t="n">
        <f aca="false">+C16+C25+C34+C43</f>
        <v>0</v>
      </c>
      <c r="D45" s="261"/>
      <c r="E45" s="262" t="n">
        <f aca="false">+E16+E25+E34+E43</f>
        <v>0</v>
      </c>
      <c r="F45" s="261"/>
      <c r="G45" s="262" t="n">
        <f aca="false">+G16+G25+G34+G43</f>
        <v>0</v>
      </c>
      <c r="H45" s="261"/>
      <c r="I45" s="262" t="n">
        <f aca="false">+I16+I25+I34+I43</f>
        <v>0</v>
      </c>
      <c r="J45" s="261"/>
      <c r="K45" s="262" t="n">
        <f aca="false">+K16+K25+K34+K43</f>
        <v>0</v>
      </c>
      <c r="L45" s="261"/>
      <c r="M45" s="262" t="n">
        <f aca="false">+M16+M25+M34+M43</f>
        <v>0</v>
      </c>
      <c r="N45" s="261"/>
      <c r="O45" s="262" t="n">
        <f aca="false">+O16+O25+O34+O43</f>
        <v>0</v>
      </c>
      <c r="P45" s="261"/>
      <c r="Q45" s="262" t="n">
        <f aca="false">+Q16+Q25+Q34+Q43</f>
        <v>0</v>
      </c>
      <c r="R45" s="261"/>
      <c r="S45" s="262" t="n">
        <f aca="false">+S16+S25+S34+S43</f>
        <v>0</v>
      </c>
      <c r="T45" s="261"/>
      <c r="U45" s="262" t="n">
        <f aca="false">+U16+U25+U34+U43</f>
        <v>0</v>
      </c>
      <c r="V45" s="261"/>
      <c r="W45" s="262" t="n">
        <f aca="false">+W16+W25+W34+W43</f>
        <v>0</v>
      </c>
      <c r="X45" s="261"/>
      <c r="Y45" s="262" t="n">
        <f aca="false">+Y16+Y25+Y34+Y43</f>
        <v>0</v>
      </c>
      <c r="Z45" s="261"/>
      <c r="AA45" s="262" t="n">
        <f aca="false">+AA16+AA25+AA34+AA43</f>
        <v>0</v>
      </c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5"/>
      <c r="BR45" s="225"/>
      <c r="BS45" s="225"/>
      <c r="BT45" s="225"/>
      <c r="BU45" s="225"/>
      <c r="BV45" s="225"/>
      <c r="BW45" s="225"/>
      <c r="BX45" s="225"/>
      <c r="BY45" s="225"/>
      <c r="BZ45" s="225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5"/>
      <c r="CL45" s="225"/>
      <c r="CM45" s="225"/>
      <c r="CN45" s="225"/>
      <c r="CO45" s="225"/>
      <c r="CP45" s="225"/>
      <c r="CQ45" s="225"/>
      <c r="CR45" s="225"/>
      <c r="CS45" s="225"/>
      <c r="CT45" s="225"/>
      <c r="CU45" s="225"/>
      <c r="CV45" s="225"/>
      <c r="CW45" s="225"/>
      <c r="CX45" s="225"/>
      <c r="CY45" s="225"/>
      <c r="CZ45" s="225"/>
      <c r="DA45" s="225"/>
      <c r="DB45" s="225"/>
      <c r="DC45" s="225"/>
      <c r="DD45" s="225"/>
      <c r="DE45" s="225"/>
      <c r="DF45" s="225"/>
      <c r="DG45" s="225"/>
      <c r="DH45" s="225"/>
      <c r="DI45" s="225"/>
      <c r="DJ45" s="225"/>
      <c r="DK45" s="225"/>
      <c r="DL45" s="225"/>
      <c r="DM45" s="225"/>
      <c r="DN45" s="225"/>
      <c r="DO45" s="225"/>
      <c r="DP45" s="225"/>
      <c r="DQ45" s="225"/>
      <c r="DR45" s="225"/>
      <c r="DS45" s="225"/>
      <c r="DT45" s="225"/>
      <c r="DU45" s="225"/>
      <c r="DV45" s="225"/>
      <c r="DW45" s="225"/>
      <c r="DX45" s="225"/>
      <c r="DY45" s="225"/>
      <c r="DZ45" s="225"/>
      <c r="EA45" s="225"/>
      <c r="EB45" s="225"/>
      <c r="EC45" s="225"/>
      <c r="ED45" s="225"/>
      <c r="EE45" s="225"/>
      <c r="EF45" s="225"/>
      <c r="EG45" s="225"/>
      <c r="EH45" s="225"/>
      <c r="EI45" s="225"/>
      <c r="EJ45" s="225"/>
      <c r="EK45" s="225"/>
      <c r="EL45" s="225"/>
      <c r="EM45" s="225"/>
      <c r="EN45" s="225"/>
      <c r="EO45" s="225"/>
      <c r="EP45" s="225"/>
      <c r="EQ45" s="225"/>
      <c r="ER45" s="225"/>
      <c r="ES45" s="225"/>
      <c r="ET45" s="225"/>
      <c r="EU45" s="225"/>
      <c r="EV45" s="225"/>
      <c r="EW45" s="225"/>
      <c r="EX45" s="225"/>
      <c r="EY45" s="225"/>
      <c r="EZ45" s="225"/>
      <c r="FA45" s="225"/>
      <c r="FB45" s="225"/>
      <c r="FC45" s="225"/>
      <c r="FD45" s="225"/>
      <c r="FE45" s="225"/>
      <c r="FF45" s="225"/>
      <c r="FG45" s="225"/>
      <c r="FH45" s="225"/>
      <c r="FI45" s="225"/>
      <c r="FJ45" s="225"/>
      <c r="FK45" s="225"/>
      <c r="FL45" s="225"/>
      <c r="FM45" s="225"/>
      <c r="FN45" s="225"/>
      <c r="FO45" s="225"/>
      <c r="FP45" s="225"/>
      <c r="FQ45" s="225"/>
      <c r="FR45" s="225"/>
      <c r="FS45" s="225"/>
      <c r="FT45" s="225"/>
      <c r="FU45" s="225"/>
      <c r="FV45" s="225"/>
      <c r="FW45" s="225"/>
      <c r="FX45" s="225"/>
      <c r="FY45" s="225"/>
      <c r="FZ45" s="225"/>
      <c r="GA45" s="225"/>
      <c r="GB45" s="225"/>
      <c r="GC45" s="225"/>
      <c r="GD45" s="225"/>
      <c r="GE45" s="225"/>
      <c r="GF45" s="225"/>
      <c r="GG45" s="225"/>
      <c r="GH45" s="225"/>
      <c r="GI45" s="225"/>
      <c r="GJ45" s="225"/>
      <c r="GK45" s="225"/>
      <c r="GL45" s="225"/>
      <c r="GM45" s="225"/>
      <c r="GN45" s="225"/>
      <c r="GO45" s="225"/>
      <c r="GP45" s="225"/>
      <c r="GQ45" s="225"/>
      <c r="GR45" s="225"/>
      <c r="GS45" s="225"/>
      <c r="GT45" s="225"/>
      <c r="GU45" s="225"/>
      <c r="GV45" s="225"/>
      <c r="GW45" s="225"/>
      <c r="GX45" s="225"/>
      <c r="GY45" s="225"/>
      <c r="GZ45" s="225"/>
      <c r="HA45" s="225"/>
      <c r="HB45" s="225"/>
      <c r="HC45" s="225"/>
      <c r="HD45" s="225"/>
      <c r="HE45" s="225"/>
      <c r="HF45" s="225"/>
      <c r="HG45" s="225"/>
      <c r="HH45" s="225"/>
      <c r="HI45" s="225"/>
      <c r="HJ45" s="225"/>
      <c r="HK45" s="225"/>
      <c r="HL45" s="225"/>
      <c r="HM45" s="225"/>
      <c r="HN45" s="225"/>
      <c r="HO45" s="225"/>
      <c r="HP45" s="225"/>
      <c r="HQ45" s="225"/>
      <c r="HR45" s="225"/>
      <c r="HS45" s="225"/>
      <c r="HT45" s="225"/>
      <c r="HU45" s="225"/>
      <c r="HV45" s="225"/>
      <c r="HW45" s="225"/>
      <c r="HX45" s="225"/>
      <c r="HY45" s="225"/>
      <c r="HZ45" s="225"/>
      <c r="IA45" s="225"/>
      <c r="IB45" s="225"/>
      <c r="IC45" s="225"/>
      <c r="ID45" s="225"/>
      <c r="IE45" s="225"/>
      <c r="IF45" s="225"/>
      <c r="IG45" s="225"/>
      <c r="IH45" s="225"/>
      <c r="II45" s="225"/>
      <c r="IJ45" s="225"/>
      <c r="IK45" s="225"/>
      <c r="IL45" s="225"/>
      <c r="IM45" s="225"/>
      <c r="IN45" s="225"/>
      <c r="IO45" s="225"/>
      <c r="IP45" s="225"/>
      <c r="IQ45" s="225"/>
      <c r="IR45" s="225"/>
      <c r="IS45" s="225"/>
      <c r="IT45" s="225"/>
      <c r="IU45" s="225"/>
      <c r="IV45" s="225"/>
      <c r="IW45" s="225"/>
    </row>
    <row r="46" customFormat="false" ht="15" hidden="false" customHeight="false" outlineLevel="0" collapsed="false">
      <c r="A46" s="217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80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4.25" hidden="false" customHeight="false" outlineLevel="0" collapsed="false">
      <c r="A47" s="217"/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80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4.25" hidden="false" customHeight="false" outlineLevel="0" collapsed="false">
      <c r="A48" s="281" t="str">
        <f aca="true">CELL("filename",A1)</f>
        <v>'file:///mnt/12tb/@roms/datasets/enron/EDRM Enron Email Data Set v2 XML/filtered-attachments/xls/TWOrgPLFormatCORP02.xls'#$Merchant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0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4.25" hidden="false" customHeight="false" outlineLevel="0" collapsed="false">
      <c r="A49" s="283" t="n">
        <f aca="true">NOW()</f>
        <v>45926.9049509222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4.25" hidden="false" customHeight="false" outlineLevel="0" collapsed="false">
      <c r="A50" s="216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4.25" hidden="false" customHeight="false" outlineLevel="0" collapsed="false">
      <c r="A51" s="216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4.25" hidden="false" customHeight="false" outlineLevel="0" collapsed="false">
      <c r="A52" s="216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4.25" hidden="false" customHeight="false" outlineLevel="0" collapsed="false">
      <c r="A53" s="216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4.25" hidden="false" customHeight="false" outlineLevel="0" collapsed="false">
      <c r="A54" s="216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4.25" hidden="false" customHeight="false" outlineLevel="0" collapsed="false">
      <c r="A55" s="216"/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4.25" hidden="false" customHeight="false" outlineLevel="0" collapsed="false">
      <c r="A56" s="216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4.25" hidden="false" customHeight="false" outlineLevel="0" collapsed="false">
      <c r="A57" s="216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4.25" hidden="false" customHeight="false" outlineLevel="0" collapsed="false">
      <c r="A58" s="216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4.25" hidden="false" customHeight="false" outlineLevel="0" collapsed="false">
      <c r="A59" s="216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2" ySplit="2" topLeftCell="C8" activePane="bottomRight" state="frozen"/>
      <selection pane="topLeft" activeCell="A6" activeCellId="0" sqref="A6"/>
      <selection pane="topRight" activeCell="C6" activeCellId="0" sqref="C6"/>
      <selection pane="bottomLeft" activeCell="A8" activeCellId="0" sqref="A8"/>
      <selection pane="bottomRight" activeCell="C8" activeCellId="0" sqref="C8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10" width="47.99"/>
    <col collapsed="false" customWidth="true" hidden="false" outlineLevel="0" max="2" min="2" style="210" width="2.99"/>
    <col collapsed="false" customWidth="true" hidden="false" outlineLevel="0" max="3" min="3" style="210" width="7.42"/>
    <col collapsed="false" customWidth="true" hidden="false" outlineLevel="0" max="4" min="4" style="210" width="2.99"/>
    <col collapsed="false" customWidth="true" hidden="false" outlineLevel="0" max="5" min="5" style="210" width="7.42"/>
    <col collapsed="false" customWidth="true" hidden="false" outlineLevel="0" max="6" min="6" style="210" width="2.99"/>
    <col collapsed="false" customWidth="true" hidden="false" outlineLevel="0" max="7" min="7" style="210" width="7.42"/>
    <col collapsed="false" customWidth="true" hidden="false" outlineLevel="0" max="8" min="8" style="210" width="2.99"/>
    <col collapsed="false" customWidth="true" hidden="false" outlineLevel="0" max="9" min="9" style="210" width="7.42"/>
    <col collapsed="false" customWidth="true" hidden="false" outlineLevel="0" max="10" min="10" style="210" width="2.99"/>
    <col collapsed="false" customWidth="true" hidden="false" outlineLevel="0" max="11" min="11" style="210" width="7.42"/>
    <col collapsed="false" customWidth="true" hidden="false" outlineLevel="0" max="12" min="12" style="210" width="2.99"/>
    <col collapsed="false" customWidth="true" hidden="false" outlineLevel="0" max="13" min="13" style="210" width="7.42"/>
    <col collapsed="false" customWidth="true" hidden="false" outlineLevel="0" max="14" min="14" style="210" width="2.99"/>
    <col collapsed="false" customWidth="true" hidden="false" outlineLevel="0" max="15" min="15" style="210" width="7.42"/>
    <col collapsed="false" customWidth="true" hidden="false" outlineLevel="0" max="16" min="16" style="210" width="2.99"/>
    <col collapsed="false" customWidth="true" hidden="false" outlineLevel="0" max="17" min="17" style="210" width="7.42"/>
    <col collapsed="false" customWidth="true" hidden="false" outlineLevel="0" max="18" min="18" style="210" width="2.99"/>
    <col collapsed="false" customWidth="true" hidden="false" outlineLevel="0" max="19" min="19" style="210" width="7.42"/>
    <col collapsed="false" customWidth="true" hidden="false" outlineLevel="0" max="20" min="20" style="210" width="2.99"/>
    <col collapsed="false" customWidth="true" hidden="false" outlineLevel="0" max="21" min="21" style="210" width="7.42"/>
    <col collapsed="false" customWidth="true" hidden="false" outlineLevel="0" max="22" min="22" style="210" width="2.99"/>
    <col collapsed="false" customWidth="true" hidden="false" outlineLevel="0" max="23" min="23" style="210" width="7.42"/>
    <col collapsed="false" customWidth="true" hidden="false" outlineLevel="0" max="24" min="24" style="210" width="2.99"/>
    <col collapsed="false" customWidth="true" hidden="false" outlineLevel="0" max="25" min="25" style="210" width="7.42"/>
    <col collapsed="false" customWidth="true" hidden="false" outlineLevel="0" max="26" min="26" style="210" width="2.99"/>
    <col collapsed="false" customWidth="true" hidden="false" outlineLevel="0" max="27" min="27" style="210" width="8.56"/>
    <col collapsed="false" customWidth="true" hidden="false" outlineLevel="0" max="28" min="28" style="210" width="2.7"/>
    <col collapsed="false" customWidth="false" hidden="false" outlineLevel="0" max="257" min="29" style="210" width="12.56"/>
  </cols>
  <sheetData>
    <row r="1" customFormat="false" ht="18" hidden="false" customHeight="fals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</row>
    <row r="2" customFormat="false" ht="18" hidden="false" customHeight="false" outlineLevel="0" collapsed="false">
      <c r="A2" s="211" t="str">
        <f aca="false">+Format!A2</f>
        <v>2002 PLAN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</row>
    <row r="3" customFormat="false" ht="18" hidden="false" customHeight="false" outlineLevel="0" collapsed="false">
      <c r="A3" s="212" t="s">
        <v>426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</row>
    <row r="4" customFormat="false" ht="18" hidden="false" customHeight="false" outlineLevel="0" collapsed="false">
      <c r="A4" s="213" t="s">
        <v>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</row>
    <row r="5" customFormat="false" ht="15" hidden="false" customHeight="false" outlineLevel="0" collapsed="false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customFormat="false" ht="15" hidden="false" customHeight="false" outlineLevel="0" collapsed="false">
      <c r="A6" s="218"/>
      <c r="B6" s="219"/>
      <c r="C6" s="220" t="s">
        <v>394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</row>
    <row r="7" customFormat="false" ht="15" hidden="false" customHeight="false" outlineLevel="0" collapsed="false">
      <c r="A7" s="221"/>
      <c r="B7" s="221"/>
      <c r="C7" s="222" t="s">
        <v>69</v>
      </c>
      <c r="D7" s="222"/>
      <c r="E7" s="222" t="s">
        <v>70</v>
      </c>
      <c r="F7" s="222"/>
      <c r="G7" s="222" t="s">
        <v>71</v>
      </c>
      <c r="H7" s="222"/>
      <c r="I7" s="222" t="s">
        <v>72</v>
      </c>
      <c r="J7" s="222"/>
      <c r="K7" s="222" t="s">
        <v>73</v>
      </c>
      <c r="L7" s="222"/>
      <c r="M7" s="222" t="s">
        <v>74</v>
      </c>
      <c r="N7" s="222"/>
      <c r="O7" s="222" t="s">
        <v>395</v>
      </c>
      <c r="P7" s="222"/>
      <c r="Q7" s="222" t="s">
        <v>76</v>
      </c>
      <c r="R7" s="222"/>
      <c r="S7" s="222" t="s">
        <v>396</v>
      </c>
      <c r="T7" s="222"/>
      <c r="U7" s="222" t="s">
        <v>78</v>
      </c>
      <c r="V7" s="222"/>
      <c r="W7" s="222" t="s">
        <v>79</v>
      </c>
      <c r="X7" s="222"/>
      <c r="Y7" s="222" t="s">
        <v>80</v>
      </c>
      <c r="Z7" s="222"/>
      <c r="AA7" s="222" t="s">
        <v>21</v>
      </c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14.25" hidden="false" customHeight="false" outlineLevel="0" collapsed="false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15" hidden="false" customHeight="false" outlineLevel="0" collapsed="false">
      <c r="A9" s="224" t="s">
        <v>427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5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14.25" hidden="false" customHeight="false" outlineLevel="0" collapsed="false">
      <c r="A10" s="226" t="s">
        <v>428</v>
      </c>
      <c r="B10" s="228"/>
      <c r="C10" s="227" t="n">
        <v>0.4</v>
      </c>
      <c r="D10" s="227"/>
      <c r="E10" s="227" t="n">
        <v>0.4</v>
      </c>
      <c r="F10" s="227"/>
      <c r="G10" s="227" t="n">
        <v>0.4</v>
      </c>
      <c r="H10" s="227"/>
      <c r="I10" s="227" t="n">
        <v>0.4</v>
      </c>
      <c r="J10" s="227"/>
      <c r="K10" s="227" t="n">
        <v>0.3</v>
      </c>
      <c r="L10" s="227"/>
      <c r="M10" s="227" t="n">
        <v>0.2</v>
      </c>
      <c r="N10" s="227"/>
      <c r="O10" s="227" t="n">
        <v>0.2</v>
      </c>
      <c r="P10" s="227"/>
      <c r="Q10" s="227" t="n">
        <v>0.3</v>
      </c>
      <c r="R10" s="227"/>
      <c r="S10" s="227" t="n">
        <v>0.3</v>
      </c>
      <c r="T10" s="227"/>
      <c r="U10" s="227" t="n">
        <v>0.4</v>
      </c>
      <c r="V10" s="227"/>
      <c r="W10" s="227" t="n">
        <v>0.3</v>
      </c>
      <c r="X10" s="227"/>
      <c r="Y10" s="227" t="n">
        <v>0.3</v>
      </c>
      <c r="Z10" s="228"/>
      <c r="AA10" s="228" t="n">
        <f aca="false">SUM(C10:Y10)</f>
        <v>3.9</v>
      </c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5"/>
      <c r="BS10" s="225"/>
      <c r="BT10" s="225"/>
      <c r="BU10" s="225"/>
      <c r="BV10" s="225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  <c r="DD10" s="225"/>
      <c r="DE10" s="225"/>
      <c r="DF10" s="225"/>
      <c r="DG10" s="225"/>
      <c r="DH10" s="225"/>
      <c r="DI10" s="225"/>
      <c r="DJ10" s="225"/>
      <c r="DK10" s="225"/>
      <c r="DL10" s="225"/>
      <c r="DM10" s="225"/>
      <c r="DN10" s="225"/>
      <c r="DO10" s="225"/>
      <c r="DP10" s="225"/>
      <c r="DQ10" s="225"/>
      <c r="DR10" s="225"/>
      <c r="DS10" s="225"/>
      <c r="DT10" s="225"/>
      <c r="DU10" s="225"/>
      <c r="DV10" s="225"/>
      <c r="DW10" s="225"/>
      <c r="DX10" s="225"/>
      <c r="DY10" s="225"/>
      <c r="DZ10" s="225"/>
      <c r="EA10" s="225"/>
      <c r="EB10" s="225"/>
      <c r="EC10" s="225"/>
      <c r="ED10" s="225"/>
      <c r="EE10" s="225"/>
      <c r="EF10" s="225"/>
      <c r="EG10" s="225"/>
      <c r="EH10" s="225"/>
      <c r="EI10" s="225"/>
      <c r="EJ10" s="225"/>
      <c r="EK10" s="225"/>
      <c r="EL10" s="225"/>
      <c r="EM10" s="225"/>
      <c r="EN10" s="225"/>
      <c r="EO10" s="225"/>
      <c r="EP10" s="225"/>
      <c r="EQ10" s="225"/>
      <c r="ER10" s="225"/>
      <c r="ES10" s="225"/>
      <c r="ET10" s="225"/>
      <c r="EU10" s="225"/>
      <c r="EV10" s="225"/>
      <c r="EW10" s="225"/>
      <c r="EX10" s="225"/>
      <c r="EY10" s="225"/>
      <c r="EZ10" s="225"/>
      <c r="FA10" s="225"/>
      <c r="FB10" s="225"/>
      <c r="FC10" s="225"/>
      <c r="FD10" s="225"/>
      <c r="FE10" s="225"/>
      <c r="FF10" s="225"/>
      <c r="FG10" s="225"/>
      <c r="FH10" s="225"/>
      <c r="FI10" s="225"/>
      <c r="FJ10" s="225"/>
      <c r="FK10" s="225"/>
      <c r="FL10" s="225"/>
      <c r="FM10" s="225"/>
      <c r="FN10" s="225"/>
      <c r="FO10" s="225"/>
      <c r="FP10" s="225"/>
      <c r="FQ10" s="225"/>
      <c r="FR10" s="225"/>
      <c r="FS10" s="225"/>
      <c r="FT10" s="225"/>
      <c r="FU10" s="225"/>
      <c r="FV10" s="225"/>
      <c r="FW10" s="225"/>
      <c r="FX10" s="225"/>
      <c r="FY10" s="225"/>
      <c r="FZ10" s="225"/>
      <c r="GA10" s="225"/>
      <c r="GB10" s="225"/>
      <c r="GC10" s="225"/>
      <c r="GD10" s="225"/>
      <c r="GE10" s="225"/>
      <c r="GF10" s="225"/>
      <c r="GG10" s="225"/>
      <c r="GH10" s="225"/>
      <c r="GI10" s="225"/>
      <c r="GJ10" s="225"/>
      <c r="GK10" s="225"/>
      <c r="GL10" s="225"/>
      <c r="GM10" s="225"/>
      <c r="GN10" s="225"/>
      <c r="GO10" s="225"/>
      <c r="GP10" s="225"/>
      <c r="GQ10" s="225"/>
      <c r="GR10" s="225"/>
      <c r="GS10" s="225"/>
      <c r="GT10" s="225"/>
      <c r="GU10" s="225"/>
      <c r="GV10" s="225"/>
      <c r="GW10" s="225"/>
      <c r="GX10" s="225"/>
      <c r="GY10" s="225"/>
      <c r="GZ10" s="225"/>
      <c r="HA10" s="225"/>
      <c r="HB10" s="225"/>
      <c r="HC10" s="225"/>
      <c r="HD10" s="225"/>
      <c r="HE10" s="225"/>
      <c r="HF10" s="225"/>
      <c r="HG10" s="225"/>
      <c r="HH10" s="225"/>
      <c r="HI10" s="225"/>
      <c r="HJ10" s="225"/>
      <c r="HK10" s="225"/>
      <c r="HL10" s="225"/>
      <c r="HM10" s="225"/>
      <c r="HN10" s="225"/>
      <c r="HO10" s="225"/>
      <c r="HP10" s="225"/>
      <c r="HQ10" s="225"/>
      <c r="HR10" s="225"/>
      <c r="HS10" s="225"/>
      <c r="HT10" s="225"/>
      <c r="HU10" s="225"/>
      <c r="HV10" s="225"/>
      <c r="HW10" s="225"/>
      <c r="HX10" s="225"/>
      <c r="HY10" s="225"/>
      <c r="HZ10" s="225"/>
      <c r="IA10" s="225"/>
      <c r="IB10" s="225"/>
      <c r="IC10" s="225"/>
      <c r="ID10" s="225"/>
      <c r="IE10" s="225"/>
      <c r="IF10" s="225"/>
      <c r="IG10" s="225"/>
      <c r="IH10" s="225"/>
      <c r="II10" s="225"/>
      <c r="IJ10" s="225"/>
      <c r="IK10" s="225"/>
      <c r="IL10" s="225"/>
      <c r="IM10" s="225"/>
      <c r="IN10" s="225"/>
      <c r="IO10" s="225"/>
      <c r="IP10" s="225"/>
      <c r="IQ10" s="225"/>
      <c r="IR10" s="225"/>
      <c r="IS10" s="225"/>
      <c r="IT10" s="225"/>
      <c r="IU10" s="225"/>
      <c r="IV10" s="225"/>
      <c r="IW10" s="225"/>
    </row>
    <row r="11" customFormat="false" ht="14.25" hidden="false" customHeight="false" outlineLevel="0" collapsed="false">
      <c r="A11" s="226" t="s">
        <v>429</v>
      </c>
      <c r="B11" s="228"/>
      <c r="C11" s="227" t="n">
        <v>-0.2</v>
      </c>
      <c r="D11" s="227"/>
      <c r="E11" s="227" t="n">
        <v>-0.2</v>
      </c>
      <c r="F11" s="227"/>
      <c r="G11" s="227" t="n">
        <v>-0.2</v>
      </c>
      <c r="H11" s="227"/>
      <c r="I11" s="227" t="n">
        <v>-0.2</v>
      </c>
      <c r="J11" s="227"/>
      <c r="K11" s="227" t="n">
        <v>-0.2</v>
      </c>
      <c r="L11" s="227"/>
      <c r="M11" s="227" t="n">
        <v>-0.1</v>
      </c>
      <c r="N11" s="227"/>
      <c r="O11" s="227" t="n">
        <v>-0.2</v>
      </c>
      <c r="P11" s="227"/>
      <c r="Q11" s="227" t="n">
        <v>-0.2</v>
      </c>
      <c r="R11" s="227"/>
      <c r="S11" s="227" t="n">
        <v>-0.2</v>
      </c>
      <c r="T11" s="227"/>
      <c r="U11" s="227" t="n">
        <v>-0.2</v>
      </c>
      <c r="V11" s="227"/>
      <c r="W11" s="227" t="n">
        <v>-0.2</v>
      </c>
      <c r="X11" s="227"/>
      <c r="Y11" s="227" t="n">
        <v>-0.1</v>
      </c>
      <c r="Z11" s="228"/>
      <c r="AA11" s="228" t="n">
        <f aca="false">SUM(C11:Y11)</f>
        <v>-2.2</v>
      </c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5"/>
      <c r="EL11" s="225"/>
      <c r="EM11" s="225"/>
      <c r="EN11" s="225"/>
      <c r="EO11" s="225"/>
      <c r="EP11" s="225"/>
      <c r="EQ11" s="225"/>
      <c r="ER11" s="225"/>
      <c r="ES11" s="225"/>
      <c r="ET11" s="225"/>
      <c r="EU11" s="225"/>
      <c r="EV11" s="225"/>
      <c r="EW11" s="225"/>
      <c r="EX11" s="225"/>
      <c r="EY11" s="225"/>
      <c r="EZ11" s="225"/>
      <c r="FA11" s="225"/>
      <c r="FB11" s="225"/>
      <c r="FC11" s="225"/>
      <c r="FD11" s="225"/>
      <c r="FE11" s="225"/>
      <c r="FF11" s="225"/>
      <c r="FG11" s="225"/>
      <c r="FH11" s="225"/>
      <c r="FI11" s="225"/>
      <c r="FJ11" s="225"/>
      <c r="FK11" s="225"/>
      <c r="FL11" s="225"/>
      <c r="FM11" s="225"/>
      <c r="FN11" s="225"/>
      <c r="FO11" s="225"/>
      <c r="FP11" s="225"/>
      <c r="FQ11" s="225"/>
      <c r="FR11" s="225"/>
      <c r="FS11" s="225"/>
      <c r="FT11" s="225"/>
      <c r="FU11" s="225"/>
      <c r="FV11" s="225"/>
      <c r="FW11" s="225"/>
      <c r="FX11" s="225"/>
      <c r="FY11" s="225"/>
      <c r="FZ11" s="225"/>
      <c r="GA11" s="225"/>
      <c r="GB11" s="225"/>
      <c r="GC11" s="225"/>
      <c r="GD11" s="225"/>
      <c r="GE11" s="225"/>
      <c r="GF11" s="225"/>
      <c r="GG11" s="225"/>
      <c r="GH11" s="225"/>
      <c r="GI11" s="225"/>
      <c r="GJ11" s="225"/>
      <c r="GK11" s="225"/>
      <c r="GL11" s="225"/>
      <c r="GM11" s="225"/>
      <c r="GN11" s="225"/>
      <c r="GO11" s="225"/>
      <c r="GP11" s="225"/>
      <c r="GQ11" s="225"/>
      <c r="GR11" s="225"/>
      <c r="GS11" s="225"/>
      <c r="GT11" s="225"/>
      <c r="GU11" s="225"/>
      <c r="GV11" s="225"/>
      <c r="GW11" s="225"/>
      <c r="GX11" s="225"/>
      <c r="GY11" s="225"/>
      <c r="GZ11" s="225"/>
      <c r="HA11" s="225"/>
      <c r="HB11" s="225"/>
      <c r="HC11" s="225"/>
      <c r="HD11" s="225"/>
      <c r="HE11" s="225"/>
      <c r="HF11" s="225"/>
      <c r="HG11" s="225"/>
      <c r="HH11" s="225"/>
      <c r="HI11" s="225"/>
      <c r="HJ11" s="225"/>
      <c r="HK11" s="225"/>
      <c r="HL11" s="225"/>
      <c r="HM11" s="225"/>
      <c r="HN11" s="225"/>
      <c r="HO11" s="225"/>
      <c r="HP11" s="225"/>
      <c r="HQ11" s="225"/>
      <c r="HR11" s="225"/>
      <c r="HS11" s="225"/>
      <c r="HT11" s="225"/>
      <c r="HU11" s="225"/>
      <c r="HV11" s="225"/>
      <c r="HW11" s="225"/>
      <c r="HX11" s="225"/>
      <c r="HY11" s="225"/>
      <c r="HZ11" s="225"/>
      <c r="IA11" s="225"/>
      <c r="IB11" s="225"/>
      <c r="IC11" s="225"/>
      <c r="ID11" s="225"/>
      <c r="IE11" s="225"/>
      <c r="IF11" s="225"/>
      <c r="IG11" s="225"/>
      <c r="IH11" s="225"/>
      <c r="II11" s="225"/>
      <c r="IJ11" s="225"/>
      <c r="IK11" s="225"/>
      <c r="IL11" s="225"/>
      <c r="IM11" s="225"/>
      <c r="IN11" s="225"/>
      <c r="IO11" s="225"/>
      <c r="IP11" s="225"/>
      <c r="IQ11" s="225"/>
      <c r="IR11" s="225"/>
      <c r="IS11" s="225"/>
      <c r="IT11" s="225"/>
      <c r="IU11" s="225"/>
      <c r="IV11" s="225"/>
      <c r="IW11" s="225"/>
    </row>
    <row r="12" customFormat="false" ht="14.25" hidden="false" customHeight="false" outlineLevel="0" collapsed="false">
      <c r="A12" s="226" t="s">
        <v>430</v>
      </c>
      <c r="B12" s="228"/>
      <c r="C12" s="227" t="n">
        <v>0</v>
      </c>
      <c r="D12" s="227"/>
      <c r="E12" s="227" t="n">
        <v>0</v>
      </c>
      <c r="F12" s="227"/>
      <c r="G12" s="227" t="n">
        <v>0</v>
      </c>
      <c r="H12" s="227"/>
      <c r="I12" s="227" t="n">
        <v>-0.1</v>
      </c>
      <c r="J12" s="227"/>
      <c r="K12" s="227" t="n">
        <v>0</v>
      </c>
      <c r="L12" s="227"/>
      <c r="M12" s="227" t="n">
        <v>0</v>
      </c>
      <c r="N12" s="227"/>
      <c r="O12" s="227" t="n">
        <v>0</v>
      </c>
      <c r="P12" s="227"/>
      <c r="Q12" s="227" t="n">
        <v>0</v>
      </c>
      <c r="R12" s="227"/>
      <c r="S12" s="227" t="n">
        <v>0</v>
      </c>
      <c r="T12" s="227"/>
      <c r="U12" s="227" t="n">
        <v>0</v>
      </c>
      <c r="V12" s="227"/>
      <c r="W12" s="227" t="n">
        <v>0</v>
      </c>
      <c r="X12" s="227"/>
      <c r="Y12" s="227" t="n">
        <v>-0.1</v>
      </c>
      <c r="Z12" s="228"/>
      <c r="AA12" s="228" t="n">
        <f aca="false">SUM(C12:Y12)</f>
        <v>-0.2</v>
      </c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5"/>
      <c r="EL12" s="225"/>
      <c r="EM12" s="225"/>
      <c r="EN12" s="225"/>
      <c r="EO12" s="225"/>
      <c r="EP12" s="225"/>
      <c r="EQ12" s="225"/>
      <c r="ER12" s="225"/>
      <c r="ES12" s="225"/>
      <c r="ET12" s="225"/>
      <c r="EU12" s="225"/>
      <c r="EV12" s="225"/>
      <c r="EW12" s="225"/>
      <c r="EX12" s="225"/>
      <c r="EY12" s="225"/>
      <c r="EZ12" s="225"/>
      <c r="FA12" s="225"/>
      <c r="FB12" s="225"/>
      <c r="FC12" s="225"/>
      <c r="FD12" s="225"/>
      <c r="FE12" s="225"/>
      <c r="FF12" s="225"/>
      <c r="FG12" s="225"/>
      <c r="FH12" s="225"/>
      <c r="FI12" s="225"/>
      <c r="FJ12" s="225"/>
      <c r="FK12" s="225"/>
      <c r="FL12" s="225"/>
      <c r="FM12" s="225"/>
      <c r="FN12" s="225"/>
      <c r="FO12" s="225"/>
      <c r="FP12" s="225"/>
      <c r="FQ12" s="225"/>
      <c r="FR12" s="225"/>
      <c r="FS12" s="225"/>
      <c r="FT12" s="225"/>
      <c r="FU12" s="225"/>
      <c r="FV12" s="225"/>
      <c r="FW12" s="225"/>
      <c r="FX12" s="225"/>
      <c r="FY12" s="225"/>
      <c r="FZ12" s="225"/>
      <c r="GA12" s="225"/>
      <c r="GB12" s="225"/>
      <c r="GC12" s="225"/>
      <c r="GD12" s="225"/>
      <c r="GE12" s="225"/>
      <c r="GF12" s="225"/>
      <c r="GG12" s="225"/>
      <c r="GH12" s="225"/>
      <c r="GI12" s="225"/>
      <c r="GJ12" s="225"/>
      <c r="GK12" s="225"/>
      <c r="GL12" s="225"/>
      <c r="GM12" s="225"/>
      <c r="GN12" s="225"/>
      <c r="GO12" s="225"/>
      <c r="GP12" s="225"/>
      <c r="GQ12" s="225"/>
      <c r="GR12" s="225"/>
      <c r="GS12" s="225"/>
      <c r="GT12" s="225"/>
      <c r="GU12" s="225"/>
      <c r="GV12" s="225"/>
      <c r="GW12" s="225"/>
      <c r="GX12" s="225"/>
      <c r="GY12" s="225"/>
      <c r="GZ12" s="225"/>
      <c r="HA12" s="225"/>
      <c r="HB12" s="225"/>
      <c r="HC12" s="225"/>
      <c r="HD12" s="225"/>
      <c r="HE12" s="225"/>
      <c r="HF12" s="225"/>
      <c r="HG12" s="225"/>
      <c r="HH12" s="225"/>
      <c r="HI12" s="225"/>
      <c r="HJ12" s="225"/>
      <c r="HK12" s="225"/>
      <c r="HL12" s="225"/>
      <c r="HM12" s="225"/>
      <c r="HN12" s="225"/>
      <c r="HO12" s="225"/>
      <c r="HP12" s="225"/>
      <c r="HQ12" s="225"/>
      <c r="HR12" s="225"/>
      <c r="HS12" s="225"/>
      <c r="HT12" s="225"/>
      <c r="HU12" s="225"/>
      <c r="HV12" s="225"/>
      <c r="HW12" s="225"/>
      <c r="HX12" s="225"/>
      <c r="HY12" s="225"/>
      <c r="HZ12" s="225"/>
      <c r="IA12" s="225"/>
      <c r="IB12" s="225"/>
      <c r="IC12" s="225"/>
      <c r="ID12" s="225"/>
      <c r="IE12" s="225"/>
      <c r="IF12" s="225"/>
      <c r="IG12" s="225"/>
      <c r="IH12" s="225"/>
      <c r="II12" s="225"/>
      <c r="IJ12" s="225"/>
      <c r="IK12" s="225"/>
      <c r="IL12" s="225"/>
      <c r="IM12" s="225"/>
      <c r="IN12" s="225"/>
      <c r="IO12" s="225"/>
      <c r="IP12" s="225"/>
      <c r="IQ12" s="225"/>
      <c r="IR12" s="225"/>
      <c r="IS12" s="225"/>
      <c r="IT12" s="225"/>
      <c r="IU12" s="225"/>
      <c r="IV12" s="225"/>
      <c r="IW12" s="225"/>
    </row>
    <row r="13" customFormat="false" ht="14.25" hidden="false" customHeight="false" outlineLevel="0" collapsed="false">
      <c r="A13" s="226" t="s">
        <v>431</v>
      </c>
      <c r="B13" s="228"/>
      <c r="C13" s="227" t="n">
        <v>-0.1</v>
      </c>
      <c r="D13" s="227"/>
      <c r="E13" s="227" t="n">
        <v>-0.1</v>
      </c>
      <c r="F13" s="227"/>
      <c r="G13" s="227" t="n">
        <v>-0.1</v>
      </c>
      <c r="H13" s="227"/>
      <c r="I13" s="227" t="n">
        <v>0</v>
      </c>
      <c r="J13" s="227"/>
      <c r="K13" s="227" t="n">
        <v>0</v>
      </c>
      <c r="L13" s="227"/>
      <c r="M13" s="227" t="n">
        <v>-0.1</v>
      </c>
      <c r="N13" s="227"/>
      <c r="O13" s="227" t="n">
        <v>-0.1</v>
      </c>
      <c r="P13" s="227"/>
      <c r="Q13" s="227" t="n">
        <v>0</v>
      </c>
      <c r="R13" s="227"/>
      <c r="S13" s="227" t="n">
        <v>-0.1</v>
      </c>
      <c r="T13" s="227"/>
      <c r="U13" s="227" t="n">
        <v>-0.1</v>
      </c>
      <c r="V13" s="227"/>
      <c r="W13" s="227" t="n">
        <v>0</v>
      </c>
      <c r="X13" s="227"/>
      <c r="Y13" s="227" t="n">
        <v>-0.1</v>
      </c>
      <c r="Z13" s="228"/>
      <c r="AA13" s="228" t="n">
        <f aca="false">SUM(C13:Y13)</f>
        <v>-0.8</v>
      </c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  <c r="IW13" s="225"/>
    </row>
    <row r="14" customFormat="false" ht="14.25" hidden="false" customHeight="false" outlineLevel="0" collapsed="false">
      <c r="A14" s="226" t="s">
        <v>432</v>
      </c>
      <c r="B14" s="228"/>
      <c r="C14" s="227" t="n">
        <v>0</v>
      </c>
      <c r="D14" s="227"/>
      <c r="E14" s="227" t="n">
        <v>0</v>
      </c>
      <c r="F14" s="227"/>
      <c r="G14" s="227" t="n">
        <v>0</v>
      </c>
      <c r="H14" s="227"/>
      <c r="I14" s="227" t="n">
        <v>0</v>
      </c>
      <c r="J14" s="227"/>
      <c r="K14" s="227" t="n">
        <v>0</v>
      </c>
      <c r="L14" s="227"/>
      <c r="M14" s="227" t="n">
        <v>0</v>
      </c>
      <c r="N14" s="227"/>
      <c r="O14" s="227" t="n">
        <v>0</v>
      </c>
      <c r="P14" s="227"/>
      <c r="Q14" s="227" t="n">
        <v>0</v>
      </c>
      <c r="R14" s="227"/>
      <c r="S14" s="227" t="n">
        <v>0</v>
      </c>
      <c r="T14" s="227"/>
      <c r="U14" s="227" t="n">
        <v>0</v>
      </c>
      <c r="V14" s="227"/>
      <c r="W14" s="227" t="n">
        <v>0</v>
      </c>
      <c r="X14" s="227"/>
      <c r="Y14" s="227" t="n">
        <v>0</v>
      </c>
      <c r="Z14" s="228"/>
      <c r="AA14" s="228" t="n">
        <f aca="false">SUM(C14:Y14)</f>
        <v>0</v>
      </c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  <c r="IW14" s="225"/>
    </row>
    <row r="15" customFormat="false" ht="14.25" hidden="false" customHeight="false" outlineLevel="0" collapsed="false">
      <c r="A15" s="226" t="s">
        <v>433</v>
      </c>
      <c r="B15" s="228"/>
      <c r="C15" s="227" t="n">
        <v>0</v>
      </c>
      <c r="D15" s="227"/>
      <c r="E15" s="227" t="n">
        <v>0</v>
      </c>
      <c r="F15" s="227"/>
      <c r="G15" s="227" t="n">
        <v>0</v>
      </c>
      <c r="H15" s="227"/>
      <c r="I15" s="227" t="n">
        <v>0</v>
      </c>
      <c r="J15" s="227"/>
      <c r="K15" s="227" t="n">
        <v>0</v>
      </c>
      <c r="L15" s="227"/>
      <c r="M15" s="227" t="n">
        <v>0</v>
      </c>
      <c r="N15" s="227"/>
      <c r="O15" s="227" t="n">
        <v>0</v>
      </c>
      <c r="P15" s="227"/>
      <c r="Q15" s="227" t="n">
        <v>0</v>
      </c>
      <c r="R15" s="227"/>
      <c r="S15" s="227" t="n">
        <v>0</v>
      </c>
      <c r="T15" s="227"/>
      <c r="U15" s="227" t="n">
        <v>0</v>
      </c>
      <c r="V15" s="227"/>
      <c r="W15" s="227" t="n">
        <v>0</v>
      </c>
      <c r="X15" s="227"/>
      <c r="Y15" s="227" t="n">
        <v>0</v>
      </c>
      <c r="Z15" s="228"/>
      <c r="AA15" s="228" t="n">
        <f aca="false">SUM(C15:Y15)</f>
        <v>0</v>
      </c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  <c r="IW15" s="225"/>
    </row>
    <row r="16" customFormat="false" ht="14.25" hidden="false" customHeight="false" outlineLevel="0" collapsed="false">
      <c r="A16" s="226" t="s">
        <v>434</v>
      </c>
      <c r="B16" s="228"/>
      <c r="C16" s="227" t="n">
        <v>0</v>
      </c>
      <c r="D16" s="227"/>
      <c r="E16" s="227" t="n">
        <v>0</v>
      </c>
      <c r="F16" s="227"/>
      <c r="G16" s="227" t="n">
        <v>0</v>
      </c>
      <c r="H16" s="227"/>
      <c r="I16" s="227" t="n">
        <v>0</v>
      </c>
      <c r="J16" s="227"/>
      <c r="K16" s="227" t="n">
        <v>0</v>
      </c>
      <c r="L16" s="227"/>
      <c r="M16" s="227" t="n">
        <v>0</v>
      </c>
      <c r="N16" s="227"/>
      <c r="O16" s="227" t="n">
        <v>0</v>
      </c>
      <c r="P16" s="227"/>
      <c r="Q16" s="227" t="n">
        <v>0</v>
      </c>
      <c r="R16" s="227"/>
      <c r="S16" s="227" t="n">
        <v>0</v>
      </c>
      <c r="T16" s="227"/>
      <c r="U16" s="227" t="n">
        <v>0</v>
      </c>
      <c r="V16" s="227"/>
      <c r="W16" s="227" t="n">
        <v>0</v>
      </c>
      <c r="X16" s="227"/>
      <c r="Y16" s="227" t="n">
        <v>0</v>
      </c>
      <c r="Z16" s="228"/>
      <c r="AA16" s="228" t="n">
        <f aca="false">SUM(C16:Y16)</f>
        <v>0</v>
      </c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  <c r="IW16" s="225"/>
    </row>
    <row r="17" customFormat="false" ht="14.25" hidden="false" customHeight="false" outlineLevel="0" collapsed="false">
      <c r="A17" s="226" t="s">
        <v>435</v>
      </c>
      <c r="B17" s="228"/>
      <c r="C17" s="227" t="n">
        <v>0</v>
      </c>
      <c r="D17" s="227"/>
      <c r="E17" s="227" t="n">
        <v>0</v>
      </c>
      <c r="F17" s="227"/>
      <c r="G17" s="227" t="n">
        <v>0</v>
      </c>
      <c r="H17" s="227"/>
      <c r="I17" s="227" t="n">
        <v>0</v>
      </c>
      <c r="J17" s="227"/>
      <c r="K17" s="227" t="n">
        <v>0</v>
      </c>
      <c r="L17" s="227"/>
      <c r="M17" s="227" t="n">
        <v>0</v>
      </c>
      <c r="N17" s="227"/>
      <c r="O17" s="227" t="n">
        <v>0</v>
      </c>
      <c r="P17" s="227"/>
      <c r="Q17" s="227" t="n">
        <v>0</v>
      </c>
      <c r="R17" s="227"/>
      <c r="S17" s="227" t="n">
        <v>0</v>
      </c>
      <c r="T17" s="227"/>
      <c r="U17" s="227" t="n">
        <v>0</v>
      </c>
      <c r="V17" s="227"/>
      <c r="W17" s="227" t="n">
        <v>0</v>
      </c>
      <c r="X17" s="227"/>
      <c r="Y17" s="227" t="n">
        <v>0</v>
      </c>
      <c r="Z17" s="228"/>
      <c r="AA17" s="228" t="n">
        <f aca="false">SUM(C17:Y17)</f>
        <v>0</v>
      </c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  <c r="IW17" s="225"/>
    </row>
    <row r="18" customFormat="false" ht="14.25" hidden="false" customHeight="false" outlineLevel="0" collapsed="false">
      <c r="A18" s="226" t="s">
        <v>33</v>
      </c>
      <c r="B18" s="228"/>
      <c r="C18" s="227" t="n">
        <v>0</v>
      </c>
      <c r="D18" s="227"/>
      <c r="E18" s="227" t="n">
        <v>0</v>
      </c>
      <c r="F18" s="227"/>
      <c r="G18" s="227" t="n">
        <v>0</v>
      </c>
      <c r="H18" s="227"/>
      <c r="I18" s="227" t="n">
        <v>0</v>
      </c>
      <c r="J18" s="227"/>
      <c r="K18" s="227" t="n">
        <v>0</v>
      </c>
      <c r="L18" s="227"/>
      <c r="M18" s="227" t="n">
        <v>0</v>
      </c>
      <c r="N18" s="227"/>
      <c r="O18" s="227" t="n">
        <v>0</v>
      </c>
      <c r="P18" s="227"/>
      <c r="Q18" s="227" t="n">
        <v>0</v>
      </c>
      <c r="R18" s="227"/>
      <c r="S18" s="227" t="n">
        <v>0</v>
      </c>
      <c r="T18" s="227"/>
      <c r="U18" s="227" t="n">
        <v>0</v>
      </c>
      <c r="V18" s="227"/>
      <c r="W18" s="227" t="n">
        <v>0</v>
      </c>
      <c r="X18" s="227"/>
      <c r="Y18" s="227" t="n">
        <v>0</v>
      </c>
      <c r="Z18" s="228"/>
      <c r="AA18" s="228" t="n">
        <f aca="false">SUM(C18:Y18)</f>
        <v>0</v>
      </c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225"/>
      <c r="EP18" s="225"/>
      <c r="EQ18" s="225"/>
      <c r="ER18" s="225"/>
      <c r="ES18" s="225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  <c r="FQ18" s="225"/>
      <c r="FR18" s="225"/>
      <c r="FS18" s="225"/>
      <c r="FT18" s="225"/>
      <c r="FU18" s="225"/>
      <c r="FV18" s="225"/>
      <c r="FW18" s="225"/>
      <c r="FX18" s="225"/>
      <c r="FY18" s="225"/>
      <c r="FZ18" s="225"/>
      <c r="GA18" s="225"/>
      <c r="GB18" s="225"/>
      <c r="GC18" s="225"/>
      <c r="GD18" s="225"/>
      <c r="GE18" s="225"/>
      <c r="GF18" s="225"/>
      <c r="GG18" s="225"/>
      <c r="GH18" s="225"/>
      <c r="GI18" s="225"/>
      <c r="GJ18" s="225"/>
      <c r="GK18" s="225"/>
      <c r="GL18" s="225"/>
      <c r="GM18" s="225"/>
      <c r="GN18" s="225"/>
      <c r="GO18" s="225"/>
      <c r="GP18" s="225"/>
      <c r="GQ18" s="225"/>
      <c r="GR18" s="225"/>
      <c r="GS18" s="225"/>
      <c r="GT18" s="225"/>
      <c r="GU18" s="225"/>
      <c r="GV18" s="225"/>
      <c r="GW18" s="225"/>
      <c r="GX18" s="225"/>
      <c r="GY18" s="225"/>
      <c r="GZ18" s="225"/>
      <c r="HA18" s="225"/>
      <c r="HB18" s="225"/>
      <c r="HC18" s="225"/>
      <c r="HD18" s="225"/>
      <c r="HE18" s="225"/>
      <c r="HF18" s="225"/>
      <c r="HG18" s="225"/>
      <c r="HH18" s="225"/>
      <c r="HI18" s="225"/>
      <c r="HJ18" s="225"/>
      <c r="HK18" s="225"/>
      <c r="HL18" s="225"/>
      <c r="HM18" s="225"/>
      <c r="HN18" s="225"/>
      <c r="HO18" s="225"/>
      <c r="HP18" s="225"/>
      <c r="HQ18" s="225"/>
      <c r="HR18" s="225"/>
      <c r="HS18" s="225"/>
      <c r="HT18" s="225"/>
      <c r="HU18" s="225"/>
      <c r="HV18" s="225"/>
      <c r="HW18" s="225"/>
      <c r="HX18" s="225"/>
      <c r="HY18" s="225"/>
      <c r="HZ18" s="225"/>
      <c r="IA18" s="225"/>
      <c r="IB18" s="225"/>
      <c r="IC18" s="225"/>
      <c r="ID18" s="225"/>
      <c r="IE18" s="225"/>
      <c r="IF18" s="225"/>
      <c r="IG18" s="225"/>
      <c r="IH18" s="225"/>
      <c r="II18" s="225"/>
      <c r="IJ18" s="225"/>
      <c r="IK18" s="225"/>
      <c r="IL18" s="225"/>
      <c r="IM18" s="225"/>
      <c r="IN18" s="225"/>
      <c r="IO18" s="225"/>
      <c r="IP18" s="225"/>
      <c r="IQ18" s="225"/>
      <c r="IR18" s="225"/>
      <c r="IS18" s="225"/>
      <c r="IT18" s="225"/>
      <c r="IU18" s="225"/>
      <c r="IV18" s="225"/>
      <c r="IW18" s="225"/>
    </row>
    <row r="19" customFormat="false" ht="14.25" hidden="false" customHeight="false" outlineLevel="0" collapsed="false">
      <c r="A19" s="226" t="s">
        <v>33</v>
      </c>
      <c r="B19" s="228"/>
      <c r="C19" s="227" t="n">
        <v>0</v>
      </c>
      <c r="D19" s="227"/>
      <c r="E19" s="227" t="n">
        <v>0</v>
      </c>
      <c r="F19" s="227"/>
      <c r="G19" s="227" t="n">
        <v>0</v>
      </c>
      <c r="H19" s="227"/>
      <c r="I19" s="227" t="n">
        <v>0</v>
      </c>
      <c r="J19" s="227"/>
      <c r="K19" s="227" t="n">
        <v>0</v>
      </c>
      <c r="L19" s="227"/>
      <c r="M19" s="227" t="n">
        <v>0</v>
      </c>
      <c r="N19" s="227"/>
      <c r="O19" s="227" t="n">
        <v>0</v>
      </c>
      <c r="P19" s="227"/>
      <c r="Q19" s="227" t="n">
        <v>0</v>
      </c>
      <c r="R19" s="227"/>
      <c r="S19" s="227" t="n">
        <v>0</v>
      </c>
      <c r="T19" s="227"/>
      <c r="U19" s="227" t="n">
        <v>0</v>
      </c>
      <c r="V19" s="227"/>
      <c r="W19" s="227" t="n">
        <v>0</v>
      </c>
      <c r="X19" s="227"/>
      <c r="Y19" s="227" t="n">
        <v>0</v>
      </c>
      <c r="Z19" s="228"/>
      <c r="AA19" s="228" t="n">
        <f aca="false">SUM(C19:Y19)</f>
        <v>0</v>
      </c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5"/>
      <c r="HI19" s="225"/>
      <c r="HJ19" s="225"/>
      <c r="HK19" s="225"/>
      <c r="HL19" s="225"/>
      <c r="HM19" s="225"/>
      <c r="HN19" s="225"/>
      <c r="HO19" s="225"/>
      <c r="HP19" s="225"/>
      <c r="HQ19" s="225"/>
      <c r="HR19" s="225"/>
      <c r="HS19" s="225"/>
      <c r="HT19" s="225"/>
      <c r="HU19" s="225"/>
      <c r="HV19" s="225"/>
      <c r="HW19" s="225"/>
      <c r="HX19" s="225"/>
      <c r="HY19" s="225"/>
      <c r="HZ19" s="225"/>
      <c r="IA19" s="225"/>
      <c r="IB19" s="225"/>
      <c r="IC19" s="225"/>
      <c r="ID19" s="225"/>
      <c r="IE19" s="225"/>
      <c r="IF19" s="225"/>
      <c r="IG19" s="225"/>
      <c r="IH19" s="225"/>
      <c r="II19" s="225"/>
      <c r="IJ19" s="225"/>
      <c r="IK19" s="225"/>
      <c r="IL19" s="225"/>
      <c r="IM19" s="225"/>
      <c r="IN19" s="225"/>
      <c r="IO19" s="225"/>
      <c r="IP19" s="225"/>
      <c r="IQ19" s="225"/>
      <c r="IR19" s="225"/>
      <c r="IS19" s="225"/>
      <c r="IT19" s="225"/>
      <c r="IU19" s="225"/>
      <c r="IV19" s="225"/>
      <c r="IW19" s="225"/>
    </row>
    <row r="20" customFormat="false" ht="14.25" hidden="false" customHeight="false" outlineLevel="0" collapsed="false">
      <c r="A20" s="226" t="s">
        <v>363</v>
      </c>
      <c r="B20" s="228"/>
      <c r="C20" s="227" t="n">
        <v>0</v>
      </c>
      <c r="D20" s="227"/>
      <c r="E20" s="227" t="n">
        <v>0</v>
      </c>
      <c r="F20" s="227"/>
      <c r="G20" s="227" t="n">
        <v>0</v>
      </c>
      <c r="H20" s="227"/>
      <c r="I20" s="227" t="n">
        <v>0</v>
      </c>
      <c r="J20" s="227"/>
      <c r="K20" s="227" t="n">
        <v>0</v>
      </c>
      <c r="L20" s="227"/>
      <c r="M20" s="227" t="n">
        <v>0</v>
      </c>
      <c r="N20" s="227"/>
      <c r="O20" s="227" t="n">
        <v>0</v>
      </c>
      <c r="P20" s="227"/>
      <c r="Q20" s="227" t="n">
        <v>0</v>
      </c>
      <c r="R20" s="227"/>
      <c r="S20" s="227" t="n">
        <v>0</v>
      </c>
      <c r="T20" s="227"/>
      <c r="U20" s="227" t="n">
        <v>0</v>
      </c>
      <c r="V20" s="227"/>
      <c r="W20" s="227" t="n">
        <v>0</v>
      </c>
      <c r="X20" s="227"/>
      <c r="Y20" s="227" t="n">
        <v>0</v>
      </c>
      <c r="Z20" s="228"/>
      <c r="AA20" s="228" t="n">
        <f aca="false">SUM(C20:Y20)</f>
        <v>0</v>
      </c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  <c r="IW20" s="225"/>
    </row>
    <row r="21" customFormat="false" ht="14.25" hidden="false" customHeight="false" outlineLevel="0" collapsed="false">
      <c r="A21" s="226" t="s">
        <v>363</v>
      </c>
      <c r="B21" s="228"/>
      <c r="C21" s="227" t="n">
        <v>0</v>
      </c>
      <c r="D21" s="227"/>
      <c r="E21" s="227" t="n">
        <v>0</v>
      </c>
      <c r="F21" s="227"/>
      <c r="G21" s="227" t="n">
        <v>0</v>
      </c>
      <c r="H21" s="227"/>
      <c r="I21" s="227" t="n">
        <v>0</v>
      </c>
      <c r="J21" s="227"/>
      <c r="K21" s="227" t="n">
        <v>0</v>
      </c>
      <c r="L21" s="227"/>
      <c r="M21" s="227" t="n">
        <v>0</v>
      </c>
      <c r="N21" s="227"/>
      <c r="O21" s="227" t="n">
        <v>0</v>
      </c>
      <c r="P21" s="227"/>
      <c r="Q21" s="227" t="n">
        <v>0</v>
      </c>
      <c r="R21" s="227"/>
      <c r="S21" s="227" t="n">
        <v>0</v>
      </c>
      <c r="T21" s="227"/>
      <c r="U21" s="227" t="n">
        <v>0</v>
      </c>
      <c r="V21" s="227"/>
      <c r="W21" s="227" t="n">
        <v>0</v>
      </c>
      <c r="X21" s="227"/>
      <c r="Y21" s="227" t="n">
        <v>0</v>
      </c>
      <c r="Z21" s="228"/>
      <c r="AA21" s="228" t="n">
        <f aca="false">SUM(C21:Y21)</f>
        <v>0</v>
      </c>
      <c r="AB21" s="216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5"/>
      <c r="IT21" s="225"/>
      <c r="IU21" s="225"/>
      <c r="IV21" s="225"/>
      <c r="IW21" s="225"/>
    </row>
    <row r="22" customFormat="false" ht="14.25" hidden="false" customHeight="false" outlineLevel="0" collapsed="false">
      <c r="A22" s="226" t="s">
        <v>363</v>
      </c>
      <c r="B22" s="228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8"/>
      <c r="AA22" s="228"/>
      <c r="AB22" s="216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</row>
    <row r="23" customFormat="false" ht="5.1" hidden="false" customHeight="true" outlineLevel="0" collapsed="false">
      <c r="A23" s="226"/>
      <c r="B23" s="228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8"/>
      <c r="AA23" s="228"/>
      <c r="AB23" s="216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5"/>
      <c r="IT23" s="225"/>
      <c r="IU23" s="225"/>
      <c r="IV23" s="225"/>
      <c r="IW23" s="225"/>
    </row>
    <row r="24" customFormat="false" ht="14.25" hidden="false" customHeight="false" outlineLevel="0" collapsed="false">
      <c r="A24" s="284" t="s">
        <v>359</v>
      </c>
      <c r="B24" s="235"/>
      <c r="C24" s="285" t="n">
        <f aca="false">+C26-SUM(C9:C23)</f>
        <v>0</v>
      </c>
      <c r="D24" s="235"/>
      <c r="E24" s="285" t="n">
        <f aca="false">+E26-SUM(E9:E23)</f>
        <v>0</v>
      </c>
      <c r="F24" s="235"/>
      <c r="G24" s="285" t="n">
        <f aca="false">+G26-SUM(G9:G23)</f>
        <v>0</v>
      </c>
      <c r="H24" s="235"/>
      <c r="I24" s="285" t="n">
        <f aca="false">+I26-SUM(I9:I23)</f>
        <v>0</v>
      </c>
      <c r="J24" s="235"/>
      <c r="K24" s="285" t="n">
        <f aca="false">+K26-SUM(K9:K23)</f>
        <v>0</v>
      </c>
      <c r="L24" s="235"/>
      <c r="M24" s="285" t="n">
        <f aca="false">+M26-SUM(M9:M23)</f>
        <v>0</v>
      </c>
      <c r="N24" s="235"/>
      <c r="O24" s="285" t="n">
        <f aca="false">+O26-SUM(O9:O23)</f>
        <v>0</v>
      </c>
      <c r="P24" s="235"/>
      <c r="Q24" s="285" t="n">
        <f aca="false">+Q26-SUM(Q9:Q23)</f>
        <v>0</v>
      </c>
      <c r="R24" s="235"/>
      <c r="S24" s="285" t="n">
        <f aca="false">+S26-SUM(S9:S23)</f>
        <v>2.77555756156289E-017</v>
      </c>
      <c r="T24" s="235"/>
      <c r="U24" s="285" t="n">
        <f aca="false">+U26-SUM(U9:U23)</f>
        <v>0</v>
      </c>
      <c r="V24" s="235"/>
      <c r="W24" s="285" t="n">
        <f aca="false">+W26-SUM(W9:W23)</f>
        <v>0</v>
      </c>
      <c r="X24" s="235"/>
      <c r="Y24" s="285" t="n">
        <f aca="false">+Y26-SUM(Y9:Y23)</f>
        <v>2.77555756156289E-017</v>
      </c>
      <c r="Z24" s="235"/>
      <c r="AA24" s="285" t="n">
        <f aca="false">+AA26-SUM(AA9:AA23)</f>
        <v>0</v>
      </c>
      <c r="AB24" s="216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  <c r="IW24" s="225"/>
    </row>
    <row r="25" customFormat="false" ht="5.1" hidden="false" customHeight="true" outlineLevel="0" collapsed="false">
      <c r="A25" s="235"/>
      <c r="B25" s="235"/>
      <c r="C25" s="286"/>
      <c r="D25" s="235"/>
      <c r="E25" s="286"/>
      <c r="F25" s="235"/>
      <c r="G25" s="286"/>
      <c r="H25" s="235"/>
      <c r="I25" s="286"/>
      <c r="J25" s="235"/>
      <c r="K25" s="286"/>
      <c r="L25" s="235"/>
      <c r="M25" s="286"/>
      <c r="N25" s="235"/>
      <c r="O25" s="286"/>
      <c r="P25" s="235"/>
      <c r="Q25" s="286"/>
      <c r="R25" s="235"/>
      <c r="S25" s="286"/>
      <c r="T25" s="235"/>
      <c r="U25" s="286"/>
      <c r="V25" s="235"/>
      <c r="W25" s="286"/>
      <c r="X25" s="235"/>
      <c r="Y25" s="286"/>
      <c r="Z25" s="235"/>
      <c r="AA25" s="286"/>
      <c r="AB25" s="216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25"/>
      <c r="DZ25" s="225"/>
      <c r="EA25" s="225"/>
      <c r="EB25" s="225"/>
      <c r="EC25" s="225"/>
      <c r="ED25" s="225"/>
      <c r="EE25" s="225"/>
      <c r="EF25" s="225"/>
      <c r="EG25" s="225"/>
      <c r="EH25" s="225"/>
      <c r="EI25" s="225"/>
      <c r="EJ25" s="225"/>
      <c r="EK25" s="225"/>
      <c r="EL25" s="225"/>
      <c r="EM25" s="225"/>
      <c r="EN25" s="225"/>
      <c r="EO25" s="225"/>
      <c r="EP25" s="225"/>
      <c r="EQ25" s="225"/>
      <c r="ER25" s="225"/>
      <c r="ES25" s="225"/>
      <c r="ET25" s="225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E25" s="225"/>
      <c r="FF25" s="225"/>
      <c r="FG25" s="225"/>
      <c r="FH25" s="225"/>
      <c r="FI25" s="225"/>
      <c r="FJ25" s="225"/>
      <c r="FK25" s="225"/>
      <c r="FL25" s="225"/>
      <c r="FM25" s="225"/>
      <c r="FN25" s="225"/>
      <c r="FO25" s="225"/>
      <c r="FP25" s="225"/>
      <c r="FQ25" s="225"/>
      <c r="FR25" s="225"/>
      <c r="FS25" s="225"/>
      <c r="FT25" s="225"/>
      <c r="FU25" s="225"/>
      <c r="FV25" s="225"/>
      <c r="FW25" s="225"/>
      <c r="FX25" s="225"/>
      <c r="FY25" s="225"/>
      <c r="FZ25" s="225"/>
      <c r="GA25" s="225"/>
      <c r="GB25" s="225"/>
      <c r="GC25" s="225"/>
      <c r="GD25" s="225"/>
      <c r="GE25" s="225"/>
      <c r="GF25" s="225"/>
      <c r="GG25" s="225"/>
      <c r="GH25" s="225"/>
      <c r="GI25" s="225"/>
      <c r="GJ25" s="225"/>
      <c r="GK25" s="225"/>
      <c r="GL25" s="225"/>
      <c r="GM25" s="225"/>
      <c r="GN25" s="225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5"/>
      <c r="HA25" s="225"/>
      <c r="HB25" s="225"/>
      <c r="HC25" s="225"/>
      <c r="HD25" s="225"/>
      <c r="HE25" s="225"/>
      <c r="HF25" s="225"/>
      <c r="HG25" s="225"/>
      <c r="HH25" s="225"/>
      <c r="HI25" s="225"/>
      <c r="HJ25" s="225"/>
      <c r="HK25" s="225"/>
      <c r="HL25" s="225"/>
      <c r="HM25" s="225"/>
      <c r="HN25" s="225"/>
      <c r="HO25" s="225"/>
      <c r="HP25" s="225"/>
      <c r="HQ25" s="225"/>
      <c r="HR25" s="225"/>
      <c r="HS25" s="225"/>
      <c r="HT25" s="225"/>
      <c r="HU25" s="225"/>
      <c r="HV25" s="225"/>
      <c r="HW25" s="225"/>
      <c r="HX25" s="225"/>
      <c r="HY25" s="225"/>
      <c r="HZ25" s="225"/>
      <c r="IA25" s="225"/>
      <c r="IB25" s="225"/>
      <c r="IC25" s="225"/>
      <c r="ID25" s="225"/>
      <c r="IE25" s="225"/>
      <c r="IF25" s="225"/>
      <c r="IG25" s="225"/>
      <c r="IH25" s="225"/>
      <c r="II25" s="225"/>
      <c r="IJ25" s="225"/>
      <c r="IK25" s="225"/>
      <c r="IL25" s="225"/>
      <c r="IM25" s="225"/>
      <c r="IN25" s="225"/>
      <c r="IO25" s="225"/>
      <c r="IP25" s="225"/>
      <c r="IQ25" s="225"/>
      <c r="IR25" s="225"/>
      <c r="IS25" s="225"/>
      <c r="IT25" s="225"/>
      <c r="IU25" s="225"/>
      <c r="IV25" s="225"/>
      <c r="IW25" s="225"/>
    </row>
    <row r="26" customFormat="false" ht="15.75" hidden="false" customHeight="false" outlineLevel="0" collapsed="false">
      <c r="A26" s="237" t="s">
        <v>436</v>
      </c>
      <c r="B26" s="238"/>
      <c r="C26" s="287" t="n">
        <f aca="false">+Format!D101</f>
        <v>0.1</v>
      </c>
      <c r="D26" s="237"/>
      <c r="E26" s="287" t="n">
        <f aca="false">+Format!F101</f>
        <v>0.1</v>
      </c>
      <c r="F26" s="237"/>
      <c r="G26" s="287" t="n">
        <f aca="false">+Format!H101</f>
        <v>0.1</v>
      </c>
      <c r="H26" s="237"/>
      <c r="I26" s="287" t="n">
        <f aca="false">+Format!J101</f>
        <v>0.1</v>
      </c>
      <c r="J26" s="237"/>
      <c r="K26" s="287" t="n">
        <f aca="false">+Format!L101</f>
        <v>0.1</v>
      </c>
      <c r="L26" s="237"/>
      <c r="M26" s="287" t="n">
        <f aca="false">+Format!N101</f>
        <v>0</v>
      </c>
      <c r="N26" s="237"/>
      <c r="O26" s="287" t="n">
        <f aca="false">+Format!P101</f>
        <v>-0.1</v>
      </c>
      <c r="P26" s="237"/>
      <c r="Q26" s="287" t="n">
        <f aca="false">+Format!R101</f>
        <v>0.1</v>
      </c>
      <c r="R26" s="237"/>
      <c r="S26" s="287" t="n">
        <f aca="false">+Format!T101</f>
        <v>0</v>
      </c>
      <c r="T26" s="237"/>
      <c r="U26" s="287" t="n">
        <f aca="false">+Format!V101</f>
        <v>0.1</v>
      </c>
      <c r="V26" s="237"/>
      <c r="W26" s="287" t="n">
        <f aca="false">+Format!X101</f>
        <v>0.1</v>
      </c>
      <c r="X26" s="237"/>
      <c r="Y26" s="287" t="n">
        <f aca="false">+Format!Z101</f>
        <v>0</v>
      </c>
      <c r="Z26" s="237"/>
      <c r="AA26" s="287" t="n">
        <f aca="false">+Format!AB101</f>
        <v>0.7</v>
      </c>
      <c r="AB26" s="216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  <c r="IW26" s="225"/>
    </row>
    <row r="27" customFormat="false" ht="15" hidden="false" customHeight="false" outlineLevel="0" collapsed="false">
      <c r="A27" s="217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5" hidden="false" customHeight="false" outlineLevel="0" collapsed="false">
      <c r="A28" s="207" t="str">
        <f aca="true">CELL("filename",A1)</f>
        <v>'file:///mnt/12tb/@roms/datasets/enron/EDRM Enron Email Data Set v2 XML/filtered-attachments/xls/TWOrgPLFormatCORP02.xls'#$OtherFundsFlow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</row>
    <row r="29" customFormat="false" ht="15" hidden="false" customHeight="false" outlineLevel="0" collapsed="false">
      <c r="A29" s="209" t="n">
        <f aca="true">NOW()</f>
        <v>45926.9049509485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2" min="1" style="174" width="2.7"/>
    <col collapsed="false" customWidth="true" hidden="false" outlineLevel="0" max="4" min="3" style="174" width="20.7"/>
    <col collapsed="false" customWidth="true" hidden="false" outlineLevel="0" max="5" min="5" style="174" width="10.71"/>
    <col collapsed="false" customWidth="true" hidden="false" outlineLevel="0" max="6" min="6" style="174" width="13.56"/>
    <col collapsed="false" customWidth="true" hidden="false" outlineLevel="0" max="7" min="7" style="174" width="3.28"/>
    <col collapsed="false" customWidth="true" hidden="false" outlineLevel="0" max="8" min="8" style="174" width="13.56"/>
    <col collapsed="false" customWidth="true" hidden="false" outlineLevel="0" max="9" min="9" style="174" width="3.28"/>
    <col collapsed="false" customWidth="true" hidden="false" outlineLevel="0" max="10" min="10" style="174" width="13.56"/>
    <col collapsed="false" customWidth="false" hidden="false" outlineLevel="0" max="257" min="11" style="174" width="12.56"/>
  </cols>
  <sheetData>
    <row r="1" customFormat="false" ht="18" hidden="false" customHeight="false" outlineLevel="0" collapsed="false">
      <c r="A1" s="175" t="str">
        <f aca="false">+Format!A1</f>
        <v>TRANSWESTERN PIPELINE GROUP</v>
      </c>
      <c r="B1" s="175"/>
      <c r="C1" s="175"/>
      <c r="D1" s="175"/>
      <c r="E1" s="175"/>
      <c r="F1" s="175"/>
      <c r="G1" s="175"/>
      <c r="H1" s="175"/>
      <c r="I1" s="175"/>
      <c r="J1" s="175"/>
    </row>
    <row r="2" customFormat="false" ht="18" hidden="false" customHeight="false" outlineLevel="0" collapsed="false">
      <c r="A2" s="175" t="str">
        <f aca="false">+Format!A2</f>
        <v>2002 PLAN</v>
      </c>
      <c r="B2" s="175"/>
      <c r="C2" s="175"/>
      <c r="D2" s="175"/>
      <c r="E2" s="175"/>
      <c r="F2" s="175"/>
      <c r="G2" s="175"/>
      <c r="H2" s="175"/>
      <c r="I2" s="175"/>
      <c r="J2" s="175"/>
    </row>
    <row r="3" customFormat="false" ht="18" hidden="false" customHeight="false" outlineLevel="0" collapsed="false">
      <c r="A3" s="176" t="s">
        <v>437</v>
      </c>
      <c r="B3" s="176"/>
      <c r="C3" s="176"/>
      <c r="D3" s="176"/>
      <c r="E3" s="176"/>
      <c r="F3" s="176"/>
      <c r="G3" s="176"/>
      <c r="H3" s="176"/>
      <c r="I3" s="176"/>
      <c r="J3" s="176"/>
    </row>
    <row r="4" customFormat="false" ht="18" hidden="false" customHeight="false" outlineLevel="0" collapsed="false">
      <c r="A4" s="177" t="s">
        <v>3</v>
      </c>
      <c r="B4" s="177"/>
      <c r="C4" s="177"/>
      <c r="D4" s="177"/>
      <c r="E4" s="177"/>
      <c r="F4" s="177"/>
      <c r="G4" s="177"/>
      <c r="H4" s="177"/>
      <c r="I4" s="177"/>
      <c r="J4" s="177"/>
    </row>
    <row r="5" customFormat="false" ht="15" hidden="false" customHeight="true" outlineLevel="0" collapsed="false"/>
    <row r="6" customFormat="false" ht="15" hidden="false" customHeight="true" outlineLevel="0" collapsed="false">
      <c r="F6" s="179" t="n">
        <v>2002</v>
      </c>
      <c r="G6" s="179"/>
      <c r="H6" s="179"/>
    </row>
    <row r="7" customFormat="false" ht="15.75" hidden="false" customHeight="false" outlineLevel="0" collapsed="false">
      <c r="A7" s="178"/>
      <c r="B7" s="181"/>
      <c r="C7" s="181"/>
      <c r="D7" s="178"/>
      <c r="E7" s="178"/>
      <c r="F7" s="179" t="s">
        <v>370</v>
      </c>
      <c r="G7" s="181"/>
      <c r="H7" s="179" t="s">
        <v>371</v>
      </c>
      <c r="I7" s="182"/>
      <c r="J7" s="183" t="s">
        <v>372</v>
      </c>
    </row>
    <row r="8" customFormat="false" ht="15" hidden="false" customHeight="true" outlineLevel="0" collapsed="false">
      <c r="A8" s="184" t="s">
        <v>438</v>
      </c>
      <c r="B8" s="178"/>
      <c r="C8" s="178"/>
      <c r="D8" s="178"/>
      <c r="E8" s="178"/>
      <c r="F8" s="178"/>
      <c r="G8" s="178"/>
      <c r="H8" s="178"/>
      <c r="I8" s="178"/>
      <c r="J8" s="178"/>
    </row>
    <row r="9" customFormat="false" ht="6" hidden="false" customHeight="true" outlineLevel="0" collapsed="false">
      <c r="A9" s="178"/>
      <c r="B9" s="178"/>
      <c r="C9" s="178"/>
      <c r="D9" s="178"/>
      <c r="E9" s="178"/>
      <c r="F9" s="178"/>
      <c r="G9" s="178"/>
      <c r="H9" s="178"/>
      <c r="I9" s="178"/>
      <c r="J9" s="178"/>
    </row>
    <row r="10" customFormat="false" ht="15" hidden="false" customHeight="true" outlineLevel="0" collapsed="false">
      <c r="A10" s="185"/>
      <c r="B10" s="186" t="s">
        <v>439</v>
      </c>
      <c r="C10" s="185"/>
      <c r="D10" s="185"/>
      <c r="E10" s="185"/>
      <c r="F10" s="185" t="n">
        <f aca="false">+'FundsFlow vs. 3rd CE'!F10</f>
        <v>73</v>
      </c>
      <c r="G10" s="188"/>
      <c r="H10" s="188" t="n">
        <v>78</v>
      </c>
      <c r="I10" s="185"/>
      <c r="J10" s="185" t="n">
        <f aca="false">+F10-H10</f>
        <v>-5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  <c r="IW10" s="189"/>
    </row>
    <row r="11" customFormat="false" ht="6" hidden="false" customHeight="true" outlineLevel="0" collapsed="false">
      <c r="A11" s="185"/>
      <c r="B11" s="186"/>
      <c r="C11" s="185"/>
      <c r="D11" s="185"/>
      <c r="E11" s="185"/>
      <c r="F11" s="185"/>
      <c r="G11" s="188"/>
      <c r="H11" s="188"/>
      <c r="I11" s="185"/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  <c r="IW11" s="189"/>
    </row>
    <row r="12" customFormat="false" ht="15" hidden="false" customHeight="true" outlineLevel="0" collapsed="false">
      <c r="A12" s="185"/>
      <c r="B12" s="190" t="s">
        <v>440</v>
      </c>
      <c r="C12" s="185"/>
      <c r="D12" s="185"/>
      <c r="E12" s="185"/>
      <c r="F12" s="185" t="n">
        <f aca="false">+'FundsFlow vs. 3rd CE'!F12</f>
        <v>21.7</v>
      </c>
      <c r="G12" s="188"/>
      <c r="H12" s="188" t="n">
        <v>20.5</v>
      </c>
      <c r="I12" s="185"/>
      <c r="J12" s="185" t="n">
        <f aca="false">+F12-H12</f>
        <v>1.2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" hidden="false" customHeight="true" outlineLevel="0" collapsed="false">
      <c r="A13" s="185"/>
      <c r="B13" s="186" t="s">
        <v>377</v>
      </c>
      <c r="C13" s="185"/>
      <c r="D13" s="185"/>
      <c r="E13" s="185"/>
      <c r="F13" s="185" t="n">
        <f aca="false">+'FundsFlow vs. 3rd CE'!F14</f>
        <v>0</v>
      </c>
      <c r="G13" s="188"/>
      <c r="H13" s="188" t="n">
        <v>0.1</v>
      </c>
      <c r="I13" s="185"/>
      <c r="J13" s="185" t="n">
        <f aca="false">+F13-H13</f>
        <v>-0.1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</row>
    <row r="14" customFormat="false" ht="15" hidden="false" customHeight="true" outlineLevel="0" collapsed="false">
      <c r="A14" s="185"/>
      <c r="B14" s="190" t="s">
        <v>378</v>
      </c>
      <c r="C14" s="185"/>
      <c r="D14" s="185"/>
      <c r="E14" s="185"/>
      <c r="F14" s="185" t="n">
        <f aca="false">+'FundsFlow vs. 3rd CE'!F15</f>
        <v>0</v>
      </c>
      <c r="G14" s="188"/>
      <c r="H14" s="188" t="n">
        <v>-0.12</v>
      </c>
      <c r="I14" s="185"/>
      <c r="J14" s="185" t="n">
        <f aca="false">+F14-H14</f>
        <v>0.12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  <c r="IW14" s="189"/>
    </row>
    <row r="15" customFormat="false" ht="15" hidden="false" customHeight="true" outlineLevel="0" collapsed="false">
      <c r="A15" s="185"/>
      <c r="B15" s="190" t="s">
        <v>441</v>
      </c>
      <c r="C15" s="185"/>
      <c r="D15" s="185"/>
      <c r="E15" s="185"/>
      <c r="F15" s="187" t="n">
        <f aca="false">SUM('FundsFlow vs. 3rd CE'!F17:F20)</f>
        <v>0</v>
      </c>
      <c r="G15" s="188"/>
      <c r="H15" s="188" t="n">
        <v>0</v>
      </c>
      <c r="I15" s="185"/>
      <c r="J15" s="185" t="n">
        <f aca="false">+F15-H15</f>
        <v>0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  <c r="IW15" s="189"/>
    </row>
    <row r="16" customFormat="false" ht="15" hidden="false" customHeight="true" outlineLevel="0" collapsed="false">
      <c r="A16" s="185"/>
      <c r="B16" s="190" t="s">
        <v>92</v>
      </c>
      <c r="C16" s="185"/>
      <c r="D16" s="185"/>
      <c r="E16" s="185"/>
      <c r="F16" s="185" t="n">
        <f aca="false">+'FundsFlow vs. 3rd CE'!F22</f>
        <v>0</v>
      </c>
      <c r="G16" s="188"/>
      <c r="H16" s="188" t="n">
        <v>0</v>
      </c>
      <c r="I16" s="185"/>
      <c r="J16" s="185" t="n">
        <f aca="false">+F16-H16</f>
        <v>0</v>
      </c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</row>
    <row r="17" customFormat="false" ht="15" hidden="false" customHeight="true" outlineLevel="0" collapsed="false">
      <c r="A17" s="185"/>
      <c r="B17" s="190" t="s">
        <v>442</v>
      </c>
      <c r="C17" s="191"/>
      <c r="D17" s="191"/>
      <c r="E17" s="191"/>
      <c r="F17" s="185" t="n">
        <f aca="false">+'FundsFlow vs. 3rd CE'!F23</f>
        <v>0</v>
      </c>
      <c r="G17" s="188"/>
      <c r="H17" s="188" t="n">
        <v>0</v>
      </c>
      <c r="I17" s="185"/>
      <c r="J17" s="185" t="n">
        <f aca="false">+F17-H17</f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  <c r="IW17" s="189"/>
    </row>
    <row r="18" customFormat="false" ht="15" hidden="false" customHeight="true" outlineLevel="0" collapsed="false">
      <c r="A18" s="185"/>
      <c r="B18" s="190" t="s">
        <v>443</v>
      </c>
      <c r="C18" s="185"/>
      <c r="D18" s="191"/>
      <c r="E18" s="191"/>
      <c r="F18" s="187" t="n">
        <f aca="false">+Format!AB117</f>
        <v>-1.6</v>
      </c>
      <c r="G18" s="188"/>
      <c r="H18" s="188" t="n">
        <v>-7.1</v>
      </c>
      <c r="I18" s="185"/>
      <c r="J18" s="185" t="n">
        <f aca="false">+F18-H18</f>
        <v>5.5</v>
      </c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</row>
    <row r="19" customFormat="false" ht="15" hidden="false" customHeight="true" outlineLevel="0" collapsed="false">
      <c r="A19" s="185"/>
      <c r="B19" s="190" t="s">
        <v>444</v>
      </c>
      <c r="C19" s="185"/>
      <c r="D19" s="191"/>
      <c r="E19" s="191"/>
      <c r="F19" s="187" t="n">
        <f aca="false">+Format!AB125</f>
        <v>0</v>
      </c>
      <c r="G19" s="188"/>
      <c r="H19" s="188" t="n">
        <v>0</v>
      </c>
      <c r="I19" s="185"/>
      <c r="J19" s="185" t="n">
        <f aca="false">+F19-H19</f>
        <v>0</v>
      </c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  <c r="IW19" s="189"/>
    </row>
    <row r="20" customFormat="false" ht="15" hidden="false" customHeight="true" outlineLevel="0" collapsed="false">
      <c r="A20" s="185"/>
      <c r="B20" s="186" t="s">
        <v>445</v>
      </c>
      <c r="C20" s="185"/>
      <c r="D20" s="191"/>
      <c r="E20" s="191"/>
      <c r="F20" s="187" t="n">
        <f aca="false">+Format!AB122</f>
        <v>-61.4</v>
      </c>
      <c r="G20" s="188"/>
      <c r="H20" s="188" t="n">
        <v>-67.9</v>
      </c>
      <c r="I20" s="185"/>
      <c r="J20" s="185" t="n">
        <f aca="false">+F20-H20</f>
        <v>6.50000000000001</v>
      </c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  <c r="IW20" s="189"/>
    </row>
    <row r="21" customFormat="false" ht="15" hidden="false" customHeight="true" outlineLevel="0" collapsed="false">
      <c r="A21" s="185"/>
      <c r="B21" s="190" t="s">
        <v>446</v>
      </c>
      <c r="C21" s="185"/>
      <c r="D21" s="191"/>
      <c r="E21" s="191"/>
      <c r="F21" s="187" t="n">
        <f aca="false">+Format!AB139</f>
        <v>0</v>
      </c>
      <c r="G21" s="188"/>
      <c r="H21" s="188" t="n">
        <v>0</v>
      </c>
      <c r="I21" s="185"/>
      <c r="J21" s="185" t="n">
        <f aca="false">+F21-H21</f>
        <v>0</v>
      </c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  <c r="IW21" s="189"/>
    </row>
    <row r="22" customFormat="false" ht="15" hidden="false" customHeight="true" outlineLevel="0" collapsed="false">
      <c r="A22" s="185"/>
      <c r="B22" s="190" t="s">
        <v>447</v>
      </c>
      <c r="C22" s="185"/>
      <c r="D22" s="191"/>
      <c r="E22" s="191"/>
      <c r="F22" s="185" t="n">
        <f aca="false">SUM(Format!AB132:AB134)</f>
        <v>-3.9</v>
      </c>
      <c r="G22" s="188"/>
      <c r="H22" s="188" t="n">
        <v>-153.8</v>
      </c>
      <c r="I22" s="185"/>
      <c r="J22" s="185" t="n">
        <f aca="false">+F22-H22</f>
        <v>149.9</v>
      </c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  <c r="IW22" s="189"/>
    </row>
    <row r="23" customFormat="false" ht="15" hidden="false" customHeight="true" outlineLevel="0" collapsed="false">
      <c r="A23" s="185"/>
      <c r="B23" s="190" t="s">
        <v>448</v>
      </c>
      <c r="C23" s="185"/>
      <c r="D23" s="191"/>
      <c r="E23" s="191"/>
      <c r="F23" s="185" t="n">
        <f aca="false">+F25-SUM(F10:F22)</f>
        <v>5.50000000000001</v>
      </c>
      <c r="G23" s="188"/>
      <c r="H23" s="185" t="n">
        <f aca="false">+H25-SUM(H10:H22)</f>
        <v>14.52</v>
      </c>
      <c r="I23" s="185"/>
      <c r="J23" s="185" t="n">
        <f aca="false">+F23-H23</f>
        <v>-9.02000000000001</v>
      </c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</row>
    <row r="24" customFormat="false" ht="6" hidden="false" customHeight="true" outlineLevel="0" collapsed="false">
      <c r="A24" s="178"/>
      <c r="B24" s="178"/>
      <c r="C24" s="178"/>
      <c r="D24" s="181"/>
      <c r="E24" s="181"/>
      <c r="F24" s="194"/>
      <c r="G24" s="178"/>
      <c r="H24" s="194"/>
      <c r="I24" s="178"/>
      <c r="J24" s="194"/>
    </row>
    <row r="25" customFormat="false" ht="15" hidden="false" customHeight="true" outlineLevel="0" collapsed="false">
      <c r="A25" s="178"/>
      <c r="B25" s="178"/>
      <c r="C25" s="288" t="s">
        <v>449</v>
      </c>
      <c r="E25" s="181"/>
      <c r="F25" s="289" t="n">
        <f aca="false">+Format!AB145</f>
        <v>33.3</v>
      </c>
      <c r="G25" s="197"/>
      <c r="H25" s="198" t="n">
        <v>-115.8</v>
      </c>
      <c r="I25" s="197"/>
      <c r="J25" s="199" t="n">
        <f aca="false">SUM(J10:J23)</f>
        <v>149.1</v>
      </c>
    </row>
    <row r="26" customFormat="false" ht="15" hidden="false" customHeight="true" outlineLevel="0" collapsed="false">
      <c r="A26" s="178"/>
      <c r="B26" s="178"/>
      <c r="C26" s="178"/>
      <c r="D26" s="181"/>
      <c r="E26" s="181"/>
      <c r="F26" s="181"/>
      <c r="G26" s="178"/>
      <c r="H26" s="181"/>
      <c r="I26" s="178"/>
      <c r="J26" s="181"/>
    </row>
    <row r="27" customFormat="false" ht="15" hidden="false" customHeight="true" outlineLevel="0" collapsed="false">
      <c r="A27" s="184" t="s">
        <v>450</v>
      </c>
      <c r="B27" s="200"/>
      <c r="C27" s="200"/>
      <c r="D27" s="200"/>
    </row>
    <row r="28" customFormat="false" ht="6" hidden="false" customHeight="true" outlineLevel="0" collapsed="false"/>
    <row r="29" customFormat="false" ht="15" hidden="false" customHeight="true" outlineLevel="0" collapsed="false">
      <c r="B29" s="201" t="s">
        <v>451</v>
      </c>
      <c r="J29" s="202" t="n">
        <f aca="false">+H25</f>
        <v>-115.8</v>
      </c>
    </row>
    <row r="30" customFormat="false" ht="6" hidden="false" customHeight="true" outlineLevel="0" collapsed="false"/>
    <row r="31" customFormat="false" ht="15" hidden="false" customHeight="true" outlineLevel="0" collapsed="false">
      <c r="C31" s="203" t="s">
        <v>387</v>
      </c>
      <c r="H31" s="185" t="n">
        <f aca="false">+J10</f>
        <v>-5</v>
      </c>
    </row>
    <row r="32" customFormat="false" ht="15" hidden="false" customHeight="true" outlineLevel="0" collapsed="false">
      <c r="C32" s="203" t="s">
        <v>452</v>
      </c>
      <c r="H32" s="188" t="n">
        <v>150</v>
      </c>
    </row>
    <row r="33" customFormat="false" ht="15" hidden="false" customHeight="true" outlineLevel="0" collapsed="false">
      <c r="C33" s="203" t="s">
        <v>453</v>
      </c>
      <c r="H33" s="188" t="n">
        <v>7.8</v>
      </c>
    </row>
    <row r="34" customFormat="false" ht="15" hidden="false" customHeight="true" outlineLevel="0" collapsed="false">
      <c r="C34" s="203" t="s">
        <v>454</v>
      </c>
      <c r="H34" s="188" t="n">
        <v>-19.3</v>
      </c>
    </row>
    <row r="35" customFormat="false" ht="15" hidden="false" customHeight="true" outlineLevel="0" collapsed="false">
      <c r="C35" s="203" t="s">
        <v>455</v>
      </c>
      <c r="H35" s="188" t="n">
        <v>-12.1</v>
      </c>
    </row>
    <row r="36" customFormat="false" ht="15" hidden="false" customHeight="true" outlineLevel="0" collapsed="false">
      <c r="C36" s="203" t="s">
        <v>456</v>
      </c>
      <c r="H36" s="188" t="n">
        <v>18.6</v>
      </c>
    </row>
    <row r="37" customFormat="false" ht="15" hidden="false" customHeight="true" outlineLevel="0" collapsed="false">
      <c r="C37" s="203" t="s">
        <v>390</v>
      </c>
      <c r="H37" s="188" t="n">
        <v>4.6</v>
      </c>
    </row>
    <row r="38" customFormat="false" ht="15" hidden="false" customHeight="true" outlineLevel="0" collapsed="false">
      <c r="C38" s="174" t="s">
        <v>391</v>
      </c>
      <c r="H38" s="204" t="n">
        <f aca="false">+J38-SUM(H31:H37)</f>
        <v>4.50000000000003</v>
      </c>
      <c r="J38" s="204" t="n">
        <f aca="false">+J40-J29</f>
        <v>149.1</v>
      </c>
    </row>
    <row r="39" customFormat="false" ht="6" hidden="false" customHeight="true" outlineLevel="0" collapsed="false"/>
    <row r="40" customFormat="false" ht="15" hidden="false" customHeight="true" outlineLevel="0" collapsed="false">
      <c r="B40" s="201" t="s">
        <v>457</v>
      </c>
      <c r="J40" s="205" t="n">
        <f aca="false">+F25</f>
        <v>33.3</v>
      </c>
    </row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2.75" hidden="false" customHeight="true" outlineLevel="0" collapsed="false">
      <c r="A44" s="202"/>
      <c r="B44" s="202"/>
      <c r="C44" s="202"/>
      <c r="J44" s="206" t="n">
        <f aca="true">NOW()</f>
        <v>45926.9049509719</v>
      </c>
    </row>
    <row r="45" customFormat="false" ht="12.75" hidden="false" customHeight="true" outlineLevel="0" collapsed="false">
      <c r="A45" s="207" t="str">
        <f aca="true">CELL("filename")</f>
        <v>'file:///mnt/12tb/@roms/datasets/enron/EDRM Enron Email Data Set v2 XML/filtered-attachments/xls/TWOrgPLFormatCORP02.xls'#$NetCashFlow vs. 3rd CE</v>
      </c>
      <c r="J45" s="208" t="n">
        <f aca="true">NOW()</f>
        <v>45926.904950972</v>
      </c>
    </row>
    <row r="46" customFormat="false" ht="15" hidden="false" customHeight="false" outlineLevel="0" collapsed="false">
      <c r="D46" s="209"/>
    </row>
  </sheetData>
  <mergeCells count="5">
    <mergeCell ref="A1:J1"/>
    <mergeCell ref="A2:J2"/>
    <mergeCell ref="A3:J3"/>
    <mergeCell ref="A4:J4"/>
    <mergeCell ref="F6:H6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3" topLeftCell="B11" activePane="bottomRight" state="frozen"/>
      <selection pane="topLeft" activeCell="A8" activeCellId="0" sqref="A8"/>
      <selection pane="topRight" activeCell="B8" activeCellId="0" sqref="B8"/>
      <selection pane="bottomLeft" activeCell="A11" activeCellId="0" sqref="A11"/>
      <selection pane="bottomRight" activeCell="B11" activeCellId="0" sqref="B1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10" width="31.99"/>
    <col collapsed="false" customWidth="true" hidden="false" outlineLevel="0" max="2" min="2" style="210" width="8.14"/>
    <col collapsed="false" customWidth="true" hidden="false" outlineLevel="0" max="3" min="3" style="210" width="2.28"/>
    <col collapsed="false" customWidth="true" hidden="false" outlineLevel="0" max="4" min="4" style="210" width="8.14"/>
    <col collapsed="false" customWidth="true" hidden="false" outlineLevel="0" max="5" min="5" style="210" width="2.28"/>
    <col collapsed="false" customWidth="true" hidden="false" outlineLevel="0" max="6" min="6" style="210" width="8.14"/>
    <col collapsed="false" customWidth="true" hidden="false" outlineLevel="0" max="7" min="7" style="210" width="2.28"/>
    <col collapsed="false" customWidth="true" hidden="false" outlineLevel="0" max="8" min="8" style="210" width="8.14"/>
    <col collapsed="false" customWidth="true" hidden="false" outlineLevel="0" max="9" min="9" style="210" width="2.28"/>
    <col collapsed="false" customWidth="true" hidden="false" outlineLevel="0" max="10" min="10" style="210" width="8.14"/>
    <col collapsed="false" customWidth="true" hidden="false" outlineLevel="0" max="11" min="11" style="210" width="2.28"/>
    <col collapsed="false" customWidth="true" hidden="false" outlineLevel="0" max="12" min="12" style="210" width="8.14"/>
    <col collapsed="false" customWidth="true" hidden="false" outlineLevel="0" max="13" min="13" style="210" width="2.28"/>
    <col collapsed="false" customWidth="true" hidden="false" outlineLevel="0" max="14" min="14" style="210" width="8.14"/>
    <col collapsed="false" customWidth="true" hidden="false" outlineLevel="0" max="15" min="15" style="210" width="2.28"/>
    <col collapsed="false" customWidth="true" hidden="false" outlineLevel="0" max="16" min="16" style="210" width="8.14"/>
    <col collapsed="false" customWidth="true" hidden="false" outlineLevel="0" max="17" min="17" style="210" width="2.28"/>
    <col collapsed="false" customWidth="true" hidden="false" outlineLevel="0" max="18" min="18" style="210" width="8.14"/>
    <col collapsed="false" customWidth="true" hidden="false" outlineLevel="0" max="19" min="19" style="210" width="2.28"/>
    <col collapsed="false" customWidth="true" hidden="false" outlineLevel="0" max="20" min="20" style="210" width="8.14"/>
    <col collapsed="false" customWidth="true" hidden="false" outlineLevel="0" max="21" min="21" style="210" width="2.28"/>
    <col collapsed="false" customWidth="true" hidden="false" outlineLevel="0" max="22" min="22" style="210" width="8.14"/>
    <col collapsed="false" customWidth="true" hidden="false" outlineLevel="0" max="23" min="23" style="210" width="2.28"/>
    <col collapsed="false" customWidth="true" hidden="false" outlineLevel="0" max="24" min="24" style="210" width="8.14"/>
    <col collapsed="false" customWidth="true" hidden="false" outlineLevel="0" max="25" min="25" style="210" width="2.28"/>
    <col collapsed="false" customWidth="true" hidden="false" outlineLevel="0" max="26" min="26" style="210" width="8.14"/>
    <col collapsed="false" customWidth="false" hidden="false" outlineLevel="0" max="257" min="27" style="210" width="12.56"/>
  </cols>
  <sheetData>
    <row r="1" customFormat="false" ht="18" hidden="false" customHeight="fals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customFormat="false" ht="18" hidden="false" customHeight="false" outlineLevel="0" collapsed="false">
      <c r="A2" s="211" t="str">
        <f aca="false">+Format!A2</f>
        <v>2002 PLAN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customFormat="false" ht="18" hidden="false" customHeight="false" outlineLevel="0" collapsed="false">
      <c r="A3" s="212" t="s">
        <v>458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 customFormat="false" ht="18" hidden="false" customHeight="false" outlineLevel="0" collapsed="false">
      <c r="A4" s="290" t="s">
        <v>459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customFormat="false" ht="18" hidden="false" customHeight="false" outlineLevel="0" collapsed="false">
      <c r="A5" s="213" t="s">
        <v>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</row>
    <row r="6" customFormat="false" ht="15" hidden="false" customHeight="false" outlineLevel="0" collapsed="false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</row>
    <row r="7" customFormat="false" ht="14.25" hidden="false" customHeight="false" outlineLevel="0" collapsed="false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15" hidden="false" customHeight="false" outlineLevel="0" collapsed="false">
      <c r="A8" s="217"/>
      <c r="B8" s="291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15" hidden="false" customHeight="false" outlineLevel="0" collapsed="false">
      <c r="A9" s="218"/>
      <c r="B9" s="220" t="s">
        <v>112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15" hidden="false" customHeight="false" outlineLevel="0" collapsed="false">
      <c r="A10" s="221"/>
      <c r="B10" s="220" t="s">
        <v>69</v>
      </c>
      <c r="C10" s="222"/>
      <c r="D10" s="220" t="s">
        <v>70</v>
      </c>
      <c r="E10" s="222"/>
      <c r="F10" s="220" t="s">
        <v>71</v>
      </c>
      <c r="G10" s="222"/>
      <c r="H10" s="220" t="s">
        <v>72</v>
      </c>
      <c r="I10" s="222"/>
      <c r="J10" s="220" t="s">
        <v>73</v>
      </c>
      <c r="K10" s="222"/>
      <c r="L10" s="220" t="s">
        <v>74</v>
      </c>
      <c r="M10" s="222"/>
      <c r="N10" s="220" t="s">
        <v>395</v>
      </c>
      <c r="O10" s="222"/>
      <c r="P10" s="220" t="s">
        <v>76</v>
      </c>
      <c r="Q10" s="222"/>
      <c r="R10" s="220" t="s">
        <v>396</v>
      </c>
      <c r="S10" s="222"/>
      <c r="T10" s="220" t="s">
        <v>78</v>
      </c>
      <c r="U10" s="222"/>
      <c r="V10" s="220" t="s">
        <v>79</v>
      </c>
      <c r="W10" s="222"/>
      <c r="X10" s="220" t="s">
        <v>80</v>
      </c>
      <c r="Y10" s="222"/>
      <c r="Z10" s="220" t="s">
        <v>21</v>
      </c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</row>
    <row r="11" customFormat="false" ht="14.25" hidden="false" customHeight="false" outlineLevel="0" collapsed="false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</row>
    <row r="12" customFormat="false" ht="15" hidden="false" customHeight="false" outlineLevel="0" collapsed="false">
      <c r="A12" s="292" t="s">
        <v>112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  <c r="IW12" s="216"/>
    </row>
    <row r="13" customFormat="false" ht="14.25" hidden="false" customHeight="false" outlineLevel="0" collapsed="false">
      <c r="A13" s="293" t="s">
        <v>460</v>
      </c>
      <c r="B13" s="250" t="n">
        <v>-1.2</v>
      </c>
      <c r="C13" s="250"/>
      <c r="D13" s="250" t="n">
        <v>-2</v>
      </c>
      <c r="E13" s="250"/>
      <c r="F13" s="250" t="n">
        <v>-1.6</v>
      </c>
      <c r="G13" s="250"/>
      <c r="H13" s="250" t="n">
        <v>-4.1</v>
      </c>
      <c r="I13" s="250"/>
      <c r="J13" s="250" t="n">
        <v>-3.1</v>
      </c>
      <c r="K13" s="250"/>
      <c r="L13" s="250" t="n">
        <v>-3.7</v>
      </c>
      <c r="M13" s="250"/>
      <c r="N13" s="250" t="n">
        <v>-2.5</v>
      </c>
      <c r="O13" s="250"/>
      <c r="P13" s="250" t="n">
        <v>-2.3</v>
      </c>
      <c r="Q13" s="250"/>
      <c r="R13" s="250" t="n">
        <v>-2.3</v>
      </c>
      <c r="S13" s="250"/>
      <c r="T13" s="250" t="n">
        <v>-0.8</v>
      </c>
      <c r="U13" s="250"/>
      <c r="V13" s="250" t="n">
        <v>-0.8</v>
      </c>
      <c r="W13" s="250"/>
      <c r="X13" s="250" t="n">
        <v>-1.5</v>
      </c>
      <c r="Y13" s="250"/>
      <c r="Z13" s="249" t="n">
        <f aca="false">SUM(B13:Y13)</f>
        <v>-25.9</v>
      </c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  <c r="IW13" s="225"/>
    </row>
    <row r="14" customFormat="false" ht="14.25" hidden="false" customHeight="false" outlineLevel="0" collapsed="false">
      <c r="A14" s="226" t="s">
        <v>461</v>
      </c>
      <c r="B14" s="250" t="n">
        <v>-8</v>
      </c>
      <c r="C14" s="250"/>
      <c r="D14" s="250" t="n">
        <v>-4.6</v>
      </c>
      <c r="E14" s="250"/>
      <c r="F14" s="250" t="n">
        <v>-4.7</v>
      </c>
      <c r="G14" s="250"/>
      <c r="H14" s="250" t="n">
        <v>-4.5</v>
      </c>
      <c r="I14" s="250"/>
      <c r="J14" s="250" t="n">
        <v>-3.3</v>
      </c>
      <c r="K14" s="250"/>
      <c r="L14" s="250" t="n">
        <v>-2.8</v>
      </c>
      <c r="M14" s="250"/>
      <c r="N14" s="250" t="n">
        <v>-1.6</v>
      </c>
      <c r="O14" s="250"/>
      <c r="P14" s="250" t="n">
        <v>-0.9</v>
      </c>
      <c r="Q14" s="250"/>
      <c r="R14" s="250" t="n">
        <v>-0.1</v>
      </c>
      <c r="S14" s="250"/>
      <c r="T14" s="250" t="n">
        <v>-5</v>
      </c>
      <c r="U14" s="250"/>
      <c r="V14" s="250" t="n">
        <v>0</v>
      </c>
      <c r="W14" s="250"/>
      <c r="X14" s="250" t="n">
        <v>0</v>
      </c>
      <c r="Y14" s="250"/>
      <c r="Z14" s="249" t="n">
        <f aca="false">SUM(B14:Y14)</f>
        <v>-35.5</v>
      </c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  <c r="IW14" s="225"/>
    </row>
    <row r="15" customFormat="false" ht="14.25" hidden="false" customHeight="false" outlineLevel="0" collapsed="false">
      <c r="A15" s="226" t="s">
        <v>462</v>
      </c>
      <c r="B15" s="250" t="n">
        <v>0</v>
      </c>
      <c r="C15" s="250"/>
      <c r="D15" s="250" t="n">
        <v>0</v>
      </c>
      <c r="E15" s="250"/>
      <c r="F15" s="250" t="n">
        <v>0</v>
      </c>
      <c r="G15" s="250"/>
      <c r="H15" s="250" t="n">
        <v>0</v>
      </c>
      <c r="I15" s="250"/>
      <c r="J15" s="250" t="n">
        <v>0</v>
      </c>
      <c r="K15" s="250"/>
      <c r="L15" s="250" t="n">
        <v>0</v>
      </c>
      <c r="M15" s="250"/>
      <c r="N15" s="250" t="n">
        <v>0</v>
      </c>
      <c r="O15" s="250"/>
      <c r="P15" s="250" t="n">
        <v>0</v>
      </c>
      <c r="Q15" s="250"/>
      <c r="R15" s="250" t="n">
        <v>0</v>
      </c>
      <c r="S15" s="250"/>
      <c r="T15" s="250" t="n">
        <v>0</v>
      </c>
      <c r="U15" s="250"/>
      <c r="V15" s="250" t="n">
        <v>0</v>
      </c>
      <c r="W15" s="250"/>
      <c r="X15" s="250" t="n">
        <v>0</v>
      </c>
      <c r="Y15" s="250"/>
      <c r="Z15" s="249" t="n">
        <f aca="false">SUM(B15:Y15)</f>
        <v>0</v>
      </c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  <c r="IW15" s="225"/>
    </row>
    <row r="16" customFormat="false" ht="14.25" hidden="false" customHeight="false" outlineLevel="0" collapsed="false">
      <c r="A16" s="226" t="s">
        <v>363</v>
      </c>
      <c r="B16" s="250" t="n">
        <v>0</v>
      </c>
      <c r="C16" s="250"/>
      <c r="D16" s="250" t="n">
        <v>0</v>
      </c>
      <c r="E16" s="250"/>
      <c r="F16" s="250" t="n">
        <v>0</v>
      </c>
      <c r="G16" s="250"/>
      <c r="H16" s="250" t="n">
        <v>0</v>
      </c>
      <c r="I16" s="250"/>
      <c r="J16" s="250" t="n">
        <v>0</v>
      </c>
      <c r="K16" s="250"/>
      <c r="L16" s="250" t="n">
        <v>0</v>
      </c>
      <c r="M16" s="250"/>
      <c r="N16" s="250" t="n">
        <v>0</v>
      </c>
      <c r="O16" s="250"/>
      <c r="P16" s="250" t="n">
        <v>0</v>
      </c>
      <c r="Q16" s="250"/>
      <c r="R16" s="250" t="n">
        <v>0</v>
      </c>
      <c r="S16" s="250"/>
      <c r="T16" s="250" t="n">
        <v>0</v>
      </c>
      <c r="U16" s="250"/>
      <c r="V16" s="250" t="n">
        <v>0</v>
      </c>
      <c r="W16" s="250"/>
      <c r="X16" s="250" t="n">
        <v>0</v>
      </c>
      <c r="Y16" s="250"/>
      <c r="Z16" s="249" t="n">
        <f aca="false">SUM(B16:Y16)</f>
        <v>0</v>
      </c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  <c r="IW16" s="225"/>
    </row>
    <row r="17" customFormat="false" ht="14.25" hidden="false" customHeight="false" outlineLevel="0" collapsed="false">
      <c r="A17" s="226" t="s">
        <v>363</v>
      </c>
      <c r="B17" s="250" t="n">
        <v>0</v>
      </c>
      <c r="C17" s="250"/>
      <c r="D17" s="250" t="n">
        <v>0</v>
      </c>
      <c r="E17" s="250"/>
      <c r="F17" s="250" t="n">
        <v>0</v>
      </c>
      <c r="G17" s="250"/>
      <c r="H17" s="250" t="n">
        <v>0</v>
      </c>
      <c r="I17" s="250"/>
      <c r="J17" s="250" t="n">
        <v>0</v>
      </c>
      <c r="K17" s="250"/>
      <c r="L17" s="250" t="n">
        <v>0</v>
      </c>
      <c r="M17" s="250"/>
      <c r="N17" s="250" t="n">
        <v>0</v>
      </c>
      <c r="O17" s="250"/>
      <c r="P17" s="250" t="n">
        <v>0</v>
      </c>
      <c r="Q17" s="250"/>
      <c r="R17" s="250" t="n">
        <v>0</v>
      </c>
      <c r="S17" s="250"/>
      <c r="T17" s="250" t="n">
        <v>0</v>
      </c>
      <c r="U17" s="250"/>
      <c r="V17" s="250" t="n">
        <v>0</v>
      </c>
      <c r="W17" s="250"/>
      <c r="X17" s="250" t="n">
        <v>0</v>
      </c>
      <c r="Y17" s="250"/>
      <c r="Z17" s="249" t="n">
        <f aca="false">SUM(B17:Y17)</f>
        <v>0</v>
      </c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  <c r="IW17" s="225"/>
    </row>
    <row r="18" customFormat="false" ht="14.25" hidden="false" customHeight="false" outlineLevel="0" collapsed="false">
      <c r="A18" s="226" t="s">
        <v>363</v>
      </c>
      <c r="B18" s="250" t="n">
        <v>0</v>
      </c>
      <c r="C18" s="250"/>
      <c r="D18" s="250" t="n">
        <v>0</v>
      </c>
      <c r="E18" s="250"/>
      <c r="F18" s="250" t="n">
        <v>0</v>
      </c>
      <c r="G18" s="250"/>
      <c r="H18" s="250" t="n">
        <v>0</v>
      </c>
      <c r="I18" s="250"/>
      <c r="J18" s="250" t="n">
        <v>0</v>
      </c>
      <c r="K18" s="250"/>
      <c r="L18" s="250" t="n">
        <v>0</v>
      </c>
      <c r="M18" s="250"/>
      <c r="N18" s="250" t="n">
        <v>0</v>
      </c>
      <c r="O18" s="250"/>
      <c r="P18" s="250" t="n">
        <v>0</v>
      </c>
      <c r="Q18" s="250"/>
      <c r="R18" s="250" t="n">
        <v>0</v>
      </c>
      <c r="S18" s="250"/>
      <c r="T18" s="250" t="n">
        <v>0</v>
      </c>
      <c r="U18" s="250"/>
      <c r="V18" s="250" t="n">
        <v>0</v>
      </c>
      <c r="W18" s="250"/>
      <c r="X18" s="250" t="n">
        <v>0</v>
      </c>
      <c r="Y18" s="250"/>
      <c r="Z18" s="249" t="n">
        <f aca="false">SUM(B18:Y18)</f>
        <v>0</v>
      </c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225"/>
      <c r="EP18" s="225"/>
      <c r="EQ18" s="225"/>
      <c r="ER18" s="225"/>
      <c r="ES18" s="225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  <c r="FQ18" s="225"/>
      <c r="FR18" s="225"/>
      <c r="FS18" s="225"/>
      <c r="FT18" s="225"/>
      <c r="FU18" s="225"/>
      <c r="FV18" s="225"/>
      <c r="FW18" s="225"/>
      <c r="FX18" s="225"/>
      <c r="FY18" s="225"/>
      <c r="FZ18" s="225"/>
      <c r="GA18" s="225"/>
      <c r="GB18" s="225"/>
      <c r="GC18" s="225"/>
      <c r="GD18" s="225"/>
      <c r="GE18" s="225"/>
      <c r="GF18" s="225"/>
      <c r="GG18" s="225"/>
      <c r="GH18" s="225"/>
      <c r="GI18" s="225"/>
      <c r="GJ18" s="225"/>
      <c r="GK18" s="225"/>
      <c r="GL18" s="225"/>
      <c r="GM18" s="225"/>
      <c r="GN18" s="225"/>
      <c r="GO18" s="225"/>
      <c r="GP18" s="225"/>
      <c r="GQ18" s="225"/>
      <c r="GR18" s="225"/>
      <c r="GS18" s="225"/>
      <c r="GT18" s="225"/>
      <c r="GU18" s="225"/>
      <c r="GV18" s="225"/>
      <c r="GW18" s="225"/>
      <c r="GX18" s="225"/>
      <c r="GY18" s="225"/>
      <c r="GZ18" s="225"/>
      <c r="HA18" s="225"/>
      <c r="HB18" s="225"/>
      <c r="HC18" s="225"/>
      <c r="HD18" s="225"/>
      <c r="HE18" s="225"/>
      <c r="HF18" s="225"/>
      <c r="HG18" s="225"/>
      <c r="HH18" s="225"/>
      <c r="HI18" s="225"/>
      <c r="HJ18" s="225"/>
      <c r="HK18" s="225"/>
      <c r="HL18" s="225"/>
      <c r="HM18" s="225"/>
      <c r="HN18" s="225"/>
      <c r="HO18" s="225"/>
      <c r="HP18" s="225"/>
      <c r="HQ18" s="225"/>
      <c r="HR18" s="225"/>
      <c r="HS18" s="225"/>
      <c r="HT18" s="225"/>
      <c r="HU18" s="225"/>
      <c r="HV18" s="225"/>
      <c r="HW18" s="225"/>
      <c r="HX18" s="225"/>
      <c r="HY18" s="225"/>
      <c r="HZ18" s="225"/>
      <c r="IA18" s="225"/>
      <c r="IB18" s="225"/>
      <c r="IC18" s="225"/>
      <c r="ID18" s="225"/>
      <c r="IE18" s="225"/>
      <c r="IF18" s="225"/>
      <c r="IG18" s="225"/>
      <c r="IH18" s="225"/>
      <c r="II18" s="225"/>
      <c r="IJ18" s="225"/>
      <c r="IK18" s="225"/>
      <c r="IL18" s="225"/>
      <c r="IM18" s="225"/>
      <c r="IN18" s="225"/>
      <c r="IO18" s="225"/>
      <c r="IP18" s="225"/>
      <c r="IQ18" s="225"/>
      <c r="IR18" s="225"/>
      <c r="IS18" s="225"/>
      <c r="IT18" s="225"/>
      <c r="IU18" s="225"/>
      <c r="IV18" s="225"/>
      <c r="IW18" s="225"/>
    </row>
    <row r="19" customFormat="false" ht="14.25" hidden="false" customHeight="false" outlineLevel="0" collapsed="false">
      <c r="A19" s="226" t="s">
        <v>363</v>
      </c>
      <c r="B19" s="250" t="n">
        <v>0</v>
      </c>
      <c r="C19" s="250"/>
      <c r="D19" s="250" t="n">
        <v>0</v>
      </c>
      <c r="E19" s="250"/>
      <c r="F19" s="250" t="n">
        <v>0</v>
      </c>
      <c r="G19" s="250"/>
      <c r="H19" s="250" t="n">
        <v>0</v>
      </c>
      <c r="I19" s="250"/>
      <c r="J19" s="250" t="n">
        <v>0</v>
      </c>
      <c r="K19" s="250"/>
      <c r="L19" s="250" t="n">
        <v>0</v>
      </c>
      <c r="M19" s="250"/>
      <c r="N19" s="250" t="n">
        <v>0</v>
      </c>
      <c r="O19" s="250"/>
      <c r="P19" s="250" t="n">
        <v>0</v>
      </c>
      <c r="Q19" s="250"/>
      <c r="R19" s="250" t="n">
        <v>0</v>
      </c>
      <c r="S19" s="250"/>
      <c r="T19" s="250" t="n">
        <v>0</v>
      </c>
      <c r="U19" s="250"/>
      <c r="V19" s="250" t="n">
        <v>0</v>
      </c>
      <c r="W19" s="250"/>
      <c r="X19" s="250" t="n">
        <v>0</v>
      </c>
      <c r="Y19" s="250"/>
      <c r="Z19" s="249" t="n">
        <f aca="false">SUM(B19:Y19)</f>
        <v>0</v>
      </c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5"/>
      <c r="HI19" s="225"/>
      <c r="HJ19" s="225"/>
      <c r="HK19" s="225"/>
      <c r="HL19" s="225"/>
      <c r="HM19" s="225"/>
      <c r="HN19" s="225"/>
      <c r="HO19" s="225"/>
      <c r="HP19" s="225"/>
      <c r="HQ19" s="225"/>
      <c r="HR19" s="225"/>
      <c r="HS19" s="225"/>
      <c r="HT19" s="225"/>
      <c r="HU19" s="225"/>
      <c r="HV19" s="225"/>
      <c r="HW19" s="225"/>
      <c r="HX19" s="225"/>
      <c r="HY19" s="225"/>
      <c r="HZ19" s="225"/>
      <c r="IA19" s="225"/>
      <c r="IB19" s="225"/>
      <c r="IC19" s="225"/>
      <c r="ID19" s="225"/>
      <c r="IE19" s="225"/>
      <c r="IF19" s="225"/>
      <c r="IG19" s="225"/>
      <c r="IH19" s="225"/>
      <c r="II19" s="225"/>
      <c r="IJ19" s="225"/>
      <c r="IK19" s="225"/>
      <c r="IL19" s="225"/>
      <c r="IM19" s="225"/>
      <c r="IN19" s="225"/>
      <c r="IO19" s="225"/>
      <c r="IP19" s="225"/>
      <c r="IQ19" s="225"/>
      <c r="IR19" s="225"/>
      <c r="IS19" s="225"/>
      <c r="IT19" s="225"/>
      <c r="IU19" s="225"/>
      <c r="IV19" s="225"/>
      <c r="IW19" s="225"/>
    </row>
    <row r="20" customFormat="false" ht="5.1" hidden="false" customHeight="true" outlineLevel="0" collapsed="false">
      <c r="A20" s="226"/>
      <c r="B20" s="294"/>
      <c r="C20" s="249"/>
      <c r="D20" s="294"/>
      <c r="E20" s="250"/>
      <c r="F20" s="294"/>
      <c r="G20" s="250"/>
      <c r="H20" s="294"/>
      <c r="I20" s="250"/>
      <c r="J20" s="294"/>
      <c r="K20" s="250"/>
      <c r="L20" s="294"/>
      <c r="M20" s="250"/>
      <c r="N20" s="294"/>
      <c r="O20" s="250"/>
      <c r="P20" s="294"/>
      <c r="Q20" s="250"/>
      <c r="R20" s="294"/>
      <c r="S20" s="250"/>
      <c r="T20" s="294"/>
      <c r="U20" s="250"/>
      <c r="V20" s="294"/>
      <c r="W20" s="250"/>
      <c r="X20" s="294"/>
      <c r="Y20" s="250"/>
      <c r="Z20" s="294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  <c r="IW20" s="225"/>
    </row>
    <row r="21" customFormat="false" ht="14.25" hidden="false" customHeight="false" outlineLevel="0" collapsed="false">
      <c r="A21" s="229" t="s">
        <v>359</v>
      </c>
      <c r="B21" s="254" t="n">
        <f aca="false">+B23-SUM(B12:B20)</f>
        <v>0</v>
      </c>
      <c r="C21" s="254"/>
      <c r="D21" s="254" t="n">
        <f aca="false">+D23-SUM(D12:D20)</f>
        <v>0</v>
      </c>
      <c r="E21" s="254"/>
      <c r="F21" s="254" t="n">
        <f aca="false">+F23-SUM(F12:F20)</f>
        <v>0</v>
      </c>
      <c r="G21" s="254"/>
      <c r="H21" s="254" t="n">
        <f aca="false">+H23-SUM(H12:H20)</f>
        <v>0</v>
      </c>
      <c r="I21" s="254"/>
      <c r="J21" s="254" t="n">
        <f aca="false">+J23-SUM(J12:J20)</f>
        <v>0</v>
      </c>
      <c r="K21" s="254"/>
      <c r="L21" s="254" t="n">
        <f aca="false">+L23-SUM(L12:L20)</f>
        <v>0</v>
      </c>
      <c r="M21" s="254"/>
      <c r="N21" s="254" t="n">
        <f aca="false">+N23-SUM(N12:N20)</f>
        <v>0</v>
      </c>
      <c r="O21" s="254"/>
      <c r="P21" s="254" t="n">
        <f aca="false">+P23-SUM(P12:P20)</f>
        <v>0</v>
      </c>
      <c r="Q21" s="254"/>
      <c r="R21" s="254" t="n">
        <f aca="false">+R23-SUM(R12:R20)</f>
        <v>0</v>
      </c>
      <c r="S21" s="254"/>
      <c r="T21" s="254" t="n">
        <f aca="false">+T23-SUM(T12:T20)</f>
        <v>0</v>
      </c>
      <c r="U21" s="254"/>
      <c r="V21" s="254" t="n">
        <f aca="false">+V23-SUM(V12:V20)</f>
        <v>0</v>
      </c>
      <c r="W21" s="254"/>
      <c r="X21" s="254" t="n">
        <f aca="false">+X23-SUM(X12:X20)</f>
        <v>0</v>
      </c>
      <c r="Y21" s="254"/>
      <c r="Z21" s="254" t="n">
        <f aca="false">+Z23-SUM(Z12:Z20)</f>
        <v>0</v>
      </c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Q21" s="295"/>
      <c r="CR21" s="295"/>
      <c r="CS21" s="295"/>
      <c r="CT21" s="295"/>
      <c r="CU21" s="295"/>
      <c r="CV21" s="295"/>
      <c r="CW21" s="295"/>
      <c r="CX21" s="295"/>
      <c r="CY21" s="295"/>
      <c r="CZ21" s="295"/>
      <c r="DA21" s="295"/>
      <c r="DB21" s="295"/>
      <c r="DC21" s="295"/>
      <c r="DD21" s="295"/>
      <c r="DE21" s="295"/>
      <c r="DF21" s="295"/>
      <c r="DG21" s="295"/>
      <c r="DH21" s="295"/>
      <c r="DI21" s="295"/>
      <c r="DJ21" s="295"/>
      <c r="DK21" s="295"/>
      <c r="DL21" s="295"/>
      <c r="DM21" s="295"/>
      <c r="DN21" s="295"/>
      <c r="DO21" s="295"/>
      <c r="DP21" s="295"/>
      <c r="DQ21" s="295"/>
      <c r="DR21" s="295"/>
      <c r="DS21" s="295"/>
      <c r="DT21" s="295"/>
      <c r="DU21" s="295"/>
      <c r="DV21" s="295"/>
      <c r="DW21" s="295"/>
      <c r="DX21" s="295"/>
      <c r="DY21" s="295"/>
      <c r="DZ21" s="295"/>
      <c r="EA21" s="295"/>
      <c r="EB21" s="295"/>
      <c r="EC21" s="295"/>
      <c r="ED21" s="295"/>
      <c r="EE21" s="295"/>
      <c r="EF21" s="295"/>
      <c r="EG21" s="295"/>
      <c r="EH21" s="295"/>
      <c r="EI21" s="295"/>
      <c r="EJ21" s="295"/>
      <c r="EK21" s="295"/>
      <c r="EL21" s="295"/>
      <c r="EM21" s="295"/>
      <c r="EN21" s="295"/>
      <c r="EO21" s="295"/>
      <c r="EP21" s="295"/>
      <c r="EQ21" s="295"/>
      <c r="ER21" s="295"/>
      <c r="ES21" s="295"/>
      <c r="ET21" s="295"/>
      <c r="EU21" s="295"/>
      <c r="EV21" s="295"/>
      <c r="EW21" s="295"/>
      <c r="EX21" s="295"/>
      <c r="EY21" s="295"/>
      <c r="EZ21" s="295"/>
      <c r="FA21" s="295"/>
      <c r="FB21" s="295"/>
      <c r="FC21" s="295"/>
      <c r="FD21" s="295"/>
      <c r="FE21" s="295"/>
      <c r="FF21" s="295"/>
      <c r="FG21" s="295"/>
      <c r="FH21" s="295"/>
      <c r="FI21" s="295"/>
      <c r="FJ21" s="295"/>
      <c r="FK21" s="295"/>
      <c r="FL21" s="295"/>
      <c r="FM21" s="295"/>
      <c r="FN21" s="295"/>
      <c r="FO21" s="295"/>
      <c r="FP21" s="295"/>
      <c r="FQ21" s="295"/>
      <c r="FR21" s="295"/>
      <c r="FS21" s="295"/>
      <c r="FT21" s="295"/>
      <c r="FU21" s="295"/>
      <c r="FV21" s="295"/>
      <c r="FW21" s="295"/>
      <c r="FX21" s="295"/>
      <c r="FY21" s="295"/>
      <c r="FZ21" s="295"/>
      <c r="GA21" s="295"/>
      <c r="GB21" s="295"/>
      <c r="GC21" s="295"/>
      <c r="GD21" s="295"/>
      <c r="GE21" s="295"/>
      <c r="GF21" s="295"/>
      <c r="GG21" s="295"/>
      <c r="GH21" s="295"/>
      <c r="GI21" s="295"/>
      <c r="GJ21" s="295"/>
      <c r="GK21" s="295"/>
      <c r="GL21" s="295"/>
      <c r="GM21" s="295"/>
      <c r="GN21" s="295"/>
      <c r="GO21" s="295"/>
      <c r="GP21" s="295"/>
      <c r="GQ21" s="295"/>
      <c r="GR21" s="295"/>
      <c r="GS21" s="295"/>
      <c r="GT21" s="295"/>
      <c r="GU21" s="295"/>
      <c r="GV21" s="295"/>
      <c r="GW21" s="295"/>
      <c r="GX21" s="295"/>
      <c r="GY21" s="295"/>
      <c r="GZ21" s="295"/>
      <c r="HA21" s="295"/>
      <c r="HB21" s="295"/>
      <c r="HC21" s="295"/>
      <c r="HD21" s="295"/>
      <c r="HE21" s="295"/>
      <c r="HF21" s="295"/>
      <c r="HG21" s="295"/>
      <c r="HH21" s="295"/>
      <c r="HI21" s="295"/>
      <c r="HJ21" s="295"/>
      <c r="HK21" s="295"/>
      <c r="HL21" s="295"/>
      <c r="HM21" s="295"/>
      <c r="HN21" s="295"/>
      <c r="HO21" s="295"/>
      <c r="HP21" s="295"/>
      <c r="HQ21" s="295"/>
      <c r="HR21" s="295"/>
      <c r="HS21" s="295"/>
      <c r="HT21" s="295"/>
      <c r="HU21" s="295"/>
      <c r="HV21" s="295"/>
      <c r="HW21" s="295"/>
      <c r="HX21" s="295"/>
      <c r="HY21" s="295"/>
      <c r="HZ21" s="295"/>
      <c r="IA21" s="295"/>
      <c r="IB21" s="295"/>
      <c r="IC21" s="295"/>
      <c r="ID21" s="295"/>
      <c r="IE21" s="295"/>
      <c r="IF21" s="295"/>
      <c r="IG21" s="295"/>
      <c r="IH21" s="295"/>
      <c r="II21" s="295"/>
      <c r="IJ21" s="295"/>
      <c r="IK21" s="295"/>
      <c r="IL21" s="295"/>
      <c r="IM21" s="295"/>
      <c r="IN21" s="295"/>
      <c r="IO21" s="295"/>
      <c r="IP21" s="295"/>
      <c r="IQ21" s="295"/>
      <c r="IR21" s="295"/>
      <c r="IS21" s="295"/>
      <c r="IT21" s="295"/>
      <c r="IU21" s="295"/>
      <c r="IV21" s="295"/>
      <c r="IW21" s="295"/>
    </row>
    <row r="22" customFormat="false" ht="5.1" hidden="false" customHeight="true" outlineLevel="0" collapsed="false">
      <c r="A22" s="296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297"/>
      <c r="BM22" s="297"/>
      <c r="BN22" s="297"/>
      <c r="BO22" s="297"/>
      <c r="BP22" s="297"/>
      <c r="BQ22" s="297"/>
      <c r="BR22" s="297"/>
      <c r="BS22" s="297"/>
      <c r="BT22" s="297"/>
      <c r="BU22" s="297"/>
      <c r="BV22" s="297"/>
      <c r="BW22" s="297"/>
      <c r="BX22" s="297"/>
      <c r="BY22" s="297"/>
      <c r="BZ22" s="297"/>
      <c r="CA22" s="297"/>
      <c r="CB22" s="297"/>
      <c r="CC22" s="297"/>
      <c r="CD22" s="297"/>
      <c r="CE22" s="297"/>
      <c r="CF22" s="297"/>
      <c r="CG22" s="297"/>
      <c r="CH22" s="297"/>
      <c r="CI22" s="297"/>
      <c r="CJ22" s="297"/>
      <c r="CK22" s="297"/>
      <c r="CL22" s="297"/>
      <c r="CM22" s="297"/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7"/>
      <c r="DA22" s="297"/>
      <c r="DB22" s="297"/>
      <c r="DC22" s="297"/>
      <c r="DD22" s="297"/>
      <c r="DE22" s="297"/>
      <c r="DF22" s="297"/>
      <c r="DG22" s="297"/>
      <c r="DH22" s="297"/>
      <c r="DI22" s="297"/>
      <c r="DJ22" s="297"/>
      <c r="DK22" s="297"/>
      <c r="DL22" s="297"/>
      <c r="DM22" s="297"/>
      <c r="DN22" s="297"/>
      <c r="DO22" s="297"/>
      <c r="DP22" s="297"/>
      <c r="DQ22" s="297"/>
      <c r="DR22" s="297"/>
      <c r="DS22" s="297"/>
      <c r="DT22" s="297"/>
      <c r="DU22" s="297"/>
      <c r="DV22" s="297"/>
      <c r="DW22" s="297"/>
      <c r="DX22" s="297"/>
      <c r="DY22" s="297"/>
      <c r="DZ22" s="297"/>
      <c r="EA22" s="297"/>
      <c r="EB22" s="297"/>
      <c r="EC22" s="297"/>
      <c r="ED22" s="297"/>
      <c r="EE22" s="297"/>
      <c r="EF22" s="297"/>
      <c r="EG22" s="297"/>
      <c r="EH22" s="297"/>
      <c r="EI22" s="297"/>
      <c r="EJ22" s="297"/>
      <c r="EK22" s="297"/>
      <c r="EL22" s="297"/>
      <c r="EM22" s="297"/>
      <c r="EN22" s="297"/>
      <c r="EO22" s="297"/>
      <c r="EP22" s="297"/>
      <c r="EQ22" s="297"/>
      <c r="ER22" s="297"/>
      <c r="ES22" s="297"/>
      <c r="ET22" s="297"/>
      <c r="EU22" s="297"/>
      <c r="EV22" s="297"/>
      <c r="EW22" s="297"/>
      <c r="EX22" s="297"/>
      <c r="EY22" s="297"/>
      <c r="EZ22" s="297"/>
      <c r="FA22" s="297"/>
      <c r="FB22" s="297"/>
      <c r="FC22" s="297"/>
      <c r="FD22" s="297"/>
      <c r="FE22" s="297"/>
      <c r="FF22" s="297"/>
      <c r="FG22" s="297"/>
      <c r="FH22" s="297"/>
      <c r="FI22" s="297"/>
      <c r="FJ22" s="297"/>
      <c r="FK22" s="297"/>
      <c r="FL22" s="297"/>
      <c r="FM22" s="297"/>
      <c r="FN22" s="297"/>
      <c r="FO22" s="297"/>
      <c r="FP22" s="297"/>
      <c r="FQ22" s="297"/>
      <c r="FR22" s="297"/>
      <c r="FS22" s="297"/>
      <c r="FT22" s="297"/>
      <c r="FU22" s="297"/>
      <c r="FV22" s="297"/>
      <c r="FW22" s="297"/>
      <c r="FX22" s="297"/>
      <c r="FY22" s="297"/>
      <c r="FZ22" s="297"/>
      <c r="GA22" s="297"/>
      <c r="GB22" s="297"/>
      <c r="GC22" s="297"/>
      <c r="GD22" s="297"/>
      <c r="GE22" s="297"/>
      <c r="GF22" s="297"/>
      <c r="GG22" s="297"/>
      <c r="GH22" s="297"/>
      <c r="GI22" s="297"/>
      <c r="GJ22" s="297"/>
      <c r="GK22" s="297"/>
      <c r="GL22" s="297"/>
      <c r="GM22" s="297"/>
      <c r="GN22" s="297"/>
      <c r="GO22" s="297"/>
      <c r="GP22" s="297"/>
      <c r="GQ22" s="297"/>
      <c r="GR22" s="297"/>
      <c r="GS22" s="297"/>
      <c r="GT22" s="297"/>
      <c r="GU22" s="297"/>
      <c r="GV22" s="297"/>
      <c r="GW22" s="297"/>
      <c r="GX22" s="297"/>
      <c r="GY22" s="297"/>
      <c r="GZ22" s="297"/>
      <c r="HA22" s="297"/>
      <c r="HB22" s="297"/>
      <c r="HC22" s="297"/>
      <c r="HD22" s="297"/>
      <c r="HE22" s="297"/>
      <c r="HF22" s="297"/>
      <c r="HG22" s="297"/>
      <c r="HH22" s="297"/>
      <c r="HI22" s="297"/>
      <c r="HJ22" s="297"/>
      <c r="HK22" s="297"/>
      <c r="HL22" s="297"/>
      <c r="HM22" s="297"/>
      <c r="HN22" s="297"/>
      <c r="HO22" s="297"/>
      <c r="HP22" s="297"/>
      <c r="HQ22" s="297"/>
      <c r="HR22" s="297"/>
      <c r="HS22" s="297"/>
      <c r="HT22" s="297"/>
      <c r="HU22" s="297"/>
      <c r="HV22" s="297"/>
      <c r="HW22" s="297"/>
      <c r="HX22" s="297"/>
      <c r="HY22" s="297"/>
      <c r="HZ22" s="297"/>
      <c r="IA22" s="297"/>
      <c r="IB22" s="297"/>
      <c r="IC22" s="297"/>
      <c r="ID22" s="297"/>
      <c r="IE22" s="297"/>
      <c r="IF22" s="297"/>
      <c r="IG22" s="297"/>
      <c r="IH22" s="297"/>
      <c r="II22" s="297"/>
      <c r="IJ22" s="297"/>
      <c r="IK22" s="297"/>
      <c r="IL22" s="297"/>
      <c r="IM22" s="297"/>
      <c r="IN22" s="297"/>
      <c r="IO22" s="297"/>
      <c r="IP22" s="297"/>
      <c r="IQ22" s="297"/>
      <c r="IR22" s="297"/>
      <c r="IS22" s="297"/>
      <c r="IT22" s="297"/>
      <c r="IU22" s="297"/>
      <c r="IV22" s="297"/>
      <c r="IW22" s="297"/>
    </row>
    <row r="23" customFormat="false" ht="15.75" hidden="false" customHeight="false" outlineLevel="0" collapsed="false">
      <c r="A23" s="298" t="s">
        <v>463</v>
      </c>
      <c r="B23" s="260" t="n">
        <f aca="false">+Format!D122</f>
        <v>-9.2</v>
      </c>
      <c r="C23" s="259"/>
      <c r="D23" s="260" t="n">
        <f aca="false">+Format!F122</f>
        <v>-6.6</v>
      </c>
      <c r="E23" s="261"/>
      <c r="F23" s="260" t="n">
        <f aca="false">+Format!H122</f>
        <v>-6.3</v>
      </c>
      <c r="G23" s="261"/>
      <c r="H23" s="260" t="n">
        <f aca="false">+Format!J122</f>
        <v>-8.6</v>
      </c>
      <c r="I23" s="261"/>
      <c r="J23" s="260" t="n">
        <f aca="false">+Format!L122</f>
        <v>-6.4</v>
      </c>
      <c r="K23" s="261"/>
      <c r="L23" s="260" t="n">
        <f aca="false">+Format!N122</f>
        <v>-6.5</v>
      </c>
      <c r="M23" s="261"/>
      <c r="N23" s="260" t="n">
        <f aca="false">+Format!P122</f>
        <v>-4.1</v>
      </c>
      <c r="O23" s="261"/>
      <c r="P23" s="260" t="n">
        <f aca="false">+Format!R122</f>
        <v>-3.2</v>
      </c>
      <c r="Q23" s="261"/>
      <c r="R23" s="260" t="n">
        <f aca="false">+Format!T122</f>
        <v>-2.4</v>
      </c>
      <c r="S23" s="261"/>
      <c r="T23" s="260" t="n">
        <f aca="false">+Format!V122</f>
        <v>-5.8</v>
      </c>
      <c r="U23" s="261"/>
      <c r="V23" s="260" t="n">
        <f aca="false">+Format!X122</f>
        <v>-0.8</v>
      </c>
      <c r="W23" s="261"/>
      <c r="X23" s="260" t="n">
        <f aca="false">+Format!Z122</f>
        <v>-1.5</v>
      </c>
      <c r="Y23" s="261"/>
      <c r="Z23" s="260" t="n">
        <f aca="false">+Format!AB122</f>
        <v>-61.4</v>
      </c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5"/>
      <c r="IT23" s="225"/>
      <c r="IU23" s="225"/>
      <c r="IV23" s="225"/>
      <c r="IW23" s="225"/>
    </row>
    <row r="24" customFormat="false" ht="15.75" hidden="false" customHeight="false" outlineLevel="0" collapsed="false">
      <c r="A24" s="214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</row>
    <row r="25" customFormat="false" ht="15.75" hidden="false" customHeight="false" outlineLevel="0" collapsed="false">
      <c r="A25" s="292" t="s">
        <v>113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</row>
    <row r="26" customFormat="false" ht="14.25" hidden="false" customHeight="false" outlineLevel="0" collapsed="false">
      <c r="A26" s="226" t="s">
        <v>363</v>
      </c>
      <c r="B26" s="250" t="n">
        <v>0</v>
      </c>
      <c r="C26" s="250"/>
      <c r="D26" s="250" t="n">
        <v>0</v>
      </c>
      <c r="E26" s="250"/>
      <c r="F26" s="250" t="n">
        <v>0</v>
      </c>
      <c r="G26" s="250"/>
      <c r="H26" s="250" t="n">
        <v>0</v>
      </c>
      <c r="I26" s="250"/>
      <c r="J26" s="250" t="n">
        <v>0</v>
      </c>
      <c r="K26" s="250"/>
      <c r="L26" s="250" t="n">
        <v>0</v>
      </c>
      <c r="M26" s="250"/>
      <c r="N26" s="250" t="n">
        <v>0</v>
      </c>
      <c r="O26" s="250"/>
      <c r="P26" s="250" t="n">
        <v>0</v>
      </c>
      <c r="Q26" s="250"/>
      <c r="R26" s="250" t="n">
        <v>0</v>
      </c>
      <c r="S26" s="250"/>
      <c r="T26" s="250" t="n">
        <v>0</v>
      </c>
      <c r="U26" s="250"/>
      <c r="V26" s="250" t="n">
        <v>0</v>
      </c>
      <c r="W26" s="250"/>
      <c r="X26" s="250" t="n">
        <v>0</v>
      </c>
      <c r="Y26" s="250"/>
      <c r="Z26" s="249" t="n">
        <f aca="false">SUM(B26:Y26)</f>
        <v>0</v>
      </c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  <c r="IW26" s="225"/>
    </row>
    <row r="27" customFormat="false" ht="14.25" hidden="false" customHeight="false" outlineLevel="0" collapsed="false">
      <c r="A27" s="226" t="s">
        <v>363</v>
      </c>
      <c r="B27" s="250" t="n">
        <v>0</v>
      </c>
      <c r="C27" s="250"/>
      <c r="D27" s="250" t="n">
        <v>0</v>
      </c>
      <c r="E27" s="250"/>
      <c r="F27" s="250" t="n">
        <v>0</v>
      </c>
      <c r="G27" s="250"/>
      <c r="H27" s="250" t="n">
        <v>0</v>
      </c>
      <c r="I27" s="250"/>
      <c r="J27" s="250" t="n">
        <v>0</v>
      </c>
      <c r="K27" s="250"/>
      <c r="L27" s="250" t="n">
        <v>0</v>
      </c>
      <c r="M27" s="250"/>
      <c r="N27" s="250" t="n">
        <v>0</v>
      </c>
      <c r="O27" s="250"/>
      <c r="P27" s="250" t="n">
        <v>0</v>
      </c>
      <c r="Q27" s="250"/>
      <c r="R27" s="250" t="n">
        <v>0</v>
      </c>
      <c r="S27" s="250"/>
      <c r="T27" s="250" t="n">
        <v>0</v>
      </c>
      <c r="U27" s="250"/>
      <c r="V27" s="250" t="n">
        <v>0</v>
      </c>
      <c r="W27" s="250"/>
      <c r="X27" s="250" t="n">
        <v>0</v>
      </c>
      <c r="Y27" s="250"/>
      <c r="Z27" s="249" t="n">
        <f aca="false">SUM(B27:Y27)</f>
        <v>0</v>
      </c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  <c r="GB27" s="225"/>
      <c r="GC27" s="225"/>
      <c r="GD27" s="225"/>
      <c r="GE27" s="225"/>
      <c r="GF27" s="225"/>
      <c r="GG27" s="225"/>
      <c r="GH27" s="225"/>
      <c r="GI27" s="225"/>
      <c r="GJ27" s="225"/>
      <c r="GK27" s="225"/>
      <c r="GL27" s="225"/>
      <c r="GM27" s="225"/>
      <c r="GN27" s="225"/>
      <c r="GO27" s="225"/>
      <c r="GP27" s="225"/>
      <c r="GQ27" s="225"/>
      <c r="GR27" s="225"/>
      <c r="GS27" s="225"/>
      <c r="GT27" s="225"/>
      <c r="GU27" s="225"/>
      <c r="GV27" s="225"/>
      <c r="GW27" s="225"/>
      <c r="GX27" s="225"/>
      <c r="GY27" s="225"/>
      <c r="GZ27" s="225"/>
      <c r="HA27" s="225"/>
      <c r="HB27" s="225"/>
      <c r="HC27" s="225"/>
      <c r="HD27" s="225"/>
      <c r="HE27" s="225"/>
      <c r="HF27" s="225"/>
      <c r="HG27" s="225"/>
      <c r="HH27" s="225"/>
      <c r="HI27" s="225"/>
      <c r="HJ27" s="225"/>
      <c r="HK27" s="225"/>
      <c r="HL27" s="225"/>
      <c r="HM27" s="225"/>
      <c r="HN27" s="225"/>
      <c r="HO27" s="225"/>
      <c r="HP27" s="225"/>
      <c r="HQ27" s="225"/>
      <c r="HR27" s="225"/>
      <c r="HS27" s="225"/>
      <c r="HT27" s="225"/>
      <c r="HU27" s="225"/>
      <c r="HV27" s="225"/>
      <c r="HW27" s="225"/>
      <c r="HX27" s="225"/>
      <c r="HY27" s="225"/>
      <c r="HZ27" s="225"/>
      <c r="IA27" s="225"/>
      <c r="IB27" s="225"/>
      <c r="IC27" s="225"/>
      <c r="ID27" s="225"/>
      <c r="IE27" s="225"/>
      <c r="IF27" s="225"/>
      <c r="IG27" s="225"/>
      <c r="IH27" s="225"/>
      <c r="II27" s="225"/>
      <c r="IJ27" s="225"/>
      <c r="IK27" s="225"/>
      <c r="IL27" s="225"/>
      <c r="IM27" s="225"/>
      <c r="IN27" s="225"/>
      <c r="IO27" s="225"/>
      <c r="IP27" s="225"/>
      <c r="IQ27" s="225"/>
      <c r="IR27" s="225"/>
      <c r="IS27" s="225"/>
      <c r="IT27" s="225"/>
      <c r="IU27" s="225"/>
      <c r="IV27" s="225"/>
      <c r="IW27" s="225"/>
    </row>
    <row r="28" customFormat="false" ht="14.25" hidden="false" customHeight="false" outlineLevel="0" collapsed="false">
      <c r="A28" s="226" t="s">
        <v>363</v>
      </c>
      <c r="B28" s="250" t="n">
        <v>0</v>
      </c>
      <c r="C28" s="250"/>
      <c r="D28" s="250" t="n">
        <v>0</v>
      </c>
      <c r="E28" s="250"/>
      <c r="F28" s="250" t="n">
        <v>0</v>
      </c>
      <c r="G28" s="250"/>
      <c r="H28" s="250" t="n">
        <v>0</v>
      </c>
      <c r="I28" s="250"/>
      <c r="J28" s="250" t="n">
        <v>0</v>
      </c>
      <c r="K28" s="250"/>
      <c r="L28" s="250" t="n">
        <v>0</v>
      </c>
      <c r="M28" s="250"/>
      <c r="N28" s="250" t="n">
        <v>0</v>
      </c>
      <c r="O28" s="250"/>
      <c r="P28" s="250" t="n">
        <v>0</v>
      </c>
      <c r="Q28" s="250"/>
      <c r="R28" s="250" t="n">
        <v>0</v>
      </c>
      <c r="S28" s="250"/>
      <c r="T28" s="250" t="n">
        <v>0</v>
      </c>
      <c r="U28" s="250"/>
      <c r="V28" s="250" t="n">
        <v>0</v>
      </c>
      <c r="W28" s="250"/>
      <c r="X28" s="250" t="n">
        <v>0</v>
      </c>
      <c r="Y28" s="250"/>
      <c r="Z28" s="249" t="n">
        <f aca="false">SUM(B28:Y28)</f>
        <v>0</v>
      </c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25"/>
      <c r="HG28" s="225"/>
      <c r="HH28" s="225"/>
      <c r="HI28" s="225"/>
      <c r="HJ28" s="225"/>
      <c r="HK28" s="225"/>
      <c r="HL28" s="225"/>
      <c r="HM28" s="225"/>
      <c r="HN28" s="225"/>
      <c r="HO28" s="225"/>
      <c r="HP28" s="225"/>
      <c r="HQ28" s="225"/>
      <c r="HR28" s="225"/>
      <c r="HS28" s="225"/>
      <c r="HT28" s="225"/>
      <c r="HU28" s="225"/>
      <c r="HV28" s="225"/>
      <c r="HW28" s="225"/>
      <c r="HX28" s="225"/>
      <c r="HY28" s="225"/>
      <c r="HZ28" s="225"/>
      <c r="IA28" s="225"/>
      <c r="IB28" s="225"/>
      <c r="IC28" s="225"/>
      <c r="ID28" s="225"/>
      <c r="IE28" s="225"/>
      <c r="IF28" s="225"/>
      <c r="IG28" s="225"/>
      <c r="IH28" s="225"/>
      <c r="II28" s="225"/>
      <c r="IJ28" s="225"/>
      <c r="IK28" s="225"/>
      <c r="IL28" s="225"/>
      <c r="IM28" s="225"/>
      <c r="IN28" s="225"/>
      <c r="IO28" s="225"/>
      <c r="IP28" s="225"/>
      <c r="IQ28" s="225"/>
      <c r="IR28" s="225"/>
      <c r="IS28" s="225"/>
      <c r="IT28" s="225"/>
      <c r="IU28" s="225"/>
      <c r="IV28" s="225"/>
      <c r="IW28" s="225"/>
    </row>
    <row r="29" customFormat="false" ht="14.25" hidden="false" customHeight="false" outlineLevel="0" collapsed="false">
      <c r="A29" s="226" t="s">
        <v>363</v>
      </c>
      <c r="B29" s="250" t="n">
        <v>0</v>
      </c>
      <c r="C29" s="250"/>
      <c r="D29" s="250" t="n">
        <v>0</v>
      </c>
      <c r="E29" s="250"/>
      <c r="F29" s="250" t="n">
        <v>0</v>
      </c>
      <c r="G29" s="250"/>
      <c r="H29" s="250" t="n">
        <v>0</v>
      </c>
      <c r="I29" s="250"/>
      <c r="J29" s="250" t="n">
        <v>0</v>
      </c>
      <c r="K29" s="250"/>
      <c r="L29" s="250" t="n">
        <v>0</v>
      </c>
      <c r="M29" s="250"/>
      <c r="N29" s="250" t="n">
        <v>0</v>
      </c>
      <c r="O29" s="250"/>
      <c r="P29" s="250" t="n">
        <v>0</v>
      </c>
      <c r="Q29" s="250"/>
      <c r="R29" s="250" t="n">
        <v>0</v>
      </c>
      <c r="S29" s="250"/>
      <c r="T29" s="250" t="n">
        <v>0</v>
      </c>
      <c r="U29" s="250"/>
      <c r="V29" s="250" t="n">
        <v>0</v>
      </c>
      <c r="W29" s="250"/>
      <c r="X29" s="250" t="n">
        <v>0</v>
      </c>
      <c r="Y29" s="250"/>
      <c r="Z29" s="249" t="n">
        <f aca="false">SUM(B29:Y29)</f>
        <v>0</v>
      </c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  <c r="CC29" s="225"/>
      <c r="CD29" s="225"/>
      <c r="CE29" s="225"/>
      <c r="CF29" s="225"/>
      <c r="CG29" s="225"/>
      <c r="CH29" s="225"/>
      <c r="CI29" s="225"/>
      <c r="CJ29" s="225"/>
      <c r="CK29" s="225"/>
      <c r="CL29" s="225"/>
      <c r="CM29" s="225"/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225"/>
      <c r="DY29" s="225"/>
      <c r="DZ29" s="225"/>
      <c r="EA29" s="225"/>
      <c r="EB29" s="225"/>
      <c r="EC29" s="225"/>
      <c r="ED29" s="225"/>
      <c r="EE29" s="225"/>
      <c r="EF29" s="225"/>
      <c r="EG29" s="225"/>
      <c r="EH29" s="225"/>
      <c r="EI29" s="225"/>
      <c r="EJ29" s="225"/>
      <c r="EK29" s="225"/>
      <c r="EL29" s="225"/>
      <c r="EM29" s="225"/>
      <c r="EN29" s="225"/>
      <c r="EO29" s="225"/>
      <c r="EP29" s="225"/>
      <c r="EQ29" s="225"/>
      <c r="ER29" s="225"/>
      <c r="ES29" s="225"/>
      <c r="ET29" s="225"/>
      <c r="EU29" s="225"/>
      <c r="EV29" s="225"/>
      <c r="EW29" s="225"/>
      <c r="EX29" s="225"/>
      <c r="EY29" s="225"/>
      <c r="EZ29" s="225"/>
      <c r="FA29" s="225"/>
      <c r="FB29" s="225"/>
      <c r="FC29" s="225"/>
      <c r="FD29" s="225"/>
      <c r="FE29" s="225"/>
      <c r="FF29" s="225"/>
      <c r="FG29" s="225"/>
      <c r="FH29" s="225"/>
      <c r="FI29" s="225"/>
      <c r="FJ29" s="225"/>
      <c r="FK29" s="225"/>
      <c r="FL29" s="225"/>
      <c r="FM29" s="225"/>
      <c r="FN29" s="225"/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25"/>
      <c r="FZ29" s="225"/>
      <c r="GA29" s="225"/>
      <c r="GB29" s="225"/>
      <c r="GC29" s="225"/>
      <c r="GD29" s="225"/>
      <c r="GE29" s="225"/>
      <c r="GF29" s="225"/>
      <c r="GG29" s="225"/>
      <c r="GH29" s="225"/>
      <c r="GI29" s="225"/>
      <c r="GJ29" s="225"/>
      <c r="GK29" s="225"/>
      <c r="GL29" s="225"/>
      <c r="GM29" s="225"/>
      <c r="GN29" s="225"/>
      <c r="GO29" s="225"/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 s="225"/>
      <c r="HK29" s="225"/>
      <c r="HL29" s="225"/>
      <c r="HM29" s="225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  <c r="IF29" s="225"/>
      <c r="IG29" s="225"/>
      <c r="IH29" s="225"/>
      <c r="II29" s="225"/>
      <c r="IJ29" s="225"/>
      <c r="IK29" s="225"/>
      <c r="IL29" s="225"/>
      <c r="IM29" s="225"/>
      <c r="IN29" s="225"/>
      <c r="IO29" s="225"/>
      <c r="IP29" s="225"/>
      <c r="IQ29" s="225"/>
      <c r="IR29" s="225"/>
      <c r="IS29" s="225"/>
      <c r="IT29" s="225"/>
      <c r="IU29" s="225"/>
      <c r="IV29" s="225"/>
      <c r="IW29" s="225"/>
    </row>
    <row r="30" customFormat="false" ht="14.25" hidden="false" customHeight="false" outlineLevel="0" collapsed="false">
      <c r="A30" s="226" t="s">
        <v>363</v>
      </c>
      <c r="B30" s="250" t="n">
        <v>0</v>
      </c>
      <c r="C30" s="250"/>
      <c r="D30" s="250" t="n">
        <v>0</v>
      </c>
      <c r="E30" s="250"/>
      <c r="F30" s="250" t="n">
        <v>0</v>
      </c>
      <c r="G30" s="250"/>
      <c r="H30" s="250" t="n">
        <v>0</v>
      </c>
      <c r="I30" s="250"/>
      <c r="J30" s="250" t="n">
        <v>0</v>
      </c>
      <c r="K30" s="250"/>
      <c r="L30" s="250" t="n">
        <v>0</v>
      </c>
      <c r="M30" s="250"/>
      <c r="N30" s="250" t="n">
        <v>0</v>
      </c>
      <c r="O30" s="250"/>
      <c r="P30" s="250" t="n">
        <v>0</v>
      </c>
      <c r="Q30" s="250"/>
      <c r="R30" s="250" t="n">
        <v>0</v>
      </c>
      <c r="S30" s="250"/>
      <c r="T30" s="250" t="n">
        <v>0</v>
      </c>
      <c r="U30" s="250"/>
      <c r="V30" s="250" t="n">
        <v>0</v>
      </c>
      <c r="W30" s="250"/>
      <c r="X30" s="250" t="n">
        <v>0</v>
      </c>
      <c r="Y30" s="250"/>
      <c r="Z30" s="249" t="n">
        <f aca="false">SUM(B30:Y30)</f>
        <v>0</v>
      </c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25"/>
      <c r="ER30" s="225"/>
      <c r="ES30" s="225"/>
      <c r="ET30" s="225"/>
      <c r="EU30" s="225"/>
      <c r="EV30" s="225"/>
      <c r="EW30" s="225"/>
      <c r="EX30" s="225"/>
      <c r="EY30" s="225"/>
      <c r="EZ30" s="225"/>
      <c r="FA30" s="225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225"/>
      <c r="GE30" s="225"/>
      <c r="GF30" s="225"/>
      <c r="GG30" s="225"/>
      <c r="GH30" s="225"/>
      <c r="GI30" s="225"/>
      <c r="GJ30" s="225"/>
      <c r="GK30" s="225"/>
      <c r="GL30" s="225"/>
      <c r="GM30" s="225"/>
      <c r="GN30" s="225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 s="225"/>
      <c r="HK30" s="225"/>
      <c r="HL30" s="225"/>
      <c r="HM30" s="225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  <c r="II30" s="225"/>
      <c r="IJ30" s="225"/>
      <c r="IK30" s="225"/>
      <c r="IL30" s="225"/>
      <c r="IM30" s="225"/>
      <c r="IN30" s="225"/>
      <c r="IO30" s="225"/>
      <c r="IP30" s="225"/>
      <c r="IQ30" s="225"/>
      <c r="IR30" s="225"/>
      <c r="IS30" s="225"/>
      <c r="IT30" s="225"/>
      <c r="IU30" s="225"/>
      <c r="IV30" s="225"/>
      <c r="IW30" s="225"/>
    </row>
    <row r="31" customFormat="false" ht="14.25" hidden="false" customHeight="false" outlineLevel="0" collapsed="false">
      <c r="A31" s="226" t="s">
        <v>363</v>
      </c>
      <c r="B31" s="250" t="n">
        <v>0</v>
      </c>
      <c r="C31" s="250"/>
      <c r="D31" s="250" t="n">
        <v>0</v>
      </c>
      <c r="E31" s="250"/>
      <c r="F31" s="250" t="n">
        <v>0</v>
      </c>
      <c r="G31" s="250"/>
      <c r="H31" s="250" t="n">
        <v>0</v>
      </c>
      <c r="I31" s="250"/>
      <c r="J31" s="250" t="n">
        <v>0</v>
      </c>
      <c r="K31" s="250"/>
      <c r="L31" s="250" t="n">
        <v>0</v>
      </c>
      <c r="M31" s="250"/>
      <c r="N31" s="250" t="n">
        <v>0</v>
      </c>
      <c r="O31" s="250"/>
      <c r="P31" s="250" t="n">
        <v>0</v>
      </c>
      <c r="Q31" s="250"/>
      <c r="R31" s="250" t="n">
        <v>0</v>
      </c>
      <c r="S31" s="250"/>
      <c r="T31" s="250" t="n">
        <v>0</v>
      </c>
      <c r="U31" s="250"/>
      <c r="V31" s="250" t="n">
        <v>0</v>
      </c>
      <c r="W31" s="250"/>
      <c r="X31" s="250" t="n">
        <v>0</v>
      </c>
      <c r="Y31" s="250"/>
      <c r="Z31" s="249" t="n">
        <f aca="false">SUM(B31:Y31)</f>
        <v>0</v>
      </c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5"/>
      <c r="BV31" s="225"/>
      <c r="BW31" s="225"/>
      <c r="BX31" s="225"/>
      <c r="BY31" s="225"/>
      <c r="BZ31" s="225"/>
      <c r="CA31" s="225"/>
      <c r="CB31" s="225"/>
      <c r="CC31" s="225"/>
      <c r="CD31" s="225"/>
      <c r="CE31" s="225"/>
      <c r="CF31" s="225"/>
      <c r="CG31" s="225"/>
      <c r="CH31" s="225"/>
      <c r="CI31" s="225"/>
      <c r="CJ31" s="225"/>
      <c r="CK31" s="225"/>
      <c r="CL31" s="225"/>
      <c r="CM31" s="225"/>
      <c r="CN31" s="225"/>
      <c r="CO31" s="225"/>
      <c r="CP31" s="225"/>
      <c r="CQ31" s="225"/>
      <c r="CR31" s="225"/>
      <c r="CS31" s="225"/>
      <c r="CT31" s="225"/>
      <c r="CU31" s="225"/>
      <c r="CV31" s="225"/>
      <c r="CW31" s="225"/>
      <c r="CX31" s="225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L31" s="225"/>
      <c r="EM31" s="225"/>
      <c r="EN31" s="225"/>
      <c r="EO31" s="225"/>
      <c r="EP31" s="225"/>
      <c r="EQ31" s="225"/>
      <c r="ER31" s="225"/>
      <c r="ES31" s="225"/>
      <c r="ET31" s="225"/>
      <c r="EU31" s="225"/>
      <c r="EV31" s="225"/>
      <c r="EW31" s="225"/>
      <c r="EX31" s="225"/>
      <c r="EY31" s="225"/>
      <c r="EZ31" s="225"/>
      <c r="FA31" s="225"/>
      <c r="FB31" s="225"/>
      <c r="FC31" s="225"/>
      <c r="FD31" s="225"/>
      <c r="FE31" s="225"/>
      <c r="FF31" s="225"/>
      <c r="FG31" s="225"/>
      <c r="FH31" s="225"/>
      <c r="FI31" s="225"/>
      <c r="FJ31" s="225"/>
      <c r="FK31" s="225"/>
      <c r="FL31" s="225"/>
      <c r="FM31" s="225"/>
      <c r="FN31" s="225"/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25"/>
      <c r="FZ31" s="225"/>
      <c r="GA31" s="225"/>
      <c r="GB31" s="225"/>
      <c r="GC31" s="225"/>
      <c r="GD31" s="225"/>
      <c r="GE31" s="225"/>
      <c r="GF31" s="225"/>
      <c r="GG31" s="225"/>
      <c r="GH31" s="225"/>
      <c r="GI31" s="225"/>
      <c r="GJ31" s="225"/>
      <c r="GK31" s="225"/>
      <c r="GL31" s="225"/>
      <c r="GM31" s="225"/>
      <c r="GN31" s="225"/>
      <c r="GO31" s="225"/>
      <c r="GP31" s="225"/>
      <c r="GQ31" s="225"/>
      <c r="GR31" s="225"/>
      <c r="GS31" s="225"/>
      <c r="GT31" s="225"/>
      <c r="GU31" s="225"/>
      <c r="GV31" s="225"/>
      <c r="GW31" s="225"/>
      <c r="GX31" s="225"/>
      <c r="GY31" s="225"/>
      <c r="GZ31" s="225"/>
      <c r="HA31" s="225"/>
      <c r="HB31" s="225"/>
      <c r="HC31" s="225"/>
      <c r="HD31" s="225"/>
      <c r="HE31" s="225"/>
      <c r="HF31" s="225"/>
      <c r="HG31" s="225"/>
      <c r="HH31" s="225"/>
      <c r="HI31" s="225"/>
      <c r="HJ31" s="225"/>
      <c r="HK31" s="225"/>
      <c r="HL31" s="225"/>
      <c r="HM31" s="225"/>
      <c r="HN31" s="225"/>
      <c r="HO31" s="225"/>
      <c r="HP31" s="225"/>
      <c r="HQ31" s="225"/>
      <c r="HR31" s="225"/>
      <c r="HS31" s="225"/>
      <c r="HT31" s="225"/>
      <c r="HU31" s="225"/>
      <c r="HV31" s="225"/>
      <c r="HW31" s="225"/>
      <c r="HX31" s="225"/>
      <c r="HY31" s="225"/>
      <c r="HZ31" s="225"/>
      <c r="IA31" s="225"/>
      <c r="IB31" s="225"/>
      <c r="IC31" s="225"/>
      <c r="ID31" s="225"/>
      <c r="IE31" s="225"/>
      <c r="IF31" s="225"/>
      <c r="IG31" s="225"/>
      <c r="IH31" s="225"/>
      <c r="II31" s="225"/>
      <c r="IJ31" s="225"/>
      <c r="IK31" s="225"/>
      <c r="IL31" s="225"/>
      <c r="IM31" s="225"/>
      <c r="IN31" s="225"/>
      <c r="IO31" s="225"/>
      <c r="IP31" s="225"/>
      <c r="IQ31" s="225"/>
      <c r="IR31" s="225"/>
      <c r="IS31" s="225"/>
      <c r="IT31" s="225"/>
      <c r="IU31" s="225"/>
      <c r="IV31" s="225"/>
      <c r="IW31" s="225"/>
    </row>
    <row r="32" customFormat="false" ht="14.25" hidden="false" customHeight="false" outlineLevel="0" collapsed="false">
      <c r="A32" s="226" t="s">
        <v>363</v>
      </c>
      <c r="B32" s="250" t="n">
        <v>0</v>
      </c>
      <c r="C32" s="250"/>
      <c r="D32" s="250" t="n">
        <v>0</v>
      </c>
      <c r="E32" s="250"/>
      <c r="F32" s="250" t="n">
        <v>0</v>
      </c>
      <c r="G32" s="250"/>
      <c r="H32" s="250" t="n">
        <v>0</v>
      </c>
      <c r="I32" s="250"/>
      <c r="J32" s="250" t="n">
        <v>0</v>
      </c>
      <c r="K32" s="250"/>
      <c r="L32" s="250" t="n">
        <v>0</v>
      </c>
      <c r="M32" s="250"/>
      <c r="N32" s="250" t="n">
        <v>0</v>
      </c>
      <c r="O32" s="250"/>
      <c r="P32" s="250" t="n">
        <v>0</v>
      </c>
      <c r="Q32" s="250"/>
      <c r="R32" s="250" t="n">
        <v>0</v>
      </c>
      <c r="S32" s="250"/>
      <c r="T32" s="250" t="n">
        <v>0</v>
      </c>
      <c r="U32" s="250"/>
      <c r="V32" s="250" t="n">
        <v>0</v>
      </c>
      <c r="W32" s="250"/>
      <c r="X32" s="250" t="n">
        <v>0</v>
      </c>
      <c r="Y32" s="250"/>
      <c r="Z32" s="249" t="n">
        <f aca="false">SUM(B32:Y32)</f>
        <v>0</v>
      </c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/>
      <c r="EF32" s="225"/>
      <c r="EG32" s="225"/>
      <c r="EH32" s="225"/>
      <c r="EI32" s="225"/>
      <c r="EJ32" s="225"/>
      <c r="EK32" s="225"/>
      <c r="EL32" s="225"/>
      <c r="EM32" s="225"/>
      <c r="EN32" s="225"/>
      <c r="EO32" s="225"/>
      <c r="EP32" s="225"/>
      <c r="EQ32" s="225"/>
      <c r="ER32" s="225"/>
      <c r="ES32" s="225"/>
      <c r="ET32" s="225"/>
      <c r="EU32" s="225"/>
      <c r="EV32" s="225"/>
      <c r="EW32" s="225"/>
      <c r="EX32" s="225"/>
      <c r="EY32" s="225"/>
      <c r="EZ32" s="225"/>
      <c r="FA32" s="225"/>
      <c r="FB32" s="225"/>
      <c r="FC32" s="225"/>
      <c r="FD32" s="225"/>
      <c r="FE32" s="225"/>
      <c r="FF32" s="225"/>
      <c r="FG32" s="225"/>
      <c r="FH32" s="225"/>
      <c r="FI32" s="225"/>
      <c r="FJ32" s="225"/>
      <c r="FK32" s="225"/>
      <c r="FL32" s="225"/>
      <c r="FM32" s="225"/>
      <c r="FN32" s="225"/>
      <c r="FO32" s="225"/>
      <c r="FP32" s="225"/>
      <c r="FQ32" s="225"/>
      <c r="FR32" s="225"/>
      <c r="FS32" s="225"/>
      <c r="FT32" s="225"/>
      <c r="FU32" s="225"/>
      <c r="FV32" s="225"/>
      <c r="FW32" s="225"/>
      <c r="FX32" s="225"/>
      <c r="FY32" s="225"/>
      <c r="FZ32" s="225"/>
      <c r="GA32" s="225"/>
      <c r="GB32" s="225"/>
      <c r="GC32" s="225"/>
      <c r="GD32" s="225"/>
      <c r="GE32" s="225"/>
      <c r="GF32" s="225"/>
      <c r="GG32" s="225"/>
      <c r="GH32" s="225"/>
      <c r="GI32" s="225"/>
      <c r="GJ32" s="225"/>
      <c r="GK32" s="225"/>
      <c r="GL32" s="225"/>
      <c r="GM32" s="225"/>
      <c r="GN32" s="225"/>
      <c r="GO32" s="225"/>
      <c r="GP32" s="225"/>
      <c r="GQ32" s="225"/>
      <c r="GR32" s="225"/>
      <c r="GS32" s="225"/>
      <c r="GT32" s="225"/>
      <c r="GU32" s="225"/>
      <c r="GV32" s="225"/>
      <c r="GW32" s="225"/>
      <c r="GX32" s="225"/>
      <c r="GY32" s="225"/>
      <c r="GZ32" s="225"/>
      <c r="HA32" s="225"/>
      <c r="HB32" s="225"/>
      <c r="HC32" s="225"/>
      <c r="HD32" s="225"/>
      <c r="HE32" s="225"/>
      <c r="HF32" s="225"/>
      <c r="HG32" s="225"/>
      <c r="HH32" s="225"/>
      <c r="HI32" s="225"/>
      <c r="HJ32" s="225"/>
      <c r="HK32" s="225"/>
      <c r="HL32" s="225"/>
      <c r="HM32" s="225"/>
      <c r="HN32" s="225"/>
      <c r="HO32" s="225"/>
      <c r="HP32" s="225"/>
      <c r="HQ32" s="225"/>
      <c r="HR32" s="225"/>
      <c r="HS32" s="225"/>
      <c r="HT32" s="225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225"/>
      <c r="IH32" s="225"/>
      <c r="II32" s="225"/>
      <c r="IJ32" s="225"/>
      <c r="IK32" s="225"/>
      <c r="IL32" s="225"/>
      <c r="IM32" s="225"/>
      <c r="IN32" s="225"/>
      <c r="IO32" s="225"/>
      <c r="IP32" s="225"/>
      <c r="IQ32" s="225"/>
      <c r="IR32" s="225"/>
      <c r="IS32" s="225"/>
      <c r="IT32" s="225"/>
      <c r="IU32" s="225"/>
      <c r="IV32" s="225"/>
      <c r="IW32" s="225"/>
    </row>
    <row r="33" customFormat="false" ht="5.1" hidden="false" customHeight="true" outlineLevel="0" collapsed="false">
      <c r="A33" s="226"/>
      <c r="B33" s="294"/>
      <c r="C33" s="249"/>
      <c r="D33" s="294"/>
      <c r="E33" s="250"/>
      <c r="F33" s="294"/>
      <c r="G33" s="250"/>
      <c r="H33" s="294"/>
      <c r="I33" s="250"/>
      <c r="J33" s="294"/>
      <c r="K33" s="250"/>
      <c r="L33" s="294"/>
      <c r="M33" s="250"/>
      <c r="N33" s="294"/>
      <c r="O33" s="250"/>
      <c r="P33" s="294"/>
      <c r="Q33" s="250"/>
      <c r="R33" s="294"/>
      <c r="S33" s="250"/>
      <c r="T33" s="294"/>
      <c r="U33" s="250"/>
      <c r="V33" s="294"/>
      <c r="W33" s="250"/>
      <c r="X33" s="294"/>
      <c r="Y33" s="250"/>
      <c r="Z33" s="294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225"/>
      <c r="BW33" s="225"/>
      <c r="BX33" s="225"/>
      <c r="BY33" s="225"/>
      <c r="BZ33" s="225"/>
      <c r="CA33" s="225"/>
      <c r="CB33" s="225"/>
      <c r="CC33" s="225"/>
      <c r="CD33" s="225"/>
      <c r="CE33" s="225"/>
      <c r="CF33" s="225"/>
      <c r="CG33" s="225"/>
      <c r="CH33" s="225"/>
      <c r="CI33" s="225"/>
      <c r="CJ33" s="225"/>
      <c r="CK33" s="225"/>
      <c r="CL33" s="225"/>
      <c r="CM33" s="225"/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5"/>
      <c r="EL33" s="225"/>
      <c r="EM33" s="225"/>
      <c r="EN33" s="225"/>
      <c r="EO33" s="225"/>
      <c r="EP33" s="225"/>
      <c r="EQ33" s="225"/>
      <c r="ER33" s="225"/>
      <c r="ES33" s="225"/>
      <c r="ET33" s="225"/>
      <c r="EU33" s="225"/>
      <c r="EV33" s="225"/>
      <c r="EW33" s="225"/>
      <c r="EX33" s="225"/>
      <c r="EY33" s="225"/>
      <c r="EZ33" s="225"/>
      <c r="FA33" s="225"/>
      <c r="FB33" s="225"/>
      <c r="FC33" s="225"/>
      <c r="FD33" s="225"/>
      <c r="FE33" s="225"/>
      <c r="FF33" s="225"/>
      <c r="FG33" s="225"/>
      <c r="FH33" s="225"/>
      <c r="FI33" s="225"/>
      <c r="FJ33" s="225"/>
      <c r="FK33" s="225"/>
      <c r="FL33" s="225"/>
      <c r="FM33" s="225"/>
      <c r="FN33" s="225"/>
      <c r="FO33" s="225"/>
      <c r="FP33" s="225"/>
      <c r="FQ33" s="225"/>
      <c r="FR33" s="225"/>
      <c r="FS33" s="225"/>
      <c r="FT33" s="225"/>
      <c r="FU33" s="225"/>
      <c r="FV33" s="225"/>
      <c r="FW33" s="225"/>
      <c r="FX33" s="225"/>
      <c r="FY33" s="225"/>
      <c r="FZ33" s="225"/>
      <c r="GA33" s="225"/>
      <c r="GB33" s="225"/>
      <c r="GC33" s="225"/>
      <c r="GD33" s="225"/>
      <c r="GE33" s="225"/>
      <c r="GF33" s="225"/>
      <c r="GG33" s="225"/>
      <c r="GH33" s="225"/>
      <c r="GI33" s="225"/>
      <c r="GJ33" s="225"/>
      <c r="GK33" s="225"/>
      <c r="GL33" s="225"/>
      <c r="GM33" s="225"/>
      <c r="GN33" s="225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5"/>
      <c r="HA33" s="225"/>
      <c r="HB33" s="225"/>
      <c r="HC33" s="225"/>
      <c r="HD33" s="225"/>
      <c r="HE33" s="225"/>
      <c r="HF33" s="225"/>
      <c r="HG33" s="225"/>
      <c r="HH33" s="225"/>
      <c r="HI33" s="225"/>
      <c r="HJ33" s="225"/>
      <c r="HK33" s="225"/>
      <c r="HL33" s="225"/>
      <c r="HM33" s="225"/>
      <c r="HN33" s="225"/>
      <c r="HO33" s="225"/>
      <c r="HP33" s="225"/>
      <c r="HQ33" s="225"/>
      <c r="HR33" s="225"/>
      <c r="HS33" s="225"/>
      <c r="HT33" s="225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225"/>
      <c r="IH33" s="225"/>
      <c r="II33" s="225"/>
      <c r="IJ33" s="225"/>
      <c r="IK33" s="225"/>
      <c r="IL33" s="225"/>
      <c r="IM33" s="225"/>
      <c r="IN33" s="225"/>
      <c r="IO33" s="225"/>
      <c r="IP33" s="225"/>
      <c r="IQ33" s="225"/>
      <c r="IR33" s="225"/>
      <c r="IS33" s="225"/>
      <c r="IT33" s="225"/>
      <c r="IU33" s="225"/>
      <c r="IV33" s="225"/>
      <c r="IW33" s="225"/>
    </row>
    <row r="34" customFormat="false" ht="14.25" hidden="false" customHeight="false" outlineLevel="0" collapsed="false">
      <c r="A34" s="229" t="s">
        <v>359</v>
      </c>
      <c r="B34" s="254" t="n">
        <f aca="false">+B36-SUM(B24:B33)</f>
        <v>0</v>
      </c>
      <c r="C34" s="254"/>
      <c r="D34" s="254" t="n">
        <f aca="false">+D36-SUM(D24:D33)</f>
        <v>0</v>
      </c>
      <c r="E34" s="254"/>
      <c r="F34" s="254" t="n">
        <f aca="false">+F36-SUM(F24:F33)</f>
        <v>0</v>
      </c>
      <c r="G34" s="254"/>
      <c r="H34" s="254" t="n">
        <f aca="false">+H36-SUM(H24:H33)</f>
        <v>0</v>
      </c>
      <c r="I34" s="254"/>
      <c r="J34" s="254" t="n">
        <f aca="false">+J36-SUM(J24:J33)</f>
        <v>0</v>
      </c>
      <c r="K34" s="254"/>
      <c r="L34" s="254" t="n">
        <f aca="false">+L36-SUM(L24:L33)</f>
        <v>0</v>
      </c>
      <c r="M34" s="254"/>
      <c r="N34" s="254" t="n">
        <f aca="false">+N36-SUM(N24:N33)</f>
        <v>0</v>
      </c>
      <c r="O34" s="254"/>
      <c r="P34" s="254" t="n">
        <f aca="false">+P36-SUM(P24:P33)</f>
        <v>0</v>
      </c>
      <c r="Q34" s="254"/>
      <c r="R34" s="254" t="n">
        <f aca="false">+R36-SUM(R24:R33)</f>
        <v>0</v>
      </c>
      <c r="S34" s="254"/>
      <c r="T34" s="254" t="n">
        <f aca="false">+T36-SUM(T24:T33)</f>
        <v>0</v>
      </c>
      <c r="U34" s="254"/>
      <c r="V34" s="254" t="n">
        <f aca="false">+V36-SUM(V24:V33)</f>
        <v>0</v>
      </c>
      <c r="W34" s="254"/>
      <c r="X34" s="254" t="n">
        <f aca="false">+X36-SUM(X24:X33)</f>
        <v>0</v>
      </c>
      <c r="Y34" s="254"/>
      <c r="Z34" s="254" t="n">
        <f aca="false">+Z36-SUM(Z24:Z33)</f>
        <v>0</v>
      </c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5"/>
      <c r="CE34" s="295"/>
      <c r="CF34" s="295"/>
      <c r="CG34" s="295"/>
      <c r="CH34" s="295"/>
      <c r="CI34" s="295"/>
      <c r="CJ34" s="295"/>
      <c r="CK34" s="295"/>
      <c r="CL34" s="295"/>
      <c r="CM34" s="295"/>
      <c r="CN34" s="295"/>
      <c r="CO34" s="295"/>
      <c r="CP34" s="295"/>
      <c r="CQ34" s="295"/>
      <c r="CR34" s="295"/>
      <c r="CS34" s="295"/>
      <c r="CT34" s="295"/>
      <c r="CU34" s="295"/>
      <c r="CV34" s="295"/>
      <c r="CW34" s="295"/>
      <c r="CX34" s="295"/>
      <c r="CY34" s="295"/>
      <c r="CZ34" s="295"/>
      <c r="DA34" s="295"/>
      <c r="DB34" s="295"/>
      <c r="DC34" s="295"/>
      <c r="DD34" s="295"/>
      <c r="DE34" s="295"/>
      <c r="DF34" s="295"/>
      <c r="DG34" s="295"/>
      <c r="DH34" s="295"/>
      <c r="DI34" s="295"/>
      <c r="DJ34" s="295"/>
      <c r="DK34" s="295"/>
      <c r="DL34" s="295"/>
      <c r="DM34" s="295"/>
      <c r="DN34" s="295"/>
      <c r="DO34" s="295"/>
      <c r="DP34" s="295"/>
      <c r="DQ34" s="295"/>
      <c r="DR34" s="295"/>
      <c r="DS34" s="295"/>
      <c r="DT34" s="295"/>
      <c r="DU34" s="295"/>
      <c r="DV34" s="295"/>
      <c r="DW34" s="295"/>
      <c r="DX34" s="295"/>
      <c r="DY34" s="295"/>
      <c r="DZ34" s="295"/>
      <c r="EA34" s="295"/>
      <c r="EB34" s="295"/>
      <c r="EC34" s="295"/>
      <c r="ED34" s="295"/>
      <c r="EE34" s="295"/>
      <c r="EF34" s="295"/>
      <c r="EG34" s="295"/>
      <c r="EH34" s="295"/>
      <c r="EI34" s="295"/>
      <c r="EJ34" s="295"/>
      <c r="EK34" s="295"/>
      <c r="EL34" s="295"/>
      <c r="EM34" s="295"/>
      <c r="EN34" s="295"/>
      <c r="EO34" s="295"/>
      <c r="EP34" s="295"/>
      <c r="EQ34" s="295"/>
      <c r="ER34" s="295"/>
      <c r="ES34" s="295"/>
      <c r="ET34" s="295"/>
      <c r="EU34" s="295"/>
      <c r="EV34" s="295"/>
      <c r="EW34" s="295"/>
      <c r="EX34" s="295"/>
      <c r="EY34" s="295"/>
      <c r="EZ34" s="295"/>
      <c r="FA34" s="295"/>
      <c r="FB34" s="295"/>
      <c r="FC34" s="295"/>
      <c r="FD34" s="295"/>
      <c r="FE34" s="295"/>
      <c r="FF34" s="295"/>
      <c r="FG34" s="295"/>
      <c r="FH34" s="295"/>
      <c r="FI34" s="295"/>
      <c r="FJ34" s="295"/>
      <c r="FK34" s="295"/>
      <c r="FL34" s="295"/>
      <c r="FM34" s="295"/>
      <c r="FN34" s="295"/>
      <c r="FO34" s="295"/>
      <c r="FP34" s="295"/>
      <c r="FQ34" s="295"/>
      <c r="FR34" s="295"/>
      <c r="FS34" s="295"/>
      <c r="FT34" s="295"/>
      <c r="FU34" s="295"/>
      <c r="FV34" s="295"/>
      <c r="FW34" s="295"/>
      <c r="FX34" s="295"/>
      <c r="FY34" s="295"/>
      <c r="FZ34" s="295"/>
      <c r="GA34" s="295"/>
      <c r="GB34" s="295"/>
      <c r="GC34" s="295"/>
      <c r="GD34" s="295"/>
      <c r="GE34" s="295"/>
      <c r="GF34" s="295"/>
      <c r="GG34" s="295"/>
      <c r="GH34" s="295"/>
      <c r="GI34" s="295"/>
      <c r="GJ34" s="295"/>
      <c r="GK34" s="295"/>
      <c r="GL34" s="295"/>
      <c r="GM34" s="295"/>
      <c r="GN34" s="295"/>
      <c r="GO34" s="295"/>
      <c r="GP34" s="295"/>
      <c r="GQ34" s="295"/>
      <c r="GR34" s="295"/>
      <c r="GS34" s="295"/>
      <c r="GT34" s="295"/>
      <c r="GU34" s="295"/>
      <c r="GV34" s="295"/>
      <c r="GW34" s="295"/>
      <c r="GX34" s="295"/>
      <c r="GY34" s="295"/>
      <c r="GZ34" s="295"/>
      <c r="HA34" s="295"/>
      <c r="HB34" s="295"/>
      <c r="HC34" s="295"/>
      <c r="HD34" s="295"/>
      <c r="HE34" s="295"/>
      <c r="HF34" s="295"/>
      <c r="HG34" s="295"/>
      <c r="HH34" s="295"/>
      <c r="HI34" s="295"/>
      <c r="HJ34" s="295"/>
      <c r="HK34" s="295"/>
      <c r="HL34" s="295"/>
      <c r="HM34" s="295"/>
      <c r="HN34" s="295"/>
      <c r="HO34" s="295"/>
      <c r="HP34" s="295"/>
      <c r="HQ34" s="295"/>
      <c r="HR34" s="295"/>
      <c r="HS34" s="295"/>
      <c r="HT34" s="295"/>
      <c r="HU34" s="295"/>
      <c r="HV34" s="295"/>
      <c r="HW34" s="295"/>
      <c r="HX34" s="295"/>
      <c r="HY34" s="295"/>
      <c r="HZ34" s="295"/>
      <c r="IA34" s="295"/>
      <c r="IB34" s="295"/>
      <c r="IC34" s="295"/>
      <c r="ID34" s="295"/>
      <c r="IE34" s="295"/>
      <c r="IF34" s="295"/>
      <c r="IG34" s="295"/>
      <c r="IH34" s="295"/>
      <c r="II34" s="295"/>
      <c r="IJ34" s="295"/>
      <c r="IK34" s="295"/>
      <c r="IL34" s="295"/>
      <c r="IM34" s="295"/>
      <c r="IN34" s="295"/>
      <c r="IO34" s="295"/>
      <c r="IP34" s="295"/>
      <c r="IQ34" s="295"/>
      <c r="IR34" s="295"/>
      <c r="IS34" s="295"/>
      <c r="IT34" s="295"/>
      <c r="IU34" s="295"/>
      <c r="IV34" s="295"/>
      <c r="IW34" s="295"/>
    </row>
    <row r="35" customFormat="false" ht="5.1" hidden="false" customHeight="true" outlineLevel="0" collapsed="false">
      <c r="A35" s="296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7"/>
      <c r="CR35" s="297"/>
      <c r="CS35" s="297"/>
      <c r="CT35" s="297"/>
      <c r="CU35" s="297"/>
      <c r="CV35" s="297"/>
      <c r="CW35" s="297"/>
      <c r="CX35" s="297"/>
      <c r="CY35" s="297"/>
      <c r="CZ35" s="297"/>
      <c r="DA35" s="297"/>
      <c r="DB35" s="297"/>
      <c r="DC35" s="297"/>
      <c r="DD35" s="297"/>
      <c r="DE35" s="297"/>
      <c r="DF35" s="297"/>
      <c r="DG35" s="297"/>
      <c r="DH35" s="297"/>
      <c r="DI35" s="297"/>
      <c r="DJ35" s="297"/>
      <c r="DK35" s="297"/>
      <c r="DL35" s="297"/>
      <c r="DM35" s="297"/>
      <c r="DN35" s="297"/>
      <c r="DO35" s="297"/>
      <c r="DP35" s="297"/>
      <c r="DQ35" s="297"/>
      <c r="DR35" s="297"/>
      <c r="DS35" s="297"/>
      <c r="DT35" s="297"/>
      <c r="DU35" s="297"/>
      <c r="DV35" s="297"/>
      <c r="DW35" s="297"/>
      <c r="DX35" s="297"/>
      <c r="DY35" s="297"/>
      <c r="DZ35" s="297"/>
      <c r="EA35" s="297"/>
      <c r="EB35" s="297"/>
      <c r="EC35" s="297"/>
      <c r="ED35" s="297"/>
      <c r="EE35" s="297"/>
      <c r="EF35" s="297"/>
      <c r="EG35" s="297"/>
      <c r="EH35" s="297"/>
      <c r="EI35" s="297"/>
      <c r="EJ35" s="297"/>
      <c r="EK35" s="297"/>
      <c r="EL35" s="297"/>
      <c r="EM35" s="297"/>
      <c r="EN35" s="297"/>
      <c r="EO35" s="297"/>
      <c r="EP35" s="297"/>
      <c r="EQ35" s="297"/>
      <c r="ER35" s="297"/>
      <c r="ES35" s="297"/>
      <c r="ET35" s="297"/>
      <c r="EU35" s="297"/>
      <c r="EV35" s="297"/>
      <c r="EW35" s="297"/>
      <c r="EX35" s="297"/>
      <c r="EY35" s="297"/>
      <c r="EZ35" s="297"/>
      <c r="FA35" s="297"/>
      <c r="FB35" s="297"/>
      <c r="FC35" s="297"/>
      <c r="FD35" s="297"/>
      <c r="FE35" s="297"/>
      <c r="FF35" s="297"/>
      <c r="FG35" s="297"/>
      <c r="FH35" s="297"/>
      <c r="FI35" s="297"/>
      <c r="FJ35" s="297"/>
      <c r="FK35" s="297"/>
      <c r="FL35" s="297"/>
      <c r="FM35" s="297"/>
      <c r="FN35" s="297"/>
      <c r="FO35" s="297"/>
      <c r="FP35" s="297"/>
      <c r="FQ35" s="297"/>
      <c r="FR35" s="297"/>
      <c r="FS35" s="297"/>
      <c r="FT35" s="297"/>
      <c r="FU35" s="297"/>
      <c r="FV35" s="297"/>
      <c r="FW35" s="297"/>
      <c r="FX35" s="297"/>
      <c r="FY35" s="297"/>
      <c r="FZ35" s="297"/>
      <c r="GA35" s="297"/>
      <c r="GB35" s="297"/>
      <c r="GC35" s="297"/>
      <c r="GD35" s="297"/>
      <c r="GE35" s="297"/>
      <c r="GF35" s="297"/>
      <c r="GG35" s="297"/>
      <c r="GH35" s="297"/>
      <c r="GI35" s="297"/>
      <c r="GJ35" s="297"/>
      <c r="GK35" s="297"/>
      <c r="GL35" s="297"/>
      <c r="GM35" s="297"/>
      <c r="GN35" s="297"/>
      <c r="GO35" s="297"/>
      <c r="GP35" s="297"/>
      <c r="GQ35" s="297"/>
      <c r="GR35" s="297"/>
      <c r="GS35" s="297"/>
      <c r="GT35" s="297"/>
      <c r="GU35" s="297"/>
      <c r="GV35" s="297"/>
      <c r="GW35" s="297"/>
      <c r="GX35" s="297"/>
      <c r="GY35" s="297"/>
      <c r="GZ35" s="297"/>
      <c r="HA35" s="297"/>
      <c r="HB35" s="297"/>
      <c r="HC35" s="297"/>
      <c r="HD35" s="297"/>
      <c r="HE35" s="297"/>
      <c r="HF35" s="297"/>
      <c r="HG35" s="297"/>
      <c r="HH35" s="297"/>
      <c r="HI35" s="297"/>
      <c r="HJ35" s="297"/>
      <c r="HK35" s="297"/>
      <c r="HL35" s="297"/>
      <c r="HM35" s="297"/>
      <c r="HN35" s="297"/>
      <c r="HO35" s="297"/>
      <c r="HP35" s="297"/>
      <c r="HQ35" s="297"/>
      <c r="HR35" s="297"/>
      <c r="HS35" s="297"/>
      <c r="HT35" s="297"/>
      <c r="HU35" s="297"/>
      <c r="HV35" s="297"/>
      <c r="HW35" s="297"/>
      <c r="HX35" s="297"/>
      <c r="HY35" s="297"/>
      <c r="HZ35" s="297"/>
      <c r="IA35" s="297"/>
      <c r="IB35" s="297"/>
      <c r="IC35" s="297"/>
      <c r="ID35" s="297"/>
      <c r="IE35" s="297"/>
      <c r="IF35" s="297"/>
      <c r="IG35" s="297"/>
      <c r="IH35" s="297"/>
      <c r="II35" s="297"/>
      <c r="IJ35" s="297"/>
      <c r="IK35" s="297"/>
      <c r="IL35" s="297"/>
      <c r="IM35" s="297"/>
      <c r="IN35" s="297"/>
      <c r="IO35" s="297"/>
      <c r="IP35" s="297"/>
      <c r="IQ35" s="297"/>
      <c r="IR35" s="297"/>
      <c r="IS35" s="297"/>
      <c r="IT35" s="297"/>
      <c r="IU35" s="297"/>
      <c r="IV35" s="297"/>
      <c r="IW35" s="297"/>
    </row>
    <row r="36" customFormat="false" ht="15.75" hidden="false" customHeight="false" outlineLevel="0" collapsed="false">
      <c r="A36" s="298" t="s">
        <v>464</v>
      </c>
      <c r="B36" s="260" t="n">
        <f aca="false">+Format!D123</f>
        <v>0</v>
      </c>
      <c r="C36" s="259"/>
      <c r="D36" s="260" t="n">
        <f aca="false">+Format!F123</f>
        <v>0</v>
      </c>
      <c r="E36" s="261"/>
      <c r="F36" s="260" t="n">
        <f aca="false">+Format!H123</f>
        <v>0</v>
      </c>
      <c r="G36" s="261"/>
      <c r="H36" s="260" t="n">
        <f aca="false">+Format!J123</f>
        <v>0</v>
      </c>
      <c r="I36" s="261"/>
      <c r="J36" s="260" t="n">
        <f aca="false">+Format!L123</f>
        <v>0</v>
      </c>
      <c r="K36" s="261"/>
      <c r="L36" s="260" t="n">
        <f aca="false">+Format!N123</f>
        <v>0</v>
      </c>
      <c r="M36" s="261"/>
      <c r="N36" s="260" t="n">
        <f aca="false">+Format!P123</f>
        <v>0</v>
      </c>
      <c r="O36" s="261"/>
      <c r="P36" s="260" t="n">
        <f aca="false">+Format!R123</f>
        <v>0</v>
      </c>
      <c r="Q36" s="261"/>
      <c r="R36" s="260" t="n">
        <f aca="false">+Format!T123</f>
        <v>0</v>
      </c>
      <c r="S36" s="261"/>
      <c r="T36" s="260" t="n">
        <f aca="false">+Format!V123</f>
        <v>0</v>
      </c>
      <c r="U36" s="261"/>
      <c r="V36" s="260" t="n">
        <f aca="false">+Format!X123</f>
        <v>0</v>
      </c>
      <c r="W36" s="261"/>
      <c r="X36" s="260" t="n">
        <f aca="false">+Format!Z123</f>
        <v>0</v>
      </c>
      <c r="Y36" s="261"/>
      <c r="Z36" s="260" t="n">
        <f aca="false">+Format!AB123</f>
        <v>0</v>
      </c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  <c r="IW36" s="225"/>
    </row>
    <row r="37" customFormat="false" ht="15.75" hidden="false" customHeight="false" outlineLevel="0" collapsed="false">
      <c r="A37" s="214"/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</row>
    <row r="38" customFormat="false" ht="15" hidden="false" customHeight="false" outlineLevel="0" collapsed="false">
      <c r="A38" s="214"/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</row>
    <row r="39" customFormat="false" ht="15" hidden="false" customHeight="false" outlineLevel="0" collapsed="false">
      <c r="A39" s="214"/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</row>
    <row r="40" customFormat="false" ht="15" hidden="false" customHeight="false" outlineLevel="0" collapsed="false">
      <c r="A40" s="214"/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</row>
    <row r="41" customFormat="false" ht="15" hidden="false" customHeight="false" outlineLevel="0" collapsed="false">
      <c r="A41" s="207" t="str">
        <f aca="true">CELL("filename",A1)</f>
        <v>'file:///mnt/12tb/@roms/datasets/enron/EDRM Enron Email Data Set v2 XML/filtered-attachments/xls/TWOrgPLFormatCORP02.xls'#$CapEx</v>
      </c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</row>
    <row r="42" customFormat="false" ht="15" hidden="false" customHeight="false" outlineLevel="0" collapsed="false">
      <c r="A42" s="209" t="n">
        <f aca="true">NOW()</f>
        <v>45926.9049509987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1" ySplit="2" topLeftCell="B9" activePane="bottomRight" state="frozen"/>
      <selection pane="topLeft" activeCell="A7" activeCellId="0" sqref="A7"/>
      <selection pane="topRight" activeCell="B7" activeCellId="0" sqref="B7"/>
      <selection pane="bottomLeft" activeCell="A9" activeCellId="0" sqref="A9"/>
      <selection pane="bottomRight" activeCell="B9" activeCellId="0" sqref="B9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10" width="40.13"/>
    <col collapsed="false" customWidth="true" hidden="false" outlineLevel="0" max="2" min="2" style="210" width="8.7"/>
    <col collapsed="false" customWidth="true" hidden="false" outlineLevel="0" max="3" min="3" style="210" width="2.28"/>
    <col collapsed="false" customWidth="true" hidden="false" outlineLevel="0" max="4" min="4" style="210" width="8.7"/>
    <col collapsed="false" customWidth="true" hidden="false" outlineLevel="0" max="5" min="5" style="210" width="2.28"/>
    <col collapsed="false" customWidth="true" hidden="false" outlineLevel="0" max="6" min="6" style="210" width="8.7"/>
    <col collapsed="false" customWidth="true" hidden="false" outlineLevel="0" max="7" min="7" style="210" width="2.28"/>
    <col collapsed="false" customWidth="true" hidden="false" outlineLevel="0" max="8" min="8" style="210" width="8.7"/>
    <col collapsed="false" customWidth="true" hidden="false" outlineLevel="0" max="9" min="9" style="210" width="2.28"/>
    <col collapsed="false" customWidth="true" hidden="false" outlineLevel="0" max="10" min="10" style="210" width="8.7"/>
    <col collapsed="false" customWidth="true" hidden="false" outlineLevel="0" max="11" min="11" style="210" width="2.28"/>
    <col collapsed="false" customWidth="true" hidden="false" outlineLevel="0" max="12" min="12" style="210" width="8.7"/>
    <col collapsed="false" customWidth="true" hidden="false" outlineLevel="0" max="13" min="13" style="210" width="2.28"/>
    <col collapsed="false" customWidth="true" hidden="false" outlineLevel="0" max="14" min="14" style="210" width="8.7"/>
    <col collapsed="false" customWidth="true" hidden="false" outlineLevel="0" max="15" min="15" style="210" width="2.28"/>
    <col collapsed="false" customWidth="true" hidden="false" outlineLevel="0" max="16" min="16" style="210" width="8.7"/>
    <col collapsed="false" customWidth="true" hidden="false" outlineLevel="0" max="17" min="17" style="210" width="2.28"/>
    <col collapsed="false" customWidth="true" hidden="false" outlineLevel="0" max="18" min="18" style="210" width="8.7"/>
    <col collapsed="false" customWidth="true" hidden="false" outlineLevel="0" max="19" min="19" style="210" width="2.28"/>
    <col collapsed="false" customWidth="true" hidden="false" outlineLevel="0" max="20" min="20" style="210" width="8.7"/>
    <col collapsed="false" customWidth="true" hidden="false" outlineLevel="0" max="21" min="21" style="210" width="2.28"/>
    <col collapsed="false" customWidth="true" hidden="false" outlineLevel="0" max="22" min="22" style="210" width="8.7"/>
    <col collapsed="false" customWidth="true" hidden="false" outlineLevel="0" max="23" min="23" style="210" width="2.28"/>
    <col collapsed="false" customWidth="true" hidden="false" outlineLevel="0" max="24" min="24" style="210" width="8.7"/>
    <col collapsed="false" customWidth="true" hidden="false" outlineLevel="0" max="25" min="25" style="210" width="2.28"/>
    <col collapsed="false" customWidth="true" hidden="false" outlineLevel="0" max="26" min="26" style="210" width="8.7"/>
    <col collapsed="false" customWidth="false" hidden="false" outlineLevel="0" max="257" min="27" style="210" width="12.56"/>
  </cols>
  <sheetData>
    <row r="1" customFormat="false" ht="18" hidden="false" customHeight="fals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customFormat="false" ht="18" hidden="false" customHeight="false" outlineLevel="0" collapsed="false">
      <c r="A2" s="212" t="s">
        <v>465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</row>
    <row r="3" customFormat="false" ht="18" hidden="false" customHeight="false" outlineLevel="0" collapsed="false">
      <c r="A3" s="212" t="s">
        <v>466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 customFormat="false" ht="18" hidden="false" customHeight="false" outlineLevel="0" collapsed="false">
      <c r="A4" s="290" t="s">
        <v>459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customFormat="false" ht="18" hidden="false" customHeight="false" outlineLevel="0" collapsed="false">
      <c r="A5" s="213" t="s">
        <v>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</row>
    <row r="6" customFormat="false" ht="15" hidden="false" customHeight="false" outlineLevel="0" collapsed="false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</row>
    <row r="7" customFormat="false" ht="15" hidden="false" customHeight="false" outlineLevel="0" collapsed="false">
      <c r="A7" s="218"/>
      <c r="B7" s="220" t="s">
        <v>467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15" hidden="false" customHeight="false" outlineLevel="0" collapsed="false">
      <c r="A8" s="221"/>
      <c r="B8" s="220" t="s">
        <v>69</v>
      </c>
      <c r="C8" s="222"/>
      <c r="D8" s="220" t="s">
        <v>70</v>
      </c>
      <c r="E8" s="222"/>
      <c r="F8" s="220" t="s">
        <v>71</v>
      </c>
      <c r="G8" s="222"/>
      <c r="H8" s="220" t="s">
        <v>72</v>
      </c>
      <c r="I8" s="222"/>
      <c r="J8" s="220" t="s">
        <v>73</v>
      </c>
      <c r="K8" s="222"/>
      <c r="L8" s="220" t="s">
        <v>74</v>
      </c>
      <c r="M8" s="222"/>
      <c r="N8" s="220" t="s">
        <v>395</v>
      </c>
      <c r="O8" s="222"/>
      <c r="P8" s="220" t="s">
        <v>76</v>
      </c>
      <c r="Q8" s="222"/>
      <c r="R8" s="220" t="s">
        <v>396</v>
      </c>
      <c r="S8" s="222"/>
      <c r="T8" s="220" t="s">
        <v>78</v>
      </c>
      <c r="U8" s="222"/>
      <c r="V8" s="220" t="s">
        <v>79</v>
      </c>
      <c r="W8" s="222"/>
      <c r="X8" s="220" t="s">
        <v>80</v>
      </c>
      <c r="Y8" s="222"/>
      <c r="Z8" s="220" t="s">
        <v>21</v>
      </c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14.25" hidden="false" customHeight="false" outlineLevel="0" collapsed="false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14.25" hidden="false" customHeight="false" outlineLevel="0" collapsed="false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</row>
    <row r="11" customFormat="false" ht="15" hidden="false" customHeight="false" outlineLevel="0" collapsed="false">
      <c r="A11" s="219" t="s">
        <v>114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</row>
    <row r="12" customFormat="false" ht="14.25" hidden="false" customHeight="false" outlineLevel="0" collapsed="false">
      <c r="A12" s="226" t="s">
        <v>362</v>
      </c>
      <c r="B12" s="250" t="n">
        <v>0</v>
      </c>
      <c r="C12" s="250"/>
      <c r="D12" s="250" t="n">
        <v>0</v>
      </c>
      <c r="E12" s="250"/>
      <c r="F12" s="250" t="n">
        <v>0</v>
      </c>
      <c r="G12" s="250"/>
      <c r="H12" s="250" t="n">
        <v>0</v>
      </c>
      <c r="I12" s="250"/>
      <c r="J12" s="250" t="n">
        <v>0</v>
      </c>
      <c r="K12" s="250"/>
      <c r="L12" s="250" t="n">
        <v>0</v>
      </c>
      <c r="M12" s="250"/>
      <c r="N12" s="250" t="n">
        <v>0</v>
      </c>
      <c r="O12" s="250"/>
      <c r="P12" s="250" t="n">
        <v>0</v>
      </c>
      <c r="Q12" s="250"/>
      <c r="R12" s="250" t="n">
        <v>0</v>
      </c>
      <c r="S12" s="250"/>
      <c r="T12" s="250" t="n">
        <v>0</v>
      </c>
      <c r="U12" s="250"/>
      <c r="V12" s="250" t="n">
        <v>0</v>
      </c>
      <c r="W12" s="250"/>
      <c r="X12" s="250" t="n">
        <v>0</v>
      </c>
      <c r="Y12" s="249"/>
      <c r="Z12" s="249" t="n">
        <f aca="false">SUM(B12:Y12)</f>
        <v>0</v>
      </c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5"/>
      <c r="EL12" s="225"/>
      <c r="EM12" s="225"/>
      <c r="EN12" s="225"/>
      <c r="EO12" s="225"/>
      <c r="EP12" s="225"/>
      <c r="EQ12" s="225"/>
      <c r="ER12" s="225"/>
      <c r="ES12" s="225"/>
      <c r="ET12" s="225"/>
      <c r="EU12" s="225"/>
      <c r="EV12" s="225"/>
      <c r="EW12" s="225"/>
      <c r="EX12" s="225"/>
      <c r="EY12" s="225"/>
      <c r="EZ12" s="225"/>
      <c r="FA12" s="225"/>
      <c r="FB12" s="225"/>
      <c r="FC12" s="225"/>
      <c r="FD12" s="225"/>
      <c r="FE12" s="225"/>
      <c r="FF12" s="225"/>
      <c r="FG12" s="225"/>
      <c r="FH12" s="225"/>
      <c r="FI12" s="225"/>
      <c r="FJ12" s="225"/>
      <c r="FK12" s="225"/>
      <c r="FL12" s="225"/>
      <c r="FM12" s="225"/>
      <c r="FN12" s="225"/>
      <c r="FO12" s="225"/>
      <c r="FP12" s="225"/>
      <c r="FQ12" s="225"/>
      <c r="FR12" s="225"/>
      <c r="FS12" s="225"/>
      <c r="FT12" s="225"/>
      <c r="FU12" s="225"/>
      <c r="FV12" s="225"/>
      <c r="FW12" s="225"/>
      <c r="FX12" s="225"/>
      <c r="FY12" s="225"/>
      <c r="FZ12" s="225"/>
      <c r="GA12" s="225"/>
      <c r="GB12" s="225"/>
      <c r="GC12" s="225"/>
      <c r="GD12" s="225"/>
      <c r="GE12" s="225"/>
      <c r="GF12" s="225"/>
      <c r="GG12" s="225"/>
      <c r="GH12" s="225"/>
      <c r="GI12" s="225"/>
      <c r="GJ12" s="225"/>
      <c r="GK12" s="225"/>
      <c r="GL12" s="225"/>
      <c r="GM12" s="225"/>
      <c r="GN12" s="225"/>
      <c r="GO12" s="225"/>
      <c r="GP12" s="225"/>
      <c r="GQ12" s="225"/>
      <c r="GR12" s="225"/>
      <c r="GS12" s="225"/>
      <c r="GT12" s="225"/>
      <c r="GU12" s="225"/>
      <c r="GV12" s="225"/>
      <c r="GW12" s="225"/>
      <c r="GX12" s="225"/>
      <c r="GY12" s="225"/>
      <c r="GZ12" s="225"/>
      <c r="HA12" s="225"/>
      <c r="HB12" s="225"/>
      <c r="HC12" s="225"/>
      <c r="HD12" s="225"/>
      <c r="HE12" s="225"/>
      <c r="HF12" s="225"/>
      <c r="HG12" s="225"/>
      <c r="HH12" s="225"/>
      <c r="HI12" s="225"/>
      <c r="HJ12" s="225"/>
      <c r="HK12" s="225"/>
      <c r="HL12" s="225"/>
      <c r="HM12" s="225"/>
      <c r="HN12" s="225"/>
      <c r="HO12" s="225"/>
      <c r="HP12" s="225"/>
      <c r="HQ12" s="225"/>
      <c r="HR12" s="225"/>
      <c r="HS12" s="225"/>
      <c r="HT12" s="225"/>
      <c r="HU12" s="225"/>
      <c r="HV12" s="225"/>
      <c r="HW12" s="225"/>
      <c r="HX12" s="225"/>
      <c r="HY12" s="225"/>
      <c r="HZ12" s="225"/>
      <c r="IA12" s="225"/>
      <c r="IB12" s="225"/>
      <c r="IC12" s="225"/>
      <c r="ID12" s="225"/>
      <c r="IE12" s="225"/>
      <c r="IF12" s="225"/>
      <c r="IG12" s="225"/>
      <c r="IH12" s="225"/>
      <c r="II12" s="225"/>
      <c r="IJ12" s="225"/>
      <c r="IK12" s="225"/>
      <c r="IL12" s="225"/>
      <c r="IM12" s="225"/>
      <c r="IN12" s="225"/>
      <c r="IO12" s="225"/>
      <c r="IP12" s="225"/>
      <c r="IQ12" s="225"/>
      <c r="IR12" s="225"/>
      <c r="IS12" s="225"/>
      <c r="IT12" s="225"/>
      <c r="IU12" s="225"/>
      <c r="IV12" s="225"/>
      <c r="IW12" s="225"/>
    </row>
    <row r="13" customFormat="false" ht="14.25" hidden="false" customHeight="false" outlineLevel="0" collapsed="false">
      <c r="A13" s="226" t="s">
        <v>362</v>
      </c>
      <c r="B13" s="250" t="n">
        <v>0</v>
      </c>
      <c r="C13" s="250"/>
      <c r="D13" s="250" t="n">
        <v>0</v>
      </c>
      <c r="E13" s="250"/>
      <c r="F13" s="250" t="n">
        <v>0</v>
      </c>
      <c r="G13" s="250"/>
      <c r="H13" s="250" t="n">
        <v>0</v>
      </c>
      <c r="I13" s="250"/>
      <c r="J13" s="250" t="n">
        <v>0</v>
      </c>
      <c r="K13" s="250"/>
      <c r="L13" s="250" t="n">
        <v>0</v>
      </c>
      <c r="M13" s="250"/>
      <c r="N13" s="250" t="n">
        <v>0</v>
      </c>
      <c r="O13" s="250"/>
      <c r="P13" s="250" t="n">
        <v>0</v>
      </c>
      <c r="Q13" s="250"/>
      <c r="R13" s="250" t="n">
        <v>0</v>
      </c>
      <c r="S13" s="250"/>
      <c r="T13" s="250" t="n">
        <v>0</v>
      </c>
      <c r="U13" s="250"/>
      <c r="V13" s="250" t="n">
        <v>0</v>
      </c>
      <c r="W13" s="250"/>
      <c r="X13" s="250" t="n">
        <v>0</v>
      </c>
      <c r="Y13" s="249"/>
      <c r="Z13" s="249" t="n">
        <f aca="false">SUM(B13:Y13)</f>
        <v>0</v>
      </c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  <c r="IW13" s="225"/>
    </row>
    <row r="14" customFormat="false" ht="14.25" hidden="false" customHeight="false" outlineLevel="0" collapsed="false">
      <c r="A14" s="226" t="s">
        <v>362</v>
      </c>
      <c r="B14" s="250" t="n">
        <v>0</v>
      </c>
      <c r="C14" s="250"/>
      <c r="D14" s="250" t="n">
        <v>0</v>
      </c>
      <c r="E14" s="250"/>
      <c r="F14" s="250" t="n">
        <v>0</v>
      </c>
      <c r="G14" s="250"/>
      <c r="H14" s="250" t="n">
        <v>0</v>
      </c>
      <c r="I14" s="250"/>
      <c r="J14" s="250" t="n">
        <v>0</v>
      </c>
      <c r="K14" s="250"/>
      <c r="L14" s="250" t="n">
        <v>0</v>
      </c>
      <c r="M14" s="250"/>
      <c r="N14" s="250" t="n">
        <v>0</v>
      </c>
      <c r="O14" s="250"/>
      <c r="P14" s="250" t="n">
        <v>0</v>
      </c>
      <c r="Q14" s="250"/>
      <c r="R14" s="250" t="n">
        <v>0</v>
      </c>
      <c r="S14" s="250"/>
      <c r="T14" s="250" t="n">
        <v>0</v>
      </c>
      <c r="U14" s="250"/>
      <c r="V14" s="250" t="n">
        <v>0</v>
      </c>
      <c r="W14" s="250"/>
      <c r="X14" s="250" t="n">
        <v>0</v>
      </c>
      <c r="Y14" s="249"/>
      <c r="Z14" s="249" t="n">
        <f aca="false">SUM(B14:Y14)</f>
        <v>0</v>
      </c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  <c r="IW14" s="225"/>
    </row>
    <row r="15" customFormat="false" ht="14.25" hidden="false" customHeight="false" outlineLevel="0" collapsed="false">
      <c r="A15" s="226" t="s">
        <v>362</v>
      </c>
      <c r="B15" s="250" t="n">
        <v>0</v>
      </c>
      <c r="C15" s="250"/>
      <c r="D15" s="250" t="n">
        <v>0</v>
      </c>
      <c r="E15" s="250"/>
      <c r="F15" s="250" t="n">
        <v>0</v>
      </c>
      <c r="G15" s="250"/>
      <c r="H15" s="250" t="n">
        <v>0</v>
      </c>
      <c r="I15" s="250"/>
      <c r="J15" s="250" t="n">
        <v>0</v>
      </c>
      <c r="K15" s="250"/>
      <c r="L15" s="250" t="n">
        <v>0</v>
      </c>
      <c r="M15" s="250"/>
      <c r="N15" s="250" t="n">
        <v>0</v>
      </c>
      <c r="O15" s="250"/>
      <c r="P15" s="250" t="n">
        <v>0</v>
      </c>
      <c r="Q15" s="250"/>
      <c r="R15" s="250" t="n">
        <v>0</v>
      </c>
      <c r="S15" s="250"/>
      <c r="T15" s="250" t="n">
        <v>0</v>
      </c>
      <c r="U15" s="250"/>
      <c r="V15" s="250" t="n">
        <v>0</v>
      </c>
      <c r="W15" s="250"/>
      <c r="X15" s="250" t="n">
        <v>0</v>
      </c>
      <c r="Y15" s="249"/>
      <c r="Z15" s="249" t="n">
        <f aca="false">SUM(B15:Y15)</f>
        <v>0</v>
      </c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  <c r="IW15" s="225"/>
    </row>
    <row r="16" customFormat="false" ht="14.25" hidden="false" customHeight="false" outlineLevel="0" collapsed="false">
      <c r="A16" s="226" t="s">
        <v>362</v>
      </c>
      <c r="B16" s="250" t="n">
        <v>0</v>
      </c>
      <c r="C16" s="250"/>
      <c r="D16" s="250" t="n">
        <v>0</v>
      </c>
      <c r="E16" s="250"/>
      <c r="F16" s="250" t="n">
        <v>0</v>
      </c>
      <c r="G16" s="250"/>
      <c r="H16" s="250" t="n">
        <v>0</v>
      </c>
      <c r="I16" s="250"/>
      <c r="J16" s="250" t="n">
        <v>0</v>
      </c>
      <c r="K16" s="250"/>
      <c r="L16" s="250" t="n">
        <v>0</v>
      </c>
      <c r="M16" s="250"/>
      <c r="N16" s="250" t="n">
        <v>0</v>
      </c>
      <c r="O16" s="250"/>
      <c r="P16" s="250" t="n">
        <v>0</v>
      </c>
      <c r="Q16" s="250"/>
      <c r="R16" s="250" t="n">
        <v>0</v>
      </c>
      <c r="S16" s="250"/>
      <c r="T16" s="250" t="n">
        <v>0</v>
      </c>
      <c r="U16" s="250"/>
      <c r="V16" s="250" t="n">
        <v>0</v>
      </c>
      <c r="W16" s="250"/>
      <c r="X16" s="250" t="n">
        <v>0</v>
      </c>
      <c r="Y16" s="249"/>
      <c r="Z16" s="249" t="n">
        <f aca="false">SUM(B16:Y16)</f>
        <v>0</v>
      </c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  <c r="IW16" s="225"/>
    </row>
    <row r="17" customFormat="false" ht="5.1" hidden="false" customHeight="true" outlineLevel="0" collapsed="false">
      <c r="A17" s="226"/>
      <c r="B17" s="294"/>
      <c r="C17" s="249"/>
      <c r="D17" s="294"/>
      <c r="E17" s="249"/>
      <c r="F17" s="294"/>
      <c r="G17" s="249"/>
      <c r="H17" s="294"/>
      <c r="I17" s="249"/>
      <c r="J17" s="294"/>
      <c r="K17" s="249"/>
      <c r="L17" s="294"/>
      <c r="M17" s="249"/>
      <c r="N17" s="294"/>
      <c r="O17" s="249"/>
      <c r="P17" s="294"/>
      <c r="Q17" s="249"/>
      <c r="R17" s="294"/>
      <c r="S17" s="249"/>
      <c r="T17" s="294"/>
      <c r="U17" s="249"/>
      <c r="V17" s="294"/>
      <c r="W17" s="249"/>
      <c r="X17" s="294"/>
      <c r="Y17" s="249"/>
      <c r="Z17" s="294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  <c r="IW17" s="225"/>
    </row>
    <row r="18" customFormat="false" ht="14.25" hidden="false" customHeight="false" outlineLevel="0" collapsed="false">
      <c r="A18" s="229" t="s">
        <v>359</v>
      </c>
      <c r="B18" s="254" t="n">
        <f aca="false">+B20-SUM(B11:B17)</f>
        <v>0</v>
      </c>
      <c r="C18" s="254"/>
      <c r="D18" s="254" t="n">
        <f aca="false">+D20-SUM(D11:D17)</f>
        <v>0</v>
      </c>
      <c r="E18" s="254"/>
      <c r="F18" s="254" t="n">
        <f aca="false">+F20-SUM(F11:F17)</f>
        <v>0</v>
      </c>
      <c r="G18" s="254"/>
      <c r="H18" s="254" t="n">
        <f aca="false">+H20-SUM(H11:H17)</f>
        <v>0</v>
      </c>
      <c r="I18" s="254"/>
      <c r="J18" s="254" t="n">
        <f aca="false">+J20-SUM(J11:J17)</f>
        <v>0</v>
      </c>
      <c r="K18" s="254"/>
      <c r="L18" s="254" t="n">
        <f aca="false">+L20-SUM(L11:L17)</f>
        <v>0</v>
      </c>
      <c r="M18" s="254"/>
      <c r="N18" s="254" t="n">
        <f aca="false">+N20-SUM(N11:N17)</f>
        <v>0</v>
      </c>
      <c r="O18" s="254"/>
      <c r="P18" s="254" t="n">
        <f aca="false">+P20-SUM(P11:P17)</f>
        <v>0</v>
      </c>
      <c r="Q18" s="254"/>
      <c r="R18" s="254" t="n">
        <f aca="false">+R20-SUM(R11:R17)</f>
        <v>0</v>
      </c>
      <c r="S18" s="254"/>
      <c r="T18" s="254" t="n">
        <f aca="false">+T20-SUM(T11:T17)</f>
        <v>0</v>
      </c>
      <c r="U18" s="254"/>
      <c r="V18" s="254" t="n">
        <f aca="false">+V20-SUM(V11:V17)</f>
        <v>0</v>
      </c>
      <c r="W18" s="254"/>
      <c r="X18" s="254" t="n">
        <f aca="false">+X20-SUM(X11:X17)</f>
        <v>0</v>
      </c>
      <c r="Y18" s="254"/>
      <c r="Z18" s="254" t="n">
        <f aca="false">+Z20-SUM(Z11:Z17)</f>
        <v>0</v>
      </c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00"/>
      <c r="CM18" s="300"/>
      <c r="CN18" s="300"/>
      <c r="CO18" s="300"/>
      <c r="CP18" s="300"/>
      <c r="CQ18" s="300"/>
      <c r="CR18" s="300"/>
      <c r="CS18" s="300"/>
      <c r="CT18" s="300"/>
      <c r="CU18" s="300"/>
      <c r="CV18" s="300"/>
      <c r="CW18" s="300"/>
      <c r="CX18" s="300"/>
      <c r="CY18" s="300"/>
      <c r="CZ18" s="300"/>
      <c r="DA18" s="300"/>
      <c r="DB18" s="300"/>
      <c r="DC18" s="300"/>
      <c r="DD18" s="300"/>
      <c r="DE18" s="300"/>
      <c r="DF18" s="300"/>
      <c r="DG18" s="300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  <c r="DR18" s="300"/>
      <c r="DS18" s="300"/>
      <c r="DT18" s="300"/>
      <c r="DU18" s="300"/>
      <c r="DV18" s="300"/>
      <c r="DW18" s="300"/>
      <c r="DX18" s="300"/>
      <c r="DY18" s="300"/>
      <c r="DZ18" s="300"/>
      <c r="EA18" s="300"/>
      <c r="EB18" s="300"/>
      <c r="EC18" s="300"/>
      <c r="ED18" s="300"/>
      <c r="EE18" s="300"/>
      <c r="EF18" s="300"/>
      <c r="EG18" s="300"/>
      <c r="EH18" s="300"/>
      <c r="EI18" s="300"/>
      <c r="EJ18" s="300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300"/>
      <c r="EX18" s="300"/>
      <c r="EY18" s="300"/>
      <c r="EZ18" s="300"/>
      <c r="FA18" s="300"/>
      <c r="FB18" s="300"/>
      <c r="FC18" s="300"/>
      <c r="FD18" s="300"/>
      <c r="FE18" s="300"/>
      <c r="FF18" s="300"/>
      <c r="FG18" s="300"/>
      <c r="FH18" s="300"/>
      <c r="FI18" s="300"/>
      <c r="FJ18" s="300"/>
      <c r="FK18" s="300"/>
      <c r="FL18" s="300"/>
      <c r="FM18" s="300"/>
      <c r="FN18" s="300"/>
      <c r="FO18" s="300"/>
      <c r="FP18" s="300"/>
      <c r="FQ18" s="300"/>
      <c r="FR18" s="300"/>
      <c r="FS18" s="300"/>
      <c r="FT18" s="300"/>
      <c r="FU18" s="300"/>
      <c r="FV18" s="300"/>
      <c r="FW18" s="300"/>
      <c r="FX18" s="300"/>
      <c r="FY18" s="300"/>
      <c r="FZ18" s="300"/>
      <c r="GA18" s="300"/>
      <c r="GB18" s="300"/>
      <c r="GC18" s="300"/>
      <c r="GD18" s="300"/>
      <c r="GE18" s="300"/>
      <c r="GF18" s="300"/>
      <c r="GG18" s="300"/>
      <c r="GH18" s="300"/>
      <c r="GI18" s="300"/>
      <c r="GJ18" s="300"/>
      <c r="GK18" s="300"/>
      <c r="GL18" s="300"/>
      <c r="GM18" s="300"/>
      <c r="GN18" s="300"/>
      <c r="GO18" s="300"/>
      <c r="GP18" s="300"/>
      <c r="GQ18" s="300"/>
      <c r="GR18" s="300"/>
      <c r="GS18" s="300"/>
      <c r="GT18" s="300"/>
      <c r="GU18" s="300"/>
      <c r="GV18" s="300"/>
      <c r="GW18" s="300"/>
      <c r="GX18" s="300"/>
      <c r="GY18" s="300"/>
      <c r="GZ18" s="300"/>
      <c r="HA18" s="300"/>
      <c r="HB18" s="300"/>
      <c r="HC18" s="300"/>
      <c r="HD18" s="300"/>
      <c r="HE18" s="300"/>
      <c r="HF18" s="300"/>
      <c r="HG18" s="300"/>
      <c r="HH18" s="300"/>
      <c r="HI18" s="300"/>
      <c r="HJ18" s="300"/>
      <c r="HK18" s="300"/>
      <c r="HL18" s="300"/>
      <c r="HM18" s="300"/>
      <c r="HN18" s="300"/>
      <c r="HO18" s="300"/>
      <c r="HP18" s="300"/>
      <c r="HQ18" s="300"/>
      <c r="HR18" s="300"/>
      <c r="HS18" s="300"/>
      <c r="HT18" s="300"/>
      <c r="HU18" s="300"/>
      <c r="HV18" s="300"/>
      <c r="HW18" s="300"/>
      <c r="HX18" s="300"/>
      <c r="HY18" s="300"/>
      <c r="HZ18" s="300"/>
      <c r="IA18" s="300"/>
      <c r="IB18" s="300"/>
      <c r="IC18" s="300"/>
      <c r="ID18" s="300"/>
      <c r="IE18" s="300"/>
      <c r="IF18" s="300"/>
      <c r="IG18" s="300"/>
      <c r="IH18" s="300"/>
      <c r="II18" s="300"/>
      <c r="IJ18" s="300"/>
      <c r="IK18" s="300"/>
      <c r="IL18" s="300"/>
      <c r="IM18" s="300"/>
      <c r="IN18" s="300"/>
      <c r="IO18" s="300"/>
      <c r="IP18" s="300"/>
      <c r="IQ18" s="300"/>
      <c r="IR18" s="300"/>
      <c r="IS18" s="300"/>
      <c r="IT18" s="300"/>
      <c r="IU18" s="300"/>
      <c r="IV18" s="300"/>
      <c r="IW18" s="300"/>
    </row>
    <row r="19" customFormat="false" ht="5.1" hidden="false" customHeight="true" outlineLevel="0" collapsed="false">
      <c r="A19" s="301"/>
      <c r="B19" s="294"/>
      <c r="C19" s="249"/>
      <c r="D19" s="294"/>
      <c r="E19" s="249"/>
      <c r="F19" s="294"/>
      <c r="G19" s="249"/>
      <c r="H19" s="294"/>
      <c r="I19" s="249"/>
      <c r="J19" s="294"/>
      <c r="K19" s="249"/>
      <c r="L19" s="294"/>
      <c r="M19" s="249"/>
      <c r="N19" s="294"/>
      <c r="O19" s="249"/>
      <c r="P19" s="294"/>
      <c r="Q19" s="249"/>
      <c r="R19" s="294"/>
      <c r="S19" s="249"/>
      <c r="T19" s="294"/>
      <c r="U19" s="249"/>
      <c r="V19" s="294"/>
      <c r="W19" s="249"/>
      <c r="X19" s="294"/>
      <c r="Y19" s="249"/>
      <c r="Z19" s="294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2"/>
      <c r="BV19" s="302"/>
      <c r="BW19" s="302"/>
      <c r="BX19" s="302"/>
      <c r="BY19" s="302"/>
      <c r="BZ19" s="302"/>
      <c r="CA19" s="302"/>
      <c r="CB19" s="302"/>
      <c r="CC19" s="302"/>
      <c r="CD19" s="302"/>
      <c r="CE19" s="302"/>
      <c r="CF19" s="302"/>
      <c r="CG19" s="302"/>
      <c r="CH19" s="302"/>
      <c r="CI19" s="302"/>
      <c r="CJ19" s="302"/>
      <c r="CK19" s="302"/>
      <c r="CL19" s="302"/>
      <c r="CM19" s="302"/>
      <c r="CN19" s="302"/>
      <c r="CO19" s="302"/>
      <c r="CP19" s="302"/>
      <c r="CQ19" s="302"/>
      <c r="CR19" s="302"/>
      <c r="CS19" s="302"/>
      <c r="CT19" s="302"/>
      <c r="CU19" s="302"/>
      <c r="CV19" s="302"/>
      <c r="CW19" s="302"/>
      <c r="CX19" s="302"/>
      <c r="CY19" s="302"/>
      <c r="CZ19" s="302"/>
      <c r="DA19" s="302"/>
      <c r="DB19" s="302"/>
      <c r="DC19" s="302"/>
      <c r="DD19" s="302"/>
      <c r="DE19" s="302"/>
      <c r="DF19" s="302"/>
      <c r="DG19" s="302"/>
      <c r="DH19" s="302"/>
      <c r="DI19" s="302"/>
      <c r="DJ19" s="302"/>
      <c r="DK19" s="302"/>
      <c r="DL19" s="302"/>
      <c r="DM19" s="302"/>
      <c r="DN19" s="302"/>
      <c r="DO19" s="302"/>
      <c r="DP19" s="302"/>
      <c r="DQ19" s="302"/>
      <c r="DR19" s="302"/>
      <c r="DS19" s="302"/>
      <c r="DT19" s="302"/>
      <c r="DU19" s="302"/>
      <c r="DV19" s="302"/>
      <c r="DW19" s="302"/>
      <c r="DX19" s="302"/>
      <c r="DY19" s="302"/>
      <c r="DZ19" s="302"/>
      <c r="EA19" s="302"/>
      <c r="EB19" s="302"/>
      <c r="EC19" s="302"/>
      <c r="ED19" s="302"/>
      <c r="EE19" s="302"/>
      <c r="EF19" s="302"/>
      <c r="EG19" s="302"/>
      <c r="EH19" s="302"/>
      <c r="EI19" s="302"/>
      <c r="EJ19" s="302"/>
      <c r="EK19" s="302"/>
      <c r="EL19" s="302"/>
      <c r="EM19" s="302"/>
      <c r="EN19" s="302"/>
      <c r="EO19" s="302"/>
      <c r="EP19" s="302"/>
      <c r="EQ19" s="302"/>
      <c r="ER19" s="302"/>
      <c r="ES19" s="302"/>
      <c r="ET19" s="302"/>
      <c r="EU19" s="302"/>
      <c r="EV19" s="302"/>
      <c r="EW19" s="302"/>
      <c r="EX19" s="302"/>
      <c r="EY19" s="302"/>
      <c r="EZ19" s="302"/>
      <c r="FA19" s="302"/>
      <c r="FB19" s="302"/>
      <c r="FC19" s="302"/>
      <c r="FD19" s="302"/>
      <c r="FE19" s="302"/>
      <c r="FF19" s="302"/>
      <c r="FG19" s="302"/>
      <c r="FH19" s="302"/>
      <c r="FI19" s="302"/>
      <c r="FJ19" s="302"/>
      <c r="FK19" s="302"/>
      <c r="FL19" s="302"/>
      <c r="FM19" s="302"/>
      <c r="FN19" s="302"/>
      <c r="FO19" s="302"/>
      <c r="FP19" s="302"/>
      <c r="FQ19" s="302"/>
      <c r="FR19" s="302"/>
      <c r="FS19" s="302"/>
      <c r="FT19" s="302"/>
      <c r="FU19" s="302"/>
      <c r="FV19" s="302"/>
      <c r="FW19" s="302"/>
      <c r="FX19" s="302"/>
      <c r="FY19" s="302"/>
      <c r="FZ19" s="302"/>
      <c r="GA19" s="302"/>
      <c r="GB19" s="302"/>
      <c r="GC19" s="302"/>
      <c r="GD19" s="302"/>
      <c r="GE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</row>
    <row r="20" customFormat="false" ht="15.75" hidden="false" customHeight="false" outlineLevel="0" collapsed="false">
      <c r="A20" s="303" t="s">
        <v>468</v>
      </c>
      <c r="B20" s="304" t="n">
        <f aca="false">+Format!D124</f>
        <v>0</v>
      </c>
      <c r="C20" s="228"/>
      <c r="D20" s="304" t="n">
        <f aca="false">+Format!F124</f>
        <v>0</v>
      </c>
      <c r="E20" s="228"/>
      <c r="F20" s="304" t="n">
        <f aca="false">+Format!H124</f>
        <v>0</v>
      </c>
      <c r="G20" s="228"/>
      <c r="H20" s="304" t="n">
        <f aca="false">+Format!J124</f>
        <v>0</v>
      </c>
      <c r="I20" s="228"/>
      <c r="J20" s="304" t="n">
        <f aca="false">+Format!L124</f>
        <v>0</v>
      </c>
      <c r="K20" s="228"/>
      <c r="L20" s="304" t="n">
        <f aca="false">+Format!N124</f>
        <v>0</v>
      </c>
      <c r="M20" s="228"/>
      <c r="N20" s="304" t="n">
        <f aca="false">+Format!P124</f>
        <v>0</v>
      </c>
      <c r="O20" s="228"/>
      <c r="P20" s="304" t="n">
        <f aca="false">+Format!R124</f>
        <v>0</v>
      </c>
      <c r="Q20" s="228"/>
      <c r="R20" s="304" t="n">
        <f aca="false">+Format!T124</f>
        <v>0</v>
      </c>
      <c r="S20" s="228"/>
      <c r="T20" s="304" t="n">
        <f aca="false">+Format!V124</f>
        <v>0</v>
      </c>
      <c r="U20" s="228"/>
      <c r="V20" s="304" t="n">
        <f aca="false">+Format!X124</f>
        <v>0</v>
      </c>
      <c r="W20" s="228"/>
      <c r="X20" s="304" t="n">
        <f aca="false">+Format!Z124</f>
        <v>0</v>
      </c>
      <c r="Y20" s="228"/>
      <c r="Z20" s="304" t="n">
        <f aca="false">+Format!AB124</f>
        <v>0</v>
      </c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  <c r="IW20" s="225"/>
    </row>
    <row r="21" customFormat="false" ht="15" hidden="false" customHeight="false" outlineLevel="0" collapsed="false">
      <c r="A21" s="226"/>
      <c r="B21" s="294"/>
      <c r="C21" s="249"/>
      <c r="D21" s="294"/>
      <c r="E21" s="249"/>
      <c r="F21" s="294"/>
      <c r="G21" s="249"/>
      <c r="H21" s="294"/>
      <c r="I21" s="249"/>
      <c r="J21" s="294"/>
      <c r="K21" s="249"/>
      <c r="L21" s="294"/>
      <c r="M21" s="249"/>
      <c r="N21" s="294"/>
      <c r="O21" s="249"/>
      <c r="P21" s="294"/>
      <c r="Q21" s="249"/>
      <c r="R21" s="294"/>
      <c r="S21" s="249"/>
      <c r="T21" s="294"/>
      <c r="U21" s="249"/>
      <c r="V21" s="294"/>
      <c r="W21" s="249"/>
      <c r="X21" s="294"/>
      <c r="Y21" s="249"/>
      <c r="Z21" s="294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5"/>
      <c r="IT21" s="225"/>
      <c r="IU21" s="225"/>
      <c r="IV21" s="225"/>
      <c r="IW21" s="225"/>
    </row>
    <row r="22" customFormat="false" ht="15" hidden="false" customHeight="false" outlineLevel="0" collapsed="false">
      <c r="A22" s="232" t="s">
        <v>469</v>
      </c>
      <c r="B22" s="294"/>
      <c r="C22" s="249"/>
      <c r="D22" s="294"/>
      <c r="E22" s="249"/>
      <c r="F22" s="294"/>
      <c r="G22" s="249"/>
      <c r="H22" s="294"/>
      <c r="I22" s="249"/>
      <c r="J22" s="294"/>
      <c r="K22" s="249"/>
      <c r="L22" s="294"/>
      <c r="M22" s="249"/>
      <c r="N22" s="294"/>
      <c r="O22" s="249"/>
      <c r="P22" s="294"/>
      <c r="Q22" s="249"/>
      <c r="R22" s="294"/>
      <c r="S22" s="249"/>
      <c r="T22" s="294"/>
      <c r="U22" s="249"/>
      <c r="V22" s="294"/>
      <c r="W22" s="249"/>
      <c r="X22" s="294"/>
      <c r="Y22" s="249"/>
      <c r="Z22" s="294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</row>
    <row r="23" customFormat="false" ht="14.25" hidden="false" customHeight="false" outlineLevel="0" collapsed="false">
      <c r="A23" s="226" t="s">
        <v>362</v>
      </c>
      <c r="B23" s="250" t="n">
        <v>0</v>
      </c>
      <c r="C23" s="250"/>
      <c r="D23" s="250" t="n">
        <v>0</v>
      </c>
      <c r="E23" s="250"/>
      <c r="F23" s="250" t="n">
        <v>0</v>
      </c>
      <c r="G23" s="250"/>
      <c r="H23" s="250" t="n">
        <v>0</v>
      </c>
      <c r="I23" s="250"/>
      <c r="J23" s="250" t="n">
        <v>0</v>
      </c>
      <c r="K23" s="250"/>
      <c r="L23" s="250" t="n">
        <v>0</v>
      </c>
      <c r="M23" s="250"/>
      <c r="N23" s="250" t="n">
        <v>0</v>
      </c>
      <c r="O23" s="250"/>
      <c r="P23" s="250" t="n">
        <v>0</v>
      </c>
      <c r="Q23" s="250"/>
      <c r="R23" s="250" t="n">
        <v>0</v>
      </c>
      <c r="S23" s="250"/>
      <c r="T23" s="250" t="n">
        <v>0</v>
      </c>
      <c r="U23" s="250"/>
      <c r="V23" s="250" t="n">
        <v>0</v>
      </c>
      <c r="W23" s="250"/>
      <c r="X23" s="250" t="n">
        <v>0</v>
      </c>
      <c r="Y23" s="249"/>
      <c r="Z23" s="249" t="n">
        <f aca="false">SUM(B23:Y23)</f>
        <v>0</v>
      </c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5"/>
      <c r="IT23" s="225"/>
      <c r="IU23" s="225"/>
      <c r="IV23" s="225"/>
      <c r="IW23" s="225"/>
    </row>
    <row r="24" customFormat="false" ht="14.25" hidden="false" customHeight="false" outlineLevel="0" collapsed="false">
      <c r="A24" s="226" t="s">
        <v>362</v>
      </c>
      <c r="B24" s="250" t="n">
        <v>0</v>
      </c>
      <c r="C24" s="250"/>
      <c r="D24" s="250" t="n">
        <v>0</v>
      </c>
      <c r="E24" s="250"/>
      <c r="F24" s="250" t="n">
        <v>0</v>
      </c>
      <c r="G24" s="250"/>
      <c r="H24" s="250" t="n">
        <v>0</v>
      </c>
      <c r="I24" s="250"/>
      <c r="J24" s="250" t="n">
        <v>0</v>
      </c>
      <c r="K24" s="250"/>
      <c r="L24" s="250" t="n">
        <v>0</v>
      </c>
      <c r="M24" s="250"/>
      <c r="N24" s="250" t="n">
        <v>0</v>
      </c>
      <c r="O24" s="250"/>
      <c r="P24" s="250" t="n">
        <v>0</v>
      </c>
      <c r="Q24" s="250"/>
      <c r="R24" s="250" t="n">
        <v>0</v>
      </c>
      <c r="S24" s="250"/>
      <c r="T24" s="250" t="n">
        <v>0</v>
      </c>
      <c r="U24" s="250"/>
      <c r="V24" s="250" t="n">
        <v>0</v>
      </c>
      <c r="W24" s="250"/>
      <c r="X24" s="250" t="n">
        <v>0</v>
      </c>
      <c r="Y24" s="249"/>
      <c r="Z24" s="249" t="n">
        <f aca="false">SUM(B24:Y24)</f>
        <v>0</v>
      </c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  <c r="IW24" s="225"/>
    </row>
    <row r="25" customFormat="false" ht="14.25" hidden="false" customHeight="false" outlineLevel="0" collapsed="false">
      <c r="A25" s="226" t="s">
        <v>362</v>
      </c>
      <c r="B25" s="250" t="n">
        <v>0</v>
      </c>
      <c r="C25" s="250"/>
      <c r="D25" s="250" t="n">
        <v>0</v>
      </c>
      <c r="E25" s="250"/>
      <c r="F25" s="250" t="n">
        <v>0</v>
      </c>
      <c r="G25" s="250"/>
      <c r="H25" s="250" t="n">
        <v>0</v>
      </c>
      <c r="I25" s="250"/>
      <c r="J25" s="250" t="n">
        <v>0</v>
      </c>
      <c r="K25" s="250"/>
      <c r="L25" s="250" t="n">
        <v>0</v>
      </c>
      <c r="M25" s="250"/>
      <c r="N25" s="250" t="n">
        <v>0</v>
      </c>
      <c r="O25" s="250"/>
      <c r="P25" s="250" t="n">
        <v>0</v>
      </c>
      <c r="Q25" s="250"/>
      <c r="R25" s="250" t="n">
        <v>0</v>
      </c>
      <c r="S25" s="250"/>
      <c r="T25" s="250" t="n">
        <v>0</v>
      </c>
      <c r="U25" s="250"/>
      <c r="V25" s="250" t="n">
        <v>0</v>
      </c>
      <c r="W25" s="250"/>
      <c r="X25" s="250" t="n">
        <v>0</v>
      </c>
      <c r="Y25" s="249"/>
      <c r="Z25" s="249" t="n">
        <f aca="false">SUM(B25:Y25)</f>
        <v>0</v>
      </c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25"/>
      <c r="DZ25" s="225"/>
      <c r="EA25" s="225"/>
      <c r="EB25" s="225"/>
      <c r="EC25" s="225"/>
      <c r="ED25" s="225"/>
      <c r="EE25" s="225"/>
      <c r="EF25" s="225"/>
      <c r="EG25" s="225"/>
      <c r="EH25" s="225"/>
      <c r="EI25" s="225"/>
      <c r="EJ25" s="225"/>
      <c r="EK25" s="225"/>
      <c r="EL25" s="225"/>
      <c r="EM25" s="225"/>
      <c r="EN25" s="225"/>
      <c r="EO25" s="225"/>
      <c r="EP25" s="225"/>
      <c r="EQ25" s="225"/>
      <c r="ER25" s="225"/>
      <c r="ES25" s="225"/>
      <c r="ET25" s="225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E25" s="225"/>
      <c r="FF25" s="225"/>
      <c r="FG25" s="225"/>
      <c r="FH25" s="225"/>
      <c r="FI25" s="225"/>
      <c r="FJ25" s="225"/>
      <c r="FK25" s="225"/>
      <c r="FL25" s="225"/>
      <c r="FM25" s="225"/>
      <c r="FN25" s="225"/>
      <c r="FO25" s="225"/>
      <c r="FP25" s="225"/>
      <c r="FQ25" s="225"/>
      <c r="FR25" s="225"/>
      <c r="FS25" s="225"/>
      <c r="FT25" s="225"/>
      <c r="FU25" s="225"/>
      <c r="FV25" s="225"/>
      <c r="FW25" s="225"/>
      <c r="FX25" s="225"/>
      <c r="FY25" s="225"/>
      <c r="FZ25" s="225"/>
      <c r="GA25" s="225"/>
      <c r="GB25" s="225"/>
      <c r="GC25" s="225"/>
      <c r="GD25" s="225"/>
      <c r="GE25" s="225"/>
      <c r="GF25" s="225"/>
      <c r="GG25" s="225"/>
      <c r="GH25" s="225"/>
      <c r="GI25" s="225"/>
      <c r="GJ25" s="225"/>
      <c r="GK25" s="225"/>
      <c r="GL25" s="225"/>
      <c r="GM25" s="225"/>
      <c r="GN25" s="225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5"/>
      <c r="HA25" s="225"/>
      <c r="HB25" s="225"/>
      <c r="HC25" s="225"/>
      <c r="HD25" s="225"/>
      <c r="HE25" s="225"/>
      <c r="HF25" s="225"/>
      <c r="HG25" s="225"/>
      <c r="HH25" s="225"/>
      <c r="HI25" s="225"/>
      <c r="HJ25" s="225"/>
      <c r="HK25" s="225"/>
      <c r="HL25" s="225"/>
      <c r="HM25" s="225"/>
      <c r="HN25" s="225"/>
      <c r="HO25" s="225"/>
      <c r="HP25" s="225"/>
      <c r="HQ25" s="225"/>
      <c r="HR25" s="225"/>
      <c r="HS25" s="225"/>
      <c r="HT25" s="225"/>
      <c r="HU25" s="225"/>
      <c r="HV25" s="225"/>
      <c r="HW25" s="225"/>
      <c r="HX25" s="225"/>
      <c r="HY25" s="225"/>
      <c r="HZ25" s="225"/>
      <c r="IA25" s="225"/>
      <c r="IB25" s="225"/>
      <c r="IC25" s="225"/>
      <c r="ID25" s="225"/>
      <c r="IE25" s="225"/>
      <c r="IF25" s="225"/>
      <c r="IG25" s="225"/>
      <c r="IH25" s="225"/>
      <c r="II25" s="225"/>
      <c r="IJ25" s="225"/>
      <c r="IK25" s="225"/>
      <c r="IL25" s="225"/>
      <c r="IM25" s="225"/>
      <c r="IN25" s="225"/>
      <c r="IO25" s="225"/>
      <c r="IP25" s="225"/>
      <c r="IQ25" s="225"/>
      <c r="IR25" s="225"/>
      <c r="IS25" s="225"/>
      <c r="IT25" s="225"/>
      <c r="IU25" s="225"/>
      <c r="IV25" s="225"/>
      <c r="IW25" s="225"/>
    </row>
    <row r="26" customFormat="false" ht="14.25" hidden="false" customHeight="false" outlineLevel="0" collapsed="false">
      <c r="A26" s="226" t="s">
        <v>362</v>
      </c>
      <c r="B26" s="250" t="n">
        <v>0</v>
      </c>
      <c r="C26" s="250"/>
      <c r="D26" s="250" t="n">
        <v>0</v>
      </c>
      <c r="E26" s="250"/>
      <c r="F26" s="250" t="n">
        <v>0</v>
      </c>
      <c r="G26" s="250"/>
      <c r="H26" s="250" t="n">
        <v>0</v>
      </c>
      <c r="I26" s="250"/>
      <c r="J26" s="250" t="n">
        <v>0</v>
      </c>
      <c r="K26" s="250"/>
      <c r="L26" s="250" t="n">
        <v>0</v>
      </c>
      <c r="M26" s="250"/>
      <c r="N26" s="250" t="n">
        <v>0</v>
      </c>
      <c r="O26" s="250"/>
      <c r="P26" s="250" t="n">
        <v>0</v>
      </c>
      <c r="Q26" s="250"/>
      <c r="R26" s="250" t="n">
        <v>0</v>
      </c>
      <c r="S26" s="250"/>
      <c r="T26" s="250" t="n">
        <v>0</v>
      </c>
      <c r="U26" s="250"/>
      <c r="V26" s="250" t="n">
        <v>0</v>
      </c>
      <c r="W26" s="250"/>
      <c r="X26" s="250" t="n">
        <v>0</v>
      </c>
      <c r="Y26" s="249"/>
      <c r="Z26" s="249" t="n">
        <f aca="false">SUM(B26:Y26)</f>
        <v>0</v>
      </c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  <c r="IW26" s="225"/>
    </row>
    <row r="27" customFormat="false" ht="14.25" hidden="false" customHeight="false" outlineLevel="0" collapsed="false">
      <c r="A27" s="226" t="s">
        <v>362</v>
      </c>
      <c r="B27" s="250" t="n">
        <v>0</v>
      </c>
      <c r="C27" s="250"/>
      <c r="D27" s="250" t="n">
        <v>0</v>
      </c>
      <c r="E27" s="250"/>
      <c r="F27" s="250" t="n">
        <v>0</v>
      </c>
      <c r="G27" s="250"/>
      <c r="H27" s="250" t="n">
        <v>0</v>
      </c>
      <c r="I27" s="250"/>
      <c r="J27" s="250" t="n">
        <v>0</v>
      </c>
      <c r="K27" s="250"/>
      <c r="L27" s="250" t="n">
        <v>0</v>
      </c>
      <c r="M27" s="250"/>
      <c r="N27" s="250" t="n">
        <v>0</v>
      </c>
      <c r="O27" s="250"/>
      <c r="P27" s="250" t="n">
        <v>0</v>
      </c>
      <c r="Q27" s="250"/>
      <c r="R27" s="250" t="n">
        <v>0</v>
      </c>
      <c r="S27" s="250"/>
      <c r="T27" s="250" t="n">
        <v>0</v>
      </c>
      <c r="U27" s="250"/>
      <c r="V27" s="250" t="n">
        <v>0</v>
      </c>
      <c r="W27" s="250"/>
      <c r="X27" s="250" t="n">
        <v>0</v>
      </c>
      <c r="Y27" s="249"/>
      <c r="Z27" s="249" t="n">
        <f aca="false">SUM(B27:Y27)</f>
        <v>0</v>
      </c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  <c r="GB27" s="225"/>
      <c r="GC27" s="225"/>
      <c r="GD27" s="225"/>
      <c r="GE27" s="225"/>
      <c r="GF27" s="225"/>
      <c r="GG27" s="225"/>
      <c r="GH27" s="225"/>
      <c r="GI27" s="225"/>
      <c r="GJ27" s="225"/>
      <c r="GK27" s="225"/>
      <c r="GL27" s="225"/>
      <c r="GM27" s="225"/>
      <c r="GN27" s="225"/>
      <c r="GO27" s="225"/>
      <c r="GP27" s="225"/>
      <c r="GQ27" s="225"/>
      <c r="GR27" s="225"/>
      <c r="GS27" s="225"/>
      <c r="GT27" s="225"/>
      <c r="GU27" s="225"/>
      <c r="GV27" s="225"/>
      <c r="GW27" s="225"/>
      <c r="GX27" s="225"/>
      <c r="GY27" s="225"/>
      <c r="GZ27" s="225"/>
      <c r="HA27" s="225"/>
      <c r="HB27" s="225"/>
      <c r="HC27" s="225"/>
      <c r="HD27" s="225"/>
      <c r="HE27" s="225"/>
      <c r="HF27" s="225"/>
      <c r="HG27" s="225"/>
      <c r="HH27" s="225"/>
      <c r="HI27" s="225"/>
      <c r="HJ27" s="225"/>
      <c r="HK27" s="225"/>
      <c r="HL27" s="225"/>
      <c r="HM27" s="225"/>
      <c r="HN27" s="225"/>
      <c r="HO27" s="225"/>
      <c r="HP27" s="225"/>
      <c r="HQ27" s="225"/>
      <c r="HR27" s="225"/>
      <c r="HS27" s="225"/>
      <c r="HT27" s="225"/>
      <c r="HU27" s="225"/>
      <c r="HV27" s="225"/>
      <c r="HW27" s="225"/>
      <c r="HX27" s="225"/>
      <c r="HY27" s="225"/>
      <c r="HZ27" s="225"/>
      <c r="IA27" s="225"/>
      <c r="IB27" s="225"/>
      <c r="IC27" s="225"/>
      <c r="ID27" s="225"/>
      <c r="IE27" s="225"/>
      <c r="IF27" s="225"/>
      <c r="IG27" s="225"/>
      <c r="IH27" s="225"/>
      <c r="II27" s="225"/>
      <c r="IJ27" s="225"/>
      <c r="IK27" s="225"/>
      <c r="IL27" s="225"/>
      <c r="IM27" s="225"/>
      <c r="IN27" s="225"/>
      <c r="IO27" s="225"/>
      <c r="IP27" s="225"/>
      <c r="IQ27" s="225"/>
      <c r="IR27" s="225"/>
      <c r="IS27" s="225"/>
      <c r="IT27" s="225"/>
      <c r="IU27" s="225"/>
      <c r="IV27" s="225"/>
      <c r="IW27" s="225"/>
    </row>
    <row r="28" customFormat="false" ht="5.1" hidden="false" customHeight="true" outlineLevel="0" collapsed="false">
      <c r="A28" s="226"/>
      <c r="B28" s="294"/>
      <c r="C28" s="249"/>
      <c r="D28" s="294"/>
      <c r="E28" s="249"/>
      <c r="F28" s="294"/>
      <c r="G28" s="249"/>
      <c r="H28" s="294"/>
      <c r="I28" s="249"/>
      <c r="J28" s="294"/>
      <c r="K28" s="249"/>
      <c r="L28" s="294"/>
      <c r="M28" s="249"/>
      <c r="N28" s="294"/>
      <c r="O28" s="249"/>
      <c r="P28" s="294"/>
      <c r="Q28" s="249"/>
      <c r="R28" s="294"/>
      <c r="S28" s="249"/>
      <c r="T28" s="294"/>
      <c r="U28" s="249"/>
      <c r="V28" s="294"/>
      <c r="W28" s="249"/>
      <c r="X28" s="294"/>
      <c r="Y28" s="249"/>
      <c r="Z28" s="294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25"/>
      <c r="HG28" s="225"/>
      <c r="HH28" s="225"/>
      <c r="HI28" s="225"/>
      <c r="HJ28" s="225"/>
      <c r="HK28" s="225"/>
      <c r="HL28" s="225"/>
      <c r="HM28" s="225"/>
      <c r="HN28" s="225"/>
      <c r="HO28" s="225"/>
      <c r="HP28" s="225"/>
      <c r="HQ28" s="225"/>
      <c r="HR28" s="225"/>
      <c r="HS28" s="225"/>
      <c r="HT28" s="225"/>
      <c r="HU28" s="225"/>
      <c r="HV28" s="225"/>
      <c r="HW28" s="225"/>
      <c r="HX28" s="225"/>
      <c r="HY28" s="225"/>
      <c r="HZ28" s="225"/>
      <c r="IA28" s="225"/>
      <c r="IB28" s="225"/>
      <c r="IC28" s="225"/>
      <c r="ID28" s="225"/>
      <c r="IE28" s="225"/>
      <c r="IF28" s="225"/>
      <c r="IG28" s="225"/>
      <c r="IH28" s="225"/>
      <c r="II28" s="225"/>
      <c r="IJ28" s="225"/>
      <c r="IK28" s="225"/>
      <c r="IL28" s="225"/>
      <c r="IM28" s="225"/>
      <c r="IN28" s="225"/>
      <c r="IO28" s="225"/>
      <c r="IP28" s="225"/>
      <c r="IQ28" s="225"/>
      <c r="IR28" s="225"/>
      <c r="IS28" s="225"/>
      <c r="IT28" s="225"/>
      <c r="IU28" s="225"/>
      <c r="IV28" s="225"/>
      <c r="IW28" s="225"/>
    </row>
    <row r="29" customFormat="false" ht="14.25" hidden="false" customHeight="false" outlineLevel="0" collapsed="false">
      <c r="A29" s="229" t="s">
        <v>359</v>
      </c>
      <c r="B29" s="254" t="n">
        <f aca="false">+B31-SUM(B22:B28)</f>
        <v>0</v>
      </c>
      <c r="C29" s="254"/>
      <c r="D29" s="254" t="n">
        <f aca="false">+D31-SUM(D22:D28)</f>
        <v>0</v>
      </c>
      <c r="E29" s="254"/>
      <c r="F29" s="254" t="n">
        <f aca="false">+F31-SUM(F22:F28)</f>
        <v>0</v>
      </c>
      <c r="G29" s="254"/>
      <c r="H29" s="254" t="n">
        <f aca="false">+H31-SUM(H22:H28)</f>
        <v>0</v>
      </c>
      <c r="I29" s="254"/>
      <c r="J29" s="254" t="n">
        <f aca="false">+J31-SUM(J22:J28)</f>
        <v>0</v>
      </c>
      <c r="K29" s="254"/>
      <c r="L29" s="254" t="n">
        <f aca="false">+L31-SUM(L22:L28)</f>
        <v>0</v>
      </c>
      <c r="M29" s="254"/>
      <c r="N29" s="254" t="n">
        <f aca="false">+N31-SUM(N22:N28)</f>
        <v>0</v>
      </c>
      <c r="O29" s="254"/>
      <c r="P29" s="254" t="n">
        <f aca="false">+P31-SUM(P22:P28)</f>
        <v>0</v>
      </c>
      <c r="Q29" s="254"/>
      <c r="R29" s="254" t="n">
        <f aca="false">+R31-SUM(R22:R28)</f>
        <v>0</v>
      </c>
      <c r="S29" s="254"/>
      <c r="T29" s="254" t="n">
        <f aca="false">+T31-SUM(T22:T28)</f>
        <v>0</v>
      </c>
      <c r="U29" s="254"/>
      <c r="V29" s="254" t="n">
        <f aca="false">+V31-SUM(V22:V28)</f>
        <v>0</v>
      </c>
      <c r="W29" s="254"/>
      <c r="X29" s="254" t="n">
        <f aca="false">+X31-SUM(X22:X28)</f>
        <v>0</v>
      </c>
      <c r="Y29" s="254"/>
      <c r="Z29" s="254" t="n">
        <f aca="false">+Z31-SUM(Z22:Z28)</f>
        <v>0</v>
      </c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0"/>
      <c r="BS29" s="300"/>
      <c r="BT29" s="300"/>
      <c r="BU29" s="300"/>
      <c r="BV29" s="300"/>
      <c r="BW29" s="300"/>
      <c r="BX29" s="300"/>
      <c r="BY29" s="300"/>
      <c r="BZ29" s="300"/>
      <c r="CA29" s="300"/>
      <c r="CB29" s="300"/>
      <c r="CC29" s="300"/>
      <c r="CD29" s="300"/>
      <c r="CE29" s="300"/>
      <c r="CF29" s="300"/>
      <c r="CG29" s="300"/>
      <c r="CH29" s="300"/>
      <c r="CI29" s="300"/>
      <c r="CJ29" s="300"/>
      <c r="CK29" s="300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300"/>
      <c r="CY29" s="300"/>
      <c r="CZ29" s="300"/>
      <c r="DA29" s="300"/>
      <c r="DB29" s="300"/>
      <c r="DC29" s="300"/>
      <c r="DD29" s="300"/>
      <c r="DE29" s="300"/>
      <c r="DF29" s="300"/>
      <c r="DG29" s="300"/>
      <c r="DH29" s="300"/>
      <c r="DI29" s="300"/>
      <c r="DJ29" s="300"/>
      <c r="DK29" s="300"/>
      <c r="DL29" s="300"/>
      <c r="DM29" s="300"/>
      <c r="DN29" s="300"/>
      <c r="DO29" s="300"/>
      <c r="DP29" s="300"/>
      <c r="DQ29" s="300"/>
      <c r="DR29" s="300"/>
      <c r="DS29" s="300"/>
      <c r="DT29" s="300"/>
      <c r="DU29" s="300"/>
      <c r="DV29" s="300"/>
      <c r="DW29" s="300"/>
      <c r="DX29" s="300"/>
      <c r="DY29" s="300"/>
      <c r="DZ29" s="300"/>
      <c r="EA29" s="300"/>
      <c r="EB29" s="300"/>
      <c r="EC29" s="300"/>
      <c r="ED29" s="300"/>
      <c r="EE29" s="300"/>
      <c r="EF29" s="300"/>
      <c r="EG29" s="300"/>
      <c r="EH29" s="300"/>
      <c r="EI29" s="300"/>
      <c r="EJ29" s="300"/>
      <c r="EK29" s="300"/>
      <c r="EL29" s="300"/>
      <c r="EM29" s="300"/>
      <c r="EN29" s="300"/>
      <c r="EO29" s="300"/>
      <c r="EP29" s="300"/>
      <c r="EQ29" s="300"/>
      <c r="ER29" s="300"/>
      <c r="ES29" s="300"/>
      <c r="ET29" s="300"/>
      <c r="EU29" s="300"/>
      <c r="EV29" s="300"/>
      <c r="EW29" s="300"/>
      <c r="EX29" s="300"/>
      <c r="EY29" s="300"/>
      <c r="EZ29" s="300"/>
      <c r="FA29" s="300"/>
      <c r="FB29" s="300"/>
      <c r="FC29" s="300"/>
      <c r="FD29" s="300"/>
      <c r="FE29" s="300"/>
      <c r="FF29" s="300"/>
      <c r="FG29" s="300"/>
      <c r="FH29" s="300"/>
      <c r="FI29" s="300"/>
      <c r="FJ29" s="300"/>
      <c r="FK29" s="300"/>
      <c r="FL29" s="300"/>
      <c r="FM29" s="300"/>
      <c r="FN29" s="300"/>
      <c r="FO29" s="300"/>
      <c r="FP29" s="300"/>
      <c r="FQ29" s="300"/>
      <c r="FR29" s="300"/>
      <c r="FS29" s="300"/>
      <c r="FT29" s="300"/>
      <c r="FU29" s="300"/>
      <c r="FV29" s="300"/>
      <c r="FW29" s="300"/>
      <c r="FX29" s="300"/>
      <c r="FY29" s="300"/>
      <c r="FZ29" s="300"/>
      <c r="GA29" s="300"/>
      <c r="GB29" s="300"/>
      <c r="GC29" s="300"/>
      <c r="GD29" s="300"/>
      <c r="GE29" s="300"/>
      <c r="GF29" s="300"/>
      <c r="GG29" s="300"/>
      <c r="GH29" s="300"/>
      <c r="GI29" s="300"/>
      <c r="GJ29" s="300"/>
      <c r="GK29" s="300"/>
      <c r="GL29" s="300"/>
      <c r="GM29" s="300"/>
      <c r="GN29" s="300"/>
      <c r="GO29" s="300"/>
      <c r="GP29" s="300"/>
      <c r="GQ29" s="300"/>
      <c r="GR29" s="300"/>
      <c r="GS29" s="300"/>
      <c r="GT29" s="300"/>
      <c r="GU29" s="300"/>
      <c r="GV29" s="300"/>
      <c r="GW29" s="300"/>
      <c r="GX29" s="300"/>
      <c r="GY29" s="300"/>
      <c r="GZ29" s="300"/>
      <c r="HA29" s="300"/>
      <c r="HB29" s="300"/>
      <c r="HC29" s="300"/>
      <c r="HD29" s="300"/>
      <c r="HE29" s="300"/>
      <c r="HF29" s="300"/>
      <c r="HG29" s="300"/>
      <c r="HH29" s="300"/>
      <c r="HI29" s="300"/>
      <c r="HJ29" s="300"/>
      <c r="HK29" s="300"/>
      <c r="HL29" s="300"/>
      <c r="HM29" s="300"/>
      <c r="HN29" s="300"/>
      <c r="HO29" s="300"/>
      <c r="HP29" s="300"/>
      <c r="HQ29" s="300"/>
      <c r="HR29" s="300"/>
      <c r="HS29" s="300"/>
      <c r="HT29" s="300"/>
      <c r="HU29" s="300"/>
      <c r="HV29" s="300"/>
      <c r="HW29" s="300"/>
      <c r="HX29" s="300"/>
      <c r="HY29" s="300"/>
      <c r="HZ29" s="300"/>
      <c r="IA29" s="300"/>
      <c r="IB29" s="300"/>
      <c r="IC29" s="300"/>
      <c r="ID29" s="300"/>
      <c r="IE29" s="300"/>
      <c r="IF29" s="300"/>
      <c r="IG29" s="300"/>
      <c r="IH29" s="300"/>
      <c r="II29" s="300"/>
      <c r="IJ29" s="300"/>
      <c r="IK29" s="300"/>
      <c r="IL29" s="300"/>
      <c r="IM29" s="300"/>
      <c r="IN29" s="300"/>
      <c r="IO29" s="300"/>
      <c r="IP29" s="300"/>
      <c r="IQ29" s="300"/>
      <c r="IR29" s="300"/>
      <c r="IS29" s="300"/>
      <c r="IT29" s="300"/>
      <c r="IU29" s="300"/>
      <c r="IV29" s="300"/>
      <c r="IW29" s="300"/>
    </row>
    <row r="30" customFormat="false" ht="5.1" hidden="false" customHeight="true" outlineLevel="0" collapsed="false">
      <c r="A30" s="301"/>
      <c r="B30" s="294"/>
      <c r="C30" s="249"/>
      <c r="D30" s="294"/>
      <c r="E30" s="249"/>
      <c r="F30" s="294"/>
      <c r="G30" s="249"/>
      <c r="H30" s="294"/>
      <c r="I30" s="249"/>
      <c r="J30" s="294"/>
      <c r="K30" s="249"/>
      <c r="L30" s="294"/>
      <c r="M30" s="249"/>
      <c r="N30" s="294"/>
      <c r="O30" s="249"/>
      <c r="P30" s="294"/>
      <c r="Q30" s="249"/>
      <c r="R30" s="294"/>
      <c r="S30" s="249"/>
      <c r="T30" s="294"/>
      <c r="U30" s="249"/>
      <c r="V30" s="294"/>
      <c r="W30" s="249"/>
      <c r="X30" s="294"/>
      <c r="Y30" s="249"/>
      <c r="Z30" s="294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  <c r="CI30" s="302"/>
      <c r="CJ30" s="302"/>
      <c r="CK30" s="302"/>
      <c r="CL30" s="302"/>
      <c r="CM30" s="302"/>
      <c r="CN30" s="302"/>
      <c r="CO30" s="302"/>
      <c r="CP30" s="302"/>
      <c r="CQ30" s="302"/>
      <c r="CR30" s="302"/>
      <c r="CS30" s="302"/>
      <c r="CT30" s="302"/>
      <c r="CU30" s="302"/>
      <c r="CV30" s="302"/>
      <c r="CW30" s="302"/>
      <c r="CX30" s="302"/>
      <c r="CY30" s="302"/>
      <c r="CZ30" s="302"/>
      <c r="DA30" s="302"/>
      <c r="DB30" s="302"/>
      <c r="DC30" s="302"/>
      <c r="DD30" s="302"/>
      <c r="DE30" s="302"/>
      <c r="DF30" s="302"/>
      <c r="DG30" s="302"/>
      <c r="DH30" s="302"/>
      <c r="DI30" s="302"/>
      <c r="DJ30" s="302"/>
      <c r="DK30" s="302"/>
      <c r="DL30" s="302"/>
      <c r="DM30" s="302"/>
      <c r="DN30" s="302"/>
      <c r="DO30" s="302"/>
      <c r="DP30" s="302"/>
      <c r="DQ30" s="302"/>
      <c r="DR30" s="302"/>
      <c r="DS30" s="302"/>
      <c r="DT30" s="302"/>
      <c r="DU30" s="302"/>
      <c r="DV30" s="302"/>
      <c r="DW30" s="302"/>
      <c r="DX30" s="302"/>
      <c r="DY30" s="302"/>
      <c r="DZ30" s="302"/>
      <c r="EA30" s="302"/>
      <c r="EB30" s="302"/>
      <c r="EC30" s="302"/>
      <c r="ED30" s="302"/>
      <c r="EE30" s="302"/>
      <c r="EF30" s="302"/>
      <c r="EG30" s="302"/>
      <c r="EH30" s="302"/>
      <c r="EI30" s="302"/>
      <c r="EJ30" s="302"/>
      <c r="EK30" s="302"/>
      <c r="EL30" s="302"/>
      <c r="EM30" s="302"/>
      <c r="EN30" s="302"/>
      <c r="EO30" s="302"/>
      <c r="EP30" s="302"/>
      <c r="EQ30" s="302"/>
      <c r="ER30" s="302"/>
      <c r="ES30" s="302"/>
      <c r="ET30" s="302"/>
      <c r="EU30" s="302"/>
      <c r="EV30" s="302"/>
      <c r="EW30" s="302"/>
      <c r="EX30" s="302"/>
      <c r="EY30" s="302"/>
      <c r="EZ30" s="302"/>
      <c r="FA30" s="302"/>
      <c r="FB30" s="302"/>
      <c r="FC30" s="302"/>
      <c r="FD30" s="302"/>
      <c r="FE30" s="302"/>
      <c r="FF30" s="302"/>
      <c r="FG30" s="302"/>
      <c r="FH30" s="302"/>
      <c r="FI30" s="302"/>
      <c r="FJ30" s="302"/>
      <c r="FK30" s="302"/>
      <c r="FL30" s="302"/>
      <c r="FM30" s="302"/>
      <c r="FN30" s="302"/>
      <c r="FO30" s="302"/>
      <c r="FP30" s="302"/>
      <c r="FQ30" s="302"/>
      <c r="FR30" s="302"/>
      <c r="FS30" s="302"/>
      <c r="FT30" s="302"/>
      <c r="FU30" s="302"/>
      <c r="FV30" s="302"/>
      <c r="FW30" s="302"/>
      <c r="FX30" s="302"/>
      <c r="FY30" s="302"/>
      <c r="FZ30" s="302"/>
      <c r="GA30" s="302"/>
      <c r="GB30" s="302"/>
      <c r="GC30" s="302"/>
      <c r="GD30" s="302"/>
      <c r="GE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</row>
    <row r="31" customFormat="false" ht="15.75" hidden="false" customHeight="false" outlineLevel="0" collapsed="false">
      <c r="A31" s="303" t="s">
        <v>470</v>
      </c>
      <c r="B31" s="304" t="n">
        <f aca="false">+Format!D126</f>
        <v>0</v>
      </c>
      <c r="C31" s="228"/>
      <c r="D31" s="304" t="n">
        <f aca="false">+Format!F126</f>
        <v>0</v>
      </c>
      <c r="E31" s="228"/>
      <c r="F31" s="304" t="n">
        <f aca="false">+Format!H126</f>
        <v>0</v>
      </c>
      <c r="G31" s="228"/>
      <c r="H31" s="304" t="n">
        <f aca="false">+Format!J126</f>
        <v>0</v>
      </c>
      <c r="I31" s="228"/>
      <c r="J31" s="304" t="n">
        <f aca="false">+Format!L126</f>
        <v>0</v>
      </c>
      <c r="K31" s="228"/>
      <c r="L31" s="304" t="n">
        <f aca="false">+Format!N126</f>
        <v>0</v>
      </c>
      <c r="M31" s="228"/>
      <c r="N31" s="304" t="n">
        <f aca="false">+Format!P126</f>
        <v>0</v>
      </c>
      <c r="O31" s="228"/>
      <c r="P31" s="304" t="n">
        <f aca="false">+Format!R126</f>
        <v>0</v>
      </c>
      <c r="Q31" s="228"/>
      <c r="R31" s="304" t="n">
        <f aca="false">+Format!T126</f>
        <v>0</v>
      </c>
      <c r="S31" s="228"/>
      <c r="T31" s="304" t="n">
        <f aca="false">+Format!V126</f>
        <v>0</v>
      </c>
      <c r="U31" s="228"/>
      <c r="V31" s="304" t="n">
        <f aca="false">+Format!X126</f>
        <v>0</v>
      </c>
      <c r="W31" s="228"/>
      <c r="X31" s="304" t="n">
        <f aca="false">+Format!Z126</f>
        <v>0</v>
      </c>
      <c r="Y31" s="228"/>
      <c r="Z31" s="304" t="n">
        <f aca="false">+Format!AB126</f>
        <v>0</v>
      </c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5"/>
      <c r="BV31" s="225"/>
      <c r="BW31" s="225"/>
      <c r="BX31" s="225"/>
      <c r="BY31" s="225"/>
      <c r="BZ31" s="225"/>
      <c r="CA31" s="225"/>
      <c r="CB31" s="225"/>
      <c r="CC31" s="225"/>
      <c r="CD31" s="225"/>
      <c r="CE31" s="225"/>
      <c r="CF31" s="225"/>
      <c r="CG31" s="225"/>
      <c r="CH31" s="225"/>
      <c r="CI31" s="225"/>
      <c r="CJ31" s="225"/>
      <c r="CK31" s="225"/>
      <c r="CL31" s="225"/>
      <c r="CM31" s="225"/>
      <c r="CN31" s="225"/>
      <c r="CO31" s="225"/>
      <c r="CP31" s="225"/>
      <c r="CQ31" s="225"/>
      <c r="CR31" s="225"/>
      <c r="CS31" s="225"/>
      <c r="CT31" s="225"/>
      <c r="CU31" s="225"/>
      <c r="CV31" s="225"/>
      <c r="CW31" s="225"/>
      <c r="CX31" s="225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L31" s="225"/>
      <c r="EM31" s="225"/>
      <c r="EN31" s="225"/>
      <c r="EO31" s="225"/>
      <c r="EP31" s="225"/>
      <c r="EQ31" s="225"/>
      <c r="ER31" s="225"/>
      <c r="ES31" s="225"/>
      <c r="ET31" s="225"/>
      <c r="EU31" s="225"/>
      <c r="EV31" s="225"/>
      <c r="EW31" s="225"/>
      <c r="EX31" s="225"/>
      <c r="EY31" s="225"/>
      <c r="EZ31" s="225"/>
      <c r="FA31" s="225"/>
      <c r="FB31" s="225"/>
      <c r="FC31" s="225"/>
      <c r="FD31" s="225"/>
      <c r="FE31" s="225"/>
      <c r="FF31" s="225"/>
      <c r="FG31" s="225"/>
      <c r="FH31" s="225"/>
      <c r="FI31" s="225"/>
      <c r="FJ31" s="225"/>
      <c r="FK31" s="225"/>
      <c r="FL31" s="225"/>
      <c r="FM31" s="225"/>
      <c r="FN31" s="225"/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25"/>
      <c r="FZ31" s="225"/>
      <c r="GA31" s="225"/>
      <c r="GB31" s="225"/>
      <c r="GC31" s="225"/>
      <c r="GD31" s="225"/>
      <c r="GE31" s="225"/>
      <c r="GF31" s="225"/>
      <c r="GG31" s="225"/>
      <c r="GH31" s="225"/>
      <c r="GI31" s="225"/>
      <c r="GJ31" s="225"/>
      <c r="GK31" s="225"/>
      <c r="GL31" s="225"/>
      <c r="GM31" s="225"/>
      <c r="GN31" s="225"/>
      <c r="GO31" s="225"/>
      <c r="GP31" s="225"/>
      <c r="GQ31" s="225"/>
      <c r="GR31" s="225"/>
      <c r="GS31" s="225"/>
      <c r="GT31" s="225"/>
      <c r="GU31" s="225"/>
      <c r="GV31" s="225"/>
      <c r="GW31" s="225"/>
      <c r="GX31" s="225"/>
      <c r="GY31" s="225"/>
      <c r="GZ31" s="225"/>
      <c r="HA31" s="225"/>
      <c r="HB31" s="225"/>
      <c r="HC31" s="225"/>
      <c r="HD31" s="225"/>
      <c r="HE31" s="225"/>
      <c r="HF31" s="225"/>
      <c r="HG31" s="225"/>
      <c r="HH31" s="225"/>
      <c r="HI31" s="225"/>
      <c r="HJ31" s="225"/>
      <c r="HK31" s="225"/>
      <c r="HL31" s="225"/>
      <c r="HM31" s="225"/>
      <c r="HN31" s="225"/>
      <c r="HO31" s="225"/>
      <c r="HP31" s="225"/>
      <c r="HQ31" s="225"/>
      <c r="HR31" s="225"/>
      <c r="HS31" s="225"/>
      <c r="HT31" s="225"/>
      <c r="HU31" s="225"/>
      <c r="HV31" s="225"/>
      <c r="HW31" s="225"/>
      <c r="HX31" s="225"/>
      <c r="HY31" s="225"/>
      <c r="HZ31" s="225"/>
      <c r="IA31" s="225"/>
      <c r="IB31" s="225"/>
      <c r="IC31" s="225"/>
      <c r="ID31" s="225"/>
      <c r="IE31" s="225"/>
      <c r="IF31" s="225"/>
      <c r="IG31" s="225"/>
      <c r="IH31" s="225"/>
      <c r="II31" s="225"/>
      <c r="IJ31" s="225"/>
      <c r="IK31" s="225"/>
      <c r="IL31" s="225"/>
      <c r="IM31" s="225"/>
      <c r="IN31" s="225"/>
      <c r="IO31" s="225"/>
      <c r="IP31" s="225"/>
      <c r="IQ31" s="225"/>
      <c r="IR31" s="225"/>
      <c r="IS31" s="225"/>
      <c r="IT31" s="225"/>
      <c r="IU31" s="225"/>
      <c r="IV31" s="225"/>
      <c r="IW31" s="225"/>
    </row>
    <row r="32" customFormat="false" ht="15" hidden="false" customHeight="false" outlineLevel="0" collapsed="false">
      <c r="A32" s="226"/>
      <c r="B32" s="294"/>
      <c r="C32" s="249"/>
      <c r="D32" s="294"/>
      <c r="E32" s="249"/>
      <c r="F32" s="294"/>
      <c r="G32" s="249"/>
      <c r="H32" s="294"/>
      <c r="I32" s="249"/>
      <c r="J32" s="294"/>
      <c r="K32" s="249"/>
      <c r="L32" s="294"/>
      <c r="M32" s="249"/>
      <c r="N32" s="294"/>
      <c r="O32" s="249"/>
      <c r="P32" s="294"/>
      <c r="Q32" s="249"/>
      <c r="R32" s="294"/>
      <c r="S32" s="249"/>
      <c r="T32" s="294"/>
      <c r="U32" s="249"/>
      <c r="V32" s="294"/>
      <c r="W32" s="249"/>
      <c r="X32" s="294"/>
      <c r="Y32" s="249"/>
      <c r="Z32" s="294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/>
      <c r="EF32" s="225"/>
      <c r="EG32" s="225"/>
      <c r="EH32" s="225"/>
      <c r="EI32" s="225"/>
      <c r="EJ32" s="225"/>
      <c r="EK32" s="225"/>
      <c r="EL32" s="225"/>
      <c r="EM32" s="225"/>
      <c r="EN32" s="225"/>
      <c r="EO32" s="225"/>
      <c r="EP32" s="225"/>
      <c r="EQ32" s="225"/>
      <c r="ER32" s="225"/>
      <c r="ES32" s="225"/>
      <c r="ET32" s="225"/>
      <c r="EU32" s="225"/>
      <c r="EV32" s="225"/>
      <c r="EW32" s="225"/>
      <c r="EX32" s="225"/>
      <c r="EY32" s="225"/>
      <c r="EZ32" s="225"/>
      <c r="FA32" s="225"/>
      <c r="FB32" s="225"/>
      <c r="FC32" s="225"/>
      <c r="FD32" s="225"/>
      <c r="FE32" s="225"/>
      <c r="FF32" s="225"/>
      <c r="FG32" s="225"/>
      <c r="FH32" s="225"/>
      <c r="FI32" s="225"/>
      <c r="FJ32" s="225"/>
      <c r="FK32" s="225"/>
      <c r="FL32" s="225"/>
      <c r="FM32" s="225"/>
      <c r="FN32" s="225"/>
      <c r="FO32" s="225"/>
      <c r="FP32" s="225"/>
      <c r="FQ32" s="225"/>
      <c r="FR32" s="225"/>
      <c r="FS32" s="225"/>
      <c r="FT32" s="225"/>
      <c r="FU32" s="225"/>
      <c r="FV32" s="225"/>
      <c r="FW32" s="225"/>
      <c r="FX32" s="225"/>
      <c r="FY32" s="225"/>
      <c r="FZ32" s="225"/>
      <c r="GA32" s="225"/>
      <c r="GB32" s="225"/>
      <c r="GC32" s="225"/>
      <c r="GD32" s="225"/>
      <c r="GE32" s="225"/>
      <c r="GF32" s="225"/>
      <c r="GG32" s="225"/>
      <c r="GH32" s="225"/>
      <c r="GI32" s="225"/>
      <c r="GJ32" s="225"/>
      <c r="GK32" s="225"/>
      <c r="GL32" s="225"/>
      <c r="GM32" s="225"/>
      <c r="GN32" s="225"/>
      <c r="GO32" s="225"/>
      <c r="GP32" s="225"/>
      <c r="GQ32" s="225"/>
      <c r="GR32" s="225"/>
      <c r="GS32" s="225"/>
      <c r="GT32" s="225"/>
      <c r="GU32" s="225"/>
      <c r="GV32" s="225"/>
      <c r="GW32" s="225"/>
      <c r="GX32" s="225"/>
      <c r="GY32" s="225"/>
      <c r="GZ32" s="225"/>
      <c r="HA32" s="225"/>
      <c r="HB32" s="225"/>
      <c r="HC32" s="225"/>
      <c r="HD32" s="225"/>
      <c r="HE32" s="225"/>
      <c r="HF32" s="225"/>
      <c r="HG32" s="225"/>
      <c r="HH32" s="225"/>
      <c r="HI32" s="225"/>
      <c r="HJ32" s="225"/>
      <c r="HK32" s="225"/>
      <c r="HL32" s="225"/>
      <c r="HM32" s="225"/>
      <c r="HN32" s="225"/>
      <c r="HO32" s="225"/>
      <c r="HP32" s="225"/>
      <c r="HQ32" s="225"/>
      <c r="HR32" s="225"/>
      <c r="HS32" s="225"/>
      <c r="HT32" s="225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225"/>
      <c r="IH32" s="225"/>
      <c r="II32" s="225"/>
      <c r="IJ32" s="225"/>
      <c r="IK32" s="225"/>
      <c r="IL32" s="225"/>
      <c r="IM32" s="225"/>
      <c r="IN32" s="225"/>
      <c r="IO32" s="225"/>
      <c r="IP32" s="225"/>
      <c r="IQ32" s="225"/>
      <c r="IR32" s="225"/>
      <c r="IS32" s="225"/>
      <c r="IT32" s="225"/>
      <c r="IU32" s="225"/>
      <c r="IV32" s="225"/>
      <c r="IW32" s="225"/>
    </row>
    <row r="33" customFormat="false" ht="15" hidden="false" customHeight="false" outlineLevel="0" collapsed="false">
      <c r="A33" s="232" t="s">
        <v>117</v>
      </c>
      <c r="B33" s="294"/>
      <c r="C33" s="249"/>
      <c r="D33" s="294"/>
      <c r="E33" s="249"/>
      <c r="F33" s="294"/>
      <c r="G33" s="249"/>
      <c r="H33" s="294"/>
      <c r="I33" s="249"/>
      <c r="J33" s="294"/>
      <c r="K33" s="249"/>
      <c r="L33" s="294"/>
      <c r="M33" s="249"/>
      <c r="N33" s="294"/>
      <c r="O33" s="249"/>
      <c r="P33" s="294"/>
      <c r="Q33" s="249"/>
      <c r="R33" s="294"/>
      <c r="S33" s="249"/>
      <c r="T33" s="294"/>
      <c r="U33" s="249"/>
      <c r="V33" s="294"/>
      <c r="W33" s="249"/>
      <c r="X33" s="294"/>
      <c r="Y33" s="249"/>
      <c r="Z33" s="294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225"/>
      <c r="BW33" s="225"/>
      <c r="BX33" s="225"/>
      <c r="BY33" s="225"/>
      <c r="BZ33" s="225"/>
      <c r="CA33" s="225"/>
      <c r="CB33" s="225"/>
      <c r="CC33" s="225"/>
      <c r="CD33" s="225"/>
      <c r="CE33" s="225"/>
      <c r="CF33" s="225"/>
      <c r="CG33" s="225"/>
      <c r="CH33" s="225"/>
      <c r="CI33" s="225"/>
      <c r="CJ33" s="225"/>
      <c r="CK33" s="225"/>
      <c r="CL33" s="225"/>
      <c r="CM33" s="225"/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5"/>
      <c r="EL33" s="225"/>
      <c r="EM33" s="225"/>
      <c r="EN33" s="225"/>
      <c r="EO33" s="225"/>
      <c r="EP33" s="225"/>
      <c r="EQ33" s="225"/>
      <c r="ER33" s="225"/>
      <c r="ES33" s="225"/>
      <c r="ET33" s="225"/>
      <c r="EU33" s="225"/>
      <c r="EV33" s="225"/>
      <c r="EW33" s="225"/>
      <c r="EX33" s="225"/>
      <c r="EY33" s="225"/>
      <c r="EZ33" s="225"/>
      <c r="FA33" s="225"/>
      <c r="FB33" s="225"/>
      <c r="FC33" s="225"/>
      <c r="FD33" s="225"/>
      <c r="FE33" s="225"/>
      <c r="FF33" s="225"/>
      <c r="FG33" s="225"/>
      <c r="FH33" s="225"/>
      <c r="FI33" s="225"/>
      <c r="FJ33" s="225"/>
      <c r="FK33" s="225"/>
      <c r="FL33" s="225"/>
      <c r="FM33" s="225"/>
      <c r="FN33" s="225"/>
      <c r="FO33" s="225"/>
      <c r="FP33" s="225"/>
      <c r="FQ33" s="225"/>
      <c r="FR33" s="225"/>
      <c r="FS33" s="225"/>
      <c r="FT33" s="225"/>
      <c r="FU33" s="225"/>
      <c r="FV33" s="225"/>
      <c r="FW33" s="225"/>
      <c r="FX33" s="225"/>
      <c r="FY33" s="225"/>
      <c r="FZ33" s="225"/>
      <c r="GA33" s="225"/>
      <c r="GB33" s="225"/>
      <c r="GC33" s="225"/>
      <c r="GD33" s="225"/>
      <c r="GE33" s="225"/>
      <c r="GF33" s="225"/>
      <c r="GG33" s="225"/>
      <c r="GH33" s="225"/>
      <c r="GI33" s="225"/>
      <c r="GJ33" s="225"/>
      <c r="GK33" s="225"/>
      <c r="GL33" s="225"/>
      <c r="GM33" s="225"/>
      <c r="GN33" s="225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5"/>
      <c r="HA33" s="225"/>
      <c r="HB33" s="225"/>
      <c r="HC33" s="225"/>
      <c r="HD33" s="225"/>
      <c r="HE33" s="225"/>
      <c r="HF33" s="225"/>
      <c r="HG33" s="225"/>
      <c r="HH33" s="225"/>
      <c r="HI33" s="225"/>
      <c r="HJ33" s="225"/>
      <c r="HK33" s="225"/>
      <c r="HL33" s="225"/>
      <c r="HM33" s="225"/>
      <c r="HN33" s="225"/>
      <c r="HO33" s="225"/>
      <c r="HP33" s="225"/>
      <c r="HQ33" s="225"/>
      <c r="HR33" s="225"/>
      <c r="HS33" s="225"/>
      <c r="HT33" s="225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225"/>
      <c r="IH33" s="225"/>
      <c r="II33" s="225"/>
      <c r="IJ33" s="225"/>
      <c r="IK33" s="225"/>
      <c r="IL33" s="225"/>
      <c r="IM33" s="225"/>
      <c r="IN33" s="225"/>
      <c r="IO33" s="225"/>
      <c r="IP33" s="225"/>
      <c r="IQ33" s="225"/>
      <c r="IR33" s="225"/>
      <c r="IS33" s="225"/>
      <c r="IT33" s="225"/>
      <c r="IU33" s="225"/>
      <c r="IV33" s="225"/>
      <c r="IW33" s="225"/>
    </row>
    <row r="34" customFormat="false" ht="15" hidden="false" customHeight="false" outlineLevel="0" collapsed="false">
      <c r="A34" s="305" t="s">
        <v>471</v>
      </c>
      <c r="B34" s="250" t="n">
        <v>0</v>
      </c>
      <c r="C34" s="250"/>
      <c r="D34" s="250" t="n">
        <v>0</v>
      </c>
      <c r="E34" s="250"/>
      <c r="F34" s="250" t="n">
        <v>0</v>
      </c>
      <c r="G34" s="250"/>
      <c r="H34" s="250" t="n">
        <v>0</v>
      </c>
      <c r="I34" s="250"/>
      <c r="J34" s="250" t="n">
        <v>0</v>
      </c>
      <c r="K34" s="250"/>
      <c r="L34" s="250" t="n">
        <v>0</v>
      </c>
      <c r="M34" s="250"/>
      <c r="N34" s="250" t="n">
        <v>0</v>
      </c>
      <c r="O34" s="250"/>
      <c r="P34" s="250" t="n">
        <v>0</v>
      </c>
      <c r="Q34" s="250"/>
      <c r="R34" s="250" t="n">
        <v>0</v>
      </c>
      <c r="S34" s="250"/>
      <c r="T34" s="250" t="n">
        <v>0</v>
      </c>
      <c r="U34" s="250"/>
      <c r="V34" s="250" t="n">
        <v>0</v>
      </c>
      <c r="W34" s="250"/>
      <c r="X34" s="250" t="n">
        <v>0</v>
      </c>
      <c r="Y34" s="249"/>
      <c r="Z34" s="249" t="n">
        <f aca="false">SUM(B34:Y34)</f>
        <v>0</v>
      </c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  <c r="BT34" s="225"/>
      <c r="BU34" s="225"/>
      <c r="BV34" s="225"/>
      <c r="BW34" s="225"/>
      <c r="BX34" s="225"/>
      <c r="BY34" s="225"/>
      <c r="BZ34" s="225"/>
      <c r="CA34" s="225"/>
      <c r="CB34" s="225"/>
      <c r="CC34" s="225"/>
      <c r="CD34" s="225"/>
      <c r="CE34" s="225"/>
      <c r="CF34" s="225"/>
      <c r="CG34" s="225"/>
      <c r="CH34" s="225"/>
      <c r="CI34" s="225"/>
      <c r="CJ34" s="225"/>
      <c r="CK34" s="225"/>
      <c r="CL34" s="225"/>
      <c r="CM34" s="225"/>
      <c r="CN34" s="225"/>
      <c r="CO34" s="225"/>
      <c r="CP34" s="225"/>
      <c r="CQ34" s="225"/>
      <c r="CR34" s="225"/>
      <c r="CS34" s="225"/>
      <c r="CT34" s="225"/>
      <c r="CU34" s="225"/>
      <c r="CV34" s="225"/>
      <c r="CW34" s="225"/>
      <c r="CX34" s="225"/>
      <c r="CY34" s="225"/>
      <c r="CZ34" s="225"/>
      <c r="DA34" s="225"/>
      <c r="DB34" s="225"/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/>
      <c r="DZ34" s="225"/>
      <c r="EA34" s="225"/>
      <c r="EB34" s="225"/>
      <c r="EC34" s="225"/>
      <c r="ED34" s="225"/>
      <c r="EE34" s="225"/>
      <c r="EF34" s="225"/>
      <c r="EG34" s="225"/>
      <c r="EH34" s="225"/>
      <c r="EI34" s="225"/>
      <c r="EJ34" s="225"/>
      <c r="EK34" s="225"/>
      <c r="EL34" s="225"/>
      <c r="EM34" s="225"/>
      <c r="EN34" s="225"/>
      <c r="EO34" s="225"/>
      <c r="EP34" s="225"/>
      <c r="EQ34" s="225"/>
      <c r="ER34" s="225"/>
      <c r="ES34" s="225"/>
      <c r="ET34" s="225"/>
      <c r="EU34" s="225"/>
      <c r="EV34" s="225"/>
      <c r="EW34" s="225"/>
      <c r="EX34" s="225"/>
      <c r="EY34" s="225"/>
      <c r="EZ34" s="225"/>
      <c r="FA34" s="225"/>
      <c r="FB34" s="225"/>
      <c r="FC34" s="225"/>
      <c r="FD34" s="225"/>
      <c r="FE34" s="225"/>
      <c r="FF34" s="225"/>
      <c r="FG34" s="225"/>
      <c r="FH34" s="225"/>
      <c r="FI34" s="225"/>
      <c r="FJ34" s="225"/>
      <c r="FK34" s="225"/>
      <c r="FL34" s="225"/>
      <c r="FM34" s="225"/>
      <c r="FN34" s="225"/>
      <c r="FO34" s="225"/>
      <c r="FP34" s="225"/>
      <c r="FQ34" s="225"/>
      <c r="FR34" s="225"/>
      <c r="FS34" s="225"/>
      <c r="FT34" s="225"/>
      <c r="FU34" s="225"/>
      <c r="FV34" s="225"/>
      <c r="FW34" s="225"/>
      <c r="FX34" s="225"/>
      <c r="FY34" s="225"/>
      <c r="FZ34" s="225"/>
      <c r="GA34" s="225"/>
      <c r="GB34" s="225"/>
      <c r="GC34" s="225"/>
      <c r="GD34" s="225"/>
      <c r="GE34" s="225"/>
      <c r="GF34" s="225"/>
      <c r="GG34" s="225"/>
      <c r="GH34" s="225"/>
      <c r="GI34" s="225"/>
      <c r="GJ34" s="225"/>
      <c r="GK34" s="225"/>
      <c r="GL34" s="225"/>
      <c r="GM34" s="225"/>
      <c r="GN34" s="225"/>
      <c r="GO34" s="225"/>
      <c r="GP34" s="225"/>
      <c r="GQ34" s="225"/>
      <c r="GR34" s="225"/>
      <c r="GS34" s="225"/>
      <c r="GT34" s="225"/>
      <c r="GU34" s="225"/>
      <c r="GV34" s="225"/>
      <c r="GW34" s="225"/>
      <c r="GX34" s="225"/>
      <c r="GY34" s="225"/>
      <c r="GZ34" s="225"/>
      <c r="HA34" s="225"/>
      <c r="HB34" s="225"/>
      <c r="HC34" s="225"/>
      <c r="HD34" s="225"/>
      <c r="HE34" s="225"/>
      <c r="HF34" s="225"/>
      <c r="HG34" s="225"/>
      <c r="HH34" s="225"/>
      <c r="HI34" s="225"/>
      <c r="HJ34" s="225"/>
      <c r="HK34" s="225"/>
      <c r="HL34" s="225"/>
      <c r="HM34" s="225"/>
      <c r="HN34" s="225"/>
      <c r="HO34" s="225"/>
      <c r="HP34" s="225"/>
      <c r="HQ34" s="225"/>
      <c r="HR34" s="225"/>
      <c r="HS34" s="225"/>
      <c r="HT34" s="225"/>
      <c r="HU34" s="225"/>
      <c r="HV34" s="225"/>
      <c r="HW34" s="225"/>
      <c r="HX34" s="225"/>
      <c r="HY34" s="225"/>
      <c r="HZ34" s="225"/>
      <c r="IA34" s="225"/>
      <c r="IB34" s="225"/>
      <c r="IC34" s="225"/>
      <c r="ID34" s="225"/>
      <c r="IE34" s="225"/>
      <c r="IF34" s="225"/>
      <c r="IG34" s="225"/>
      <c r="IH34" s="225"/>
      <c r="II34" s="225"/>
      <c r="IJ34" s="225"/>
      <c r="IK34" s="225"/>
      <c r="IL34" s="225"/>
      <c r="IM34" s="225"/>
      <c r="IN34" s="225"/>
      <c r="IO34" s="225"/>
      <c r="IP34" s="225"/>
      <c r="IQ34" s="225"/>
      <c r="IR34" s="225"/>
      <c r="IS34" s="225"/>
      <c r="IT34" s="225"/>
      <c r="IU34" s="225"/>
      <c r="IV34" s="225"/>
      <c r="IW34" s="225"/>
    </row>
    <row r="35" customFormat="false" ht="15" hidden="false" customHeight="false" outlineLevel="0" collapsed="false">
      <c r="A35" s="305" t="s">
        <v>472</v>
      </c>
      <c r="B35" s="250" t="n">
        <v>0</v>
      </c>
      <c r="C35" s="250"/>
      <c r="D35" s="250" t="n">
        <v>0</v>
      </c>
      <c r="E35" s="250"/>
      <c r="F35" s="250" t="n">
        <v>0</v>
      </c>
      <c r="G35" s="250"/>
      <c r="H35" s="250" t="n">
        <v>0</v>
      </c>
      <c r="I35" s="250"/>
      <c r="J35" s="250" t="n">
        <v>0</v>
      </c>
      <c r="K35" s="250"/>
      <c r="L35" s="250" t="n">
        <v>0</v>
      </c>
      <c r="M35" s="250"/>
      <c r="N35" s="250" t="n">
        <v>0</v>
      </c>
      <c r="O35" s="250"/>
      <c r="P35" s="250" t="n">
        <v>0</v>
      </c>
      <c r="Q35" s="250"/>
      <c r="R35" s="250" t="n">
        <v>0</v>
      </c>
      <c r="S35" s="250"/>
      <c r="T35" s="250" t="n">
        <v>0</v>
      </c>
      <c r="U35" s="250"/>
      <c r="V35" s="250" t="n">
        <v>0</v>
      </c>
      <c r="W35" s="250"/>
      <c r="X35" s="250" t="n">
        <v>0</v>
      </c>
      <c r="Y35" s="249"/>
      <c r="Z35" s="249" t="n">
        <f aca="false">SUM(B35:Y35)</f>
        <v>0</v>
      </c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  <c r="BT35" s="225"/>
      <c r="BU35" s="225"/>
      <c r="BV35" s="225"/>
      <c r="BW35" s="225"/>
      <c r="BX35" s="225"/>
      <c r="BY35" s="225"/>
      <c r="BZ35" s="225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5"/>
      <c r="CL35" s="225"/>
      <c r="CM35" s="225"/>
      <c r="CN35" s="225"/>
      <c r="CO35" s="225"/>
      <c r="CP35" s="225"/>
      <c r="CQ35" s="225"/>
      <c r="CR35" s="225"/>
      <c r="CS35" s="225"/>
      <c r="CT35" s="225"/>
      <c r="CU35" s="225"/>
      <c r="CV35" s="225"/>
      <c r="CW35" s="225"/>
      <c r="CX35" s="225"/>
      <c r="CY35" s="225"/>
      <c r="CZ35" s="225"/>
      <c r="DA35" s="225"/>
      <c r="DB35" s="225"/>
      <c r="DC35" s="225"/>
      <c r="DD35" s="225"/>
      <c r="DE35" s="225"/>
      <c r="DF35" s="225"/>
      <c r="DG35" s="225"/>
      <c r="DH35" s="225"/>
      <c r="DI35" s="225"/>
      <c r="DJ35" s="225"/>
      <c r="DK35" s="225"/>
      <c r="DL35" s="225"/>
      <c r="DM35" s="225"/>
      <c r="DN35" s="225"/>
      <c r="DO35" s="225"/>
      <c r="DP35" s="225"/>
      <c r="DQ35" s="225"/>
      <c r="DR35" s="225"/>
      <c r="DS35" s="225"/>
      <c r="DT35" s="225"/>
      <c r="DU35" s="225"/>
      <c r="DV35" s="225"/>
      <c r="DW35" s="225"/>
      <c r="DX35" s="225"/>
      <c r="DY35" s="225"/>
      <c r="DZ35" s="225"/>
      <c r="EA35" s="225"/>
      <c r="EB35" s="225"/>
      <c r="EC35" s="225"/>
      <c r="ED35" s="225"/>
      <c r="EE35" s="225"/>
      <c r="EF35" s="225"/>
      <c r="EG35" s="225"/>
      <c r="EH35" s="225"/>
      <c r="EI35" s="225"/>
      <c r="EJ35" s="225"/>
      <c r="EK35" s="225"/>
      <c r="EL35" s="225"/>
      <c r="EM35" s="225"/>
      <c r="EN35" s="225"/>
      <c r="EO35" s="225"/>
      <c r="EP35" s="225"/>
      <c r="EQ35" s="225"/>
      <c r="ER35" s="225"/>
      <c r="ES35" s="225"/>
      <c r="ET35" s="225"/>
      <c r="EU35" s="225"/>
      <c r="EV35" s="225"/>
      <c r="EW35" s="225"/>
      <c r="EX35" s="225"/>
      <c r="EY35" s="225"/>
      <c r="EZ35" s="225"/>
      <c r="FA35" s="225"/>
      <c r="FB35" s="225"/>
      <c r="FC35" s="225"/>
      <c r="FD35" s="225"/>
      <c r="FE35" s="225"/>
      <c r="FF35" s="225"/>
      <c r="FG35" s="225"/>
      <c r="FH35" s="225"/>
      <c r="FI35" s="225"/>
      <c r="FJ35" s="225"/>
      <c r="FK35" s="225"/>
      <c r="FL35" s="225"/>
      <c r="FM35" s="225"/>
      <c r="FN35" s="225"/>
      <c r="FO35" s="225"/>
      <c r="FP35" s="225"/>
      <c r="FQ35" s="225"/>
      <c r="FR35" s="225"/>
      <c r="FS35" s="225"/>
      <c r="FT35" s="225"/>
      <c r="FU35" s="225"/>
      <c r="FV35" s="225"/>
      <c r="FW35" s="225"/>
      <c r="FX35" s="225"/>
      <c r="FY35" s="225"/>
      <c r="FZ35" s="225"/>
      <c r="GA35" s="225"/>
      <c r="GB35" s="225"/>
      <c r="GC35" s="225"/>
      <c r="GD35" s="225"/>
      <c r="GE35" s="225"/>
      <c r="GF35" s="225"/>
      <c r="GG35" s="225"/>
      <c r="GH35" s="225"/>
      <c r="GI35" s="225"/>
      <c r="GJ35" s="225"/>
      <c r="GK35" s="225"/>
      <c r="GL35" s="225"/>
      <c r="GM35" s="225"/>
      <c r="GN35" s="225"/>
      <c r="GO35" s="225"/>
      <c r="GP35" s="225"/>
      <c r="GQ35" s="225"/>
      <c r="GR35" s="225"/>
      <c r="GS35" s="225"/>
      <c r="GT35" s="225"/>
      <c r="GU35" s="225"/>
      <c r="GV35" s="225"/>
      <c r="GW35" s="225"/>
      <c r="GX35" s="225"/>
      <c r="GY35" s="225"/>
      <c r="GZ35" s="225"/>
      <c r="HA35" s="225"/>
      <c r="HB35" s="225"/>
      <c r="HC35" s="225"/>
      <c r="HD35" s="225"/>
      <c r="HE35" s="225"/>
      <c r="HF35" s="225"/>
      <c r="HG35" s="225"/>
      <c r="HH35" s="225"/>
      <c r="HI35" s="225"/>
      <c r="HJ35" s="225"/>
      <c r="HK35" s="225"/>
      <c r="HL35" s="225"/>
      <c r="HM35" s="225"/>
      <c r="HN35" s="225"/>
      <c r="HO35" s="225"/>
      <c r="HP35" s="225"/>
      <c r="HQ35" s="225"/>
      <c r="HR35" s="225"/>
      <c r="HS35" s="225"/>
      <c r="HT35" s="225"/>
      <c r="HU35" s="225"/>
      <c r="HV35" s="225"/>
      <c r="HW35" s="225"/>
      <c r="HX35" s="225"/>
      <c r="HY35" s="225"/>
      <c r="HZ35" s="225"/>
      <c r="IA35" s="225"/>
      <c r="IB35" s="225"/>
      <c r="IC35" s="225"/>
      <c r="ID35" s="225"/>
      <c r="IE35" s="225"/>
      <c r="IF35" s="225"/>
      <c r="IG35" s="225"/>
      <c r="IH35" s="225"/>
      <c r="II35" s="225"/>
      <c r="IJ35" s="225"/>
      <c r="IK35" s="225"/>
      <c r="IL35" s="225"/>
      <c r="IM35" s="225"/>
      <c r="IN35" s="225"/>
      <c r="IO35" s="225"/>
      <c r="IP35" s="225"/>
      <c r="IQ35" s="225"/>
      <c r="IR35" s="225"/>
      <c r="IS35" s="225"/>
      <c r="IT35" s="225"/>
      <c r="IU35" s="225"/>
      <c r="IV35" s="225"/>
      <c r="IW35" s="225"/>
    </row>
    <row r="36" customFormat="false" ht="15" hidden="false" customHeight="false" outlineLevel="0" collapsed="false">
      <c r="A36" s="305" t="s">
        <v>473</v>
      </c>
      <c r="B36" s="250" t="n">
        <v>0</v>
      </c>
      <c r="C36" s="250"/>
      <c r="D36" s="250" t="n">
        <v>0</v>
      </c>
      <c r="E36" s="250"/>
      <c r="F36" s="250" t="n">
        <v>0</v>
      </c>
      <c r="G36" s="250"/>
      <c r="H36" s="250" t="n">
        <v>0</v>
      </c>
      <c r="I36" s="250"/>
      <c r="J36" s="250" t="n">
        <v>0</v>
      </c>
      <c r="K36" s="250"/>
      <c r="L36" s="250" t="n">
        <v>0</v>
      </c>
      <c r="M36" s="250"/>
      <c r="N36" s="250" t="n">
        <v>0</v>
      </c>
      <c r="O36" s="250"/>
      <c r="P36" s="250" t="n">
        <v>0</v>
      </c>
      <c r="Q36" s="250"/>
      <c r="R36" s="250" t="n">
        <v>0</v>
      </c>
      <c r="S36" s="250"/>
      <c r="T36" s="250" t="n">
        <v>0</v>
      </c>
      <c r="U36" s="250"/>
      <c r="V36" s="250" t="n">
        <v>0</v>
      </c>
      <c r="W36" s="250"/>
      <c r="X36" s="250" t="n">
        <v>0</v>
      </c>
      <c r="Y36" s="249"/>
      <c r="Z36" s="249" t="n">
        <f aca="false">SUM(B36:Y36)</f>
        <v>0</v>
      </c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  <c r="IW36" s="225"/>
    </row>
    <row r="37" customFormat="false" ht="15" hidden="false" customHeight="false" outlineLevel="0" collapsed="false">
      <c r="A37" s="305" t="s">
        <v>473</v>
      </c>
      <c r="B37" s="250" t="n">
        <v>0</v>
      </c>
      <c r="C37" s="250"/>
      <c r="D37" s="250" t="n">
        <v>0</v>
      </c>
      <c r="E37" s="250"/>
      <c r="F37" s="250" t="n">
        <v>0</v>
      </c>
      <c r="G37" s="250"/>
      <c r="H37" s="250" t="n">
        <v>0</v>
      </c>
      <c r="I37" s="250"/>
      <c r="J37" s="250" t="n">
        <v>0</v>
      </c>
      <c r="K37" s="250"/>
      <c r="L37" s="250" t="n">
        <v>0</v>
      </c>
      <c r="M37" s="250"/>
      <c r="N37" s="250" t="n">
        <v>0</v>
      </c>
      <c r="O37" s="250"/>
      <c r="P37" s="250" t="n">
        <v>0</v>
      </c>
      <c r="Q37" s="250"/>
      <c r="R37" s="250" t="n">
        <v>0</v>
      </c>
      <c r="S37" s="250"/>
      <c r="T37" s="250" t="n">
        <v>0</v>
      </c>
      <c r="U37" s="250"/>
      <c r="V37" s="250" t="n">
        <v>0</v>
      </c>
      <c r="W37" s="250"/>
      <c r="X37" s="250" t="n">
        <v>0</v>
      </c>
      <c r="Y37" s="249"/>
      <c r="Z37" s="249" t="n">
        <f aca="false">SUM(B37:Y37)</f>
        <v>0</v>
      </c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  <c r="BT37" s="225"/>
      <c r="BU37" s="225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  <c r="CS37" s="225"/>
      <c r="CT37" s="225"/>
      <c r="CU37" s="225"/>
      <c r="CV37" s="225"/>
      <c r="CW37" s="225"/>
      <c r="CX37" s="225"/>
      <c r="CY37" s="225"/>
      <c r="CZ37" s="225"/>
      <c r="DA37" s="225"/>
      <c r="DB37" s="225"/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/>
      <c r="EF37" s="225"/>
      <c r="EG37" s="225"/>
      <c r="EH37" s="225"/>
      <c r="EI37" s="225"/>
      <c r="EJ37" s="225"/>
      <c r="EK37" s="225"/>
      <c r="EL37" s="225"/>
      <c r="EM37" s="225"/>
      <c r="EN37" s="225"/>
      <c r="EO37" s="225"/>
      <c r="EP37" s="225"/>
      <c r="EQ37" s="225"/>
      <c r="ER37" s="225"/>
      <c r="ES37" s="225"/>
      <c r="ET37" s="225"/>
      <c r="EU37" s="225"/>
      <c r="EV37" s="225"/>
      <c r="EW37" s="225"/>
      <c r="EX37" s="225"/>
      <c r="EY37" s="225"/>
      <c r="EZ37" s="225"/>
      <c r="FA37" s="225"/>
      <c r="FB37" s="225"/>
      <c r="FC37" s="225"/>
      <c r="FD37" s="225"/>
      <c r="FE37" s="225"/>
      <c r="FF37" s="225"/>
      <c r="FG37" s="225"/>
      <c r="FH37" s="225"/>
      <c r="FI37" s="225"/>
      <c r="FJ37" s="225"/>
      <c r="FK37" s="225"/>
      <c r="FL37" s="225"/>
      <c r="FM37" s="225"/>
      <c r="FN37" s="225"/>
      <c r="FO37" s="225"/>
      <c r="FP37" s="225"/>
      <c r="FQ37" s="225"/>
      <c r="FR37" s="225"/>
      <c r="FS37" s="225"/>
      <c r="FT37" s="225"/>
      <c r="FU37" s="225"/>
      <c r="FV37" s="225"/>
      <c r="FW37" s="225"/>
      <c r="FX37" s="225"/>
      <c r="FY37" s="225"/>
      <c r="FZ37" s="225"/>
      <c r="GA37" s="225"/>
      <c r="GB37" s="225"/>
      <c r="GC37" s="225"/>
      <c r="GD37" s="225"/>
      <c r="GE37" s="225"/>
      <c r="GF37" s="225"/>
      <c r="GG37" s="225"/>
      <c r="GH37" s="225"/>
      <c r="GI37" s="225"/>
      <c r="GJ37" s="225"/>
      <c r="GK37" s="225"/>
      <c r="GL37" s="225"/>
      <c r="GM37" s="225"/>
      <c r="GN37" s="225"/>
      <c r="GO37" s="225"/>
      <c r="GP37" s="225"/>
      <c r="GQ37" s="225"/>
      <c r="GR37" s="225"/>
      <c r="GS37" s="225"/>
      <c r="GT37" s="225"/>
      <c r="GU37" s="225"/>
      <c r="GV37" s="225"/>
      <c r="GW37" s="225"/>
      <c r="GX37" s="225"/>
      <c r="GY37" s="225"/>
      <c r="GZ37" s="225"/>
      <c r="HA37" s="225"/>
      <c r="HB37" s="225"/>
      <c r="HC37" s="225"/>
      <c r="HD37" s="225"/>
      <c r="HE37" s="225"/>
      <c r="HF37" s="225"/>
      <c r="HG37" s="225"/>
      <c r="HH37" s="225"/>
      <c r="HI37" s="225"/>
      <c r="HJ37" s="225"/>
      <c r="HK37" s="225"/>
      <c r="HL37" s="225"/>
      <c r="HM37" s="225"/>
      <c r="HN37" s="225"/>
      <c r="HO37" s="225"/>
      <c r="HP37" s="225"/>
      <c r="HQ37" s="225"/>
      <c r="HR37" s="225"/>
      <c r="HS37" s="225"/>
      <c r="HT37" s="225"/>
      <c r="HU37" s="225"/>
      <c r="HV37" s="225"/>
      <c r="HW37" s="225"/>
      <c r="HX37" s="225"/>
      <c r="HY37" s="225"/>
      <c r="HZ37" s="225"/>
      <c r="IA37" s="225"/>
      <c r="IB37" s="225"/>
      <c r="IC37" s="225"/>
      <c r="ID37" s="225"/>
      <c r="IE37" s="225"/>
      <c r="IF37" s="225"/>
      <c r="IG37" s="225"/>
      <c r="IH37" s="225"/>
      <c r="II37" s="225"/>
      <c r="IJ37" s="225"/>
      <c r="IK37" s="225"/>
      <c r="IL37" s="225"/>
      <c r="IM37" s="225"/>
      <c r="IN37" s="225"/>
      <c r="IO37" s="225"/>
      <c r="IP37" s="225"/>
      <c r="IQ37" s="225"/>
      <c r="IR37" s="225"/>
      <c r="IS37" s="225"/>
      <c r="IT37" s="225"/>
      <c r="IU37" s="225"/>
      <c r="IV37" s="225"/>
      <c r="IW37" s="225"/>
    </row>
    <row r="38" customFormat="false" ht="15" hidden="false" customHeight="false" outlineLevel="0" collapsed="false">
      <c r="A38" s="305" t="s">
        <v>473</v>
      </c>
      <c r="B38" s="250" t="n">
        <v>0</v>
      </c>
      <c r="C38" s="250"/>
      <c r="D38" s="250" t="n">
        <v>0</v>
      </c>
      <c r="E38" s="250"/>
      <c r="F38" s="250" t="n">
        <v>0</v>
      </c>
      <c r="G38" s="250"/>
      <c r="H38" s="250" t="n">
        <v>0</v>
      </c>
      <c r="I38" s="250"/>
      <c r="J38" s="250" t="n">
        <v>0</v>
      </c>
      <c r="K38" s="250"/>
      <c r="L38" s="250" t="n">
        <v>0</v>
      </c>
      <c r="M38" s="250"/>
      <c r="N38" s="250" t="n">
        <v>0</v>
      </c>
      <c r="O38" s="250"/>
      <c r="P38" s="250" t="n">
        <v>0</v>
      </c>
      <c r="Q38" s="250"/>
      <c r="R38" s="250" t="n">
        <v>0</v>
      </c>
      <c r="S38" s="250"/>
      <c r="T38" s="250" t="n">
        <v>0</v>
      </c>
      <c r="U38" s="250"/>
      <c r="V38" s="250" t="n">
        <v>0</v>
      </c>
      <c r="W38" s="250"/>
      <c r="X38" s="250" t="n">
        <v>0</v>
      </c>
      <c r="Y38" s="249"/>
      <c r="Z38" s="249" t="n">
        <f aca="false">SUM(B38:Y38)</f>
        <v>0</v>
      </c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M38" s="225"/>
      <c r="EN38" s="225"/>
      <c r="EO38" s="225"/>
      <c r="EP38" s="225"/>
      <c r="EQ38" s="225"/>
      <c r="ER38" s="225"/>
      <c r="ES38" s="225"/>
      <c r="ET38" s="225"/>
      <c r="EU38" s="225"/>
      <c r="EV38" s="225"/>
      <c r="EW38" s="225"/>
      <c r="EX38" s="225"/>
      <c r="EY38" s="225"/>
      <c r="EZ38" s="225"/>
      <c r="FA38" s="225"/>
      <c r="FB38" s="225"/>
      <c r="FC38" s="225"/>
      <c r="FD38" s="225"/>
      <c r="FE38" s="225"/>
      <c r="FF38" s="225"/>
      <c r="FG38" s="225"/>
      <c r="FH38" s="225"/>
      <c r="FI38" s="225"/>
      <c r="FJ38" s="225"/>
      <c r="FK38" s="225"/>
      <c r="FL38" s="225"/>
      <c r="FM38" s="225"/>
      <c r="FN38" s="225"/>
      <c r="FO38" s="225"/>
      <c r="FP38" s="225"/>
      <c r="FQ38" s="225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5"/>
      <c r="HI38" s="225"/>
      <c r="HJ38" s="225"/>
      <c r="HK38" s="225"/>
      <c r="HL38" s="225"/>
      <c r="HM38" s="225"/>
      <c r="HN38" s="225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5"/>
      <c r="IV38" s="225"/>
      <c r="IW38" s="225"/>
    </row>
    <row r="39" customFormat="false" ht="15" hidden="false" customHeight="false" outlineLevel="0" collapsed="false">
      <c r="A39" s="305" t="s">
        <v>473</v>
      </c>
      <c r="B39" s="250" t="n">
        <v>0</v>
      </c>
      <c r="C39" s="250"/>
      <c r="D39" s="250" t="n">
        <v>0</v>
      </c>
      <c r="E39" s="250"/>
      <c r="F39" s="250" t="n">
        <v>0</v>
      </c>
      <c r="G39" s="250"/>
      <c r="H39" s="250" t="n">
        <v>0</v>
      </c>
      <c r="I39" s="250"/>
      <c r="J39" s="250" t="n">
        <v>0</v>
      </c>
      <c r="K39" s="250"/>
      <c r="L39" s="250" t="n">
        <v>0</v>
      </c>
      <c r="M39" s="250"/>
      <c r="N39" s="250" t="n">
        <v>0</v>
      </c>
      <c r="O39" s="250"/>
      <c r="P39" s="250" t="n">
        <v>0</v>
      </c>
      <c r="Q39" s="250"/>
      <c r="R39" s="250" t="n">
        <v>0</v>
      </c>
      <c r="S39" s="250"/>
      <c r="T39" s="250" t="n">
        <v>0</v>
      </c>
      <c r="U39" s="250"/>
      <c r="V39" s="250" t="n">
        <v>0</v>
      </c>
      <c r="W39" s="250"/>
      <c r="X39" s="250" t="n">
        <v>0</v>
      </c>
      <c r="Y39" s="249"/>
      <c r="Z39" s="249" t="n">
        <f aca="false">SUM(B39:Y39)</f>
        <v>0</v>
      </c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  <c r="BT39" s="225"/>
      <c r="BU39" s="225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5"/>
      <c r="CM39" s="225"/>
      <c r="CN39" s="225"/>
      <c r="CO39" s="225"/>
      <c r="CP39" s="225"/>
      <c r="CQ39" s="225"/>
      <c r="CR39" s="225"/>
      <c r="CS39" s="225"/>
      <c r="CT39" s="225"/>
      <c r="CU39" s="225"/>
      <c r="CV39" s="225"/>
      <c r="CW39" s="225"/>
      <c r="CX39" s="225"/>
      <c r="CY39" s="225"/>
      <c r="CZ39" s="225"/>
      <c r="DA39" s="225"/>
      <c r="DB39" s="225"/>
      <c r="DC39" s="225"/>
      <c r="DD39" s="225"/>
      <c r="DE39" s="225"/>
      <c r="DF39" s="225"/>
      <c r="DG39" s="225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5"/>
      <c r="EC39" s="225"/>
      <c r="ED39" s="225"/>
      <c r="EE39" s="225"/>
      <c r="EF39" s="225"/>
      <c r="EG39" s="225"/>
      <c r="EH39" s="225"/>
      <c r="EI39" s="225"/>
      <c r="EJ39" s="225"/>
      <c r="EK39" s="225"/>
      <c r="EL39" s="225"/>
      <c r="EM39" s="225"/>
      <c r="EN39" s="225"/>
      <c r="EO39" s="225"/>
      <c r="EP39" s="225"/>
      <c r="EQ39" s="225"/>
      <c r="ER39" s="225"/>
      <c r="ES39" s="225"/>
      <c r="ET39" s="225"/>
      <c r="EU39" s="225"/>
      <c r="EV39" s="225"/>
      <c r="EW39" s="225"/>
      <c r="EX39" s="225"/>
      <c r="EY39" s="225"/>
      <c r="EZ39" s="225"/>
      <c r="FA39" s="225"/>
      <c r="FB39" s="225"/>
      <c r="FC39" s="225"/>
      <c r="FD39" s="225"/>
      <c r="FE39" s="225"/>
      <c r="FF39" s="225"/>
      <c r="FG39" s="225"/>
      <c r="FH39" s="225"/>
      <c r="FI39" s="225"/>
      <c r="FJ39" s="225"/>
      <c r="FK39" s="225"/>
      <c r="FL39" s="225"/>
      <c r="FM39" s="225"/>
      <c r="FN39" s="225"/>
      <c r="FO39" s="225"/>
      <c r="FP39" s="225"/>
      <c r="FQ39" s="225"/>
      <c r="FR39" s="225"/>
      <c r="FS39" s="225"/>
      <c r="FT39" s="225"/>
      <c r="FU39" s="225"/>
      <c r="FV39" s="225"/>
      <c r="FW39" s="225"/>
      <c r="FX39" s="225"/>
      <c r="FY39" s="225"/>
      <c r="FZ39" s="225"/>
      <c r="GA39" s="225"/>
      <c r="GB39" s="225"/>
      <c r="GC39" s="225"/>
      <c r="GD39" s="225"/>
      <c r="GE39" s="225"/>
      <c r="GF39" s="225"/>
      <c r="GG39" s="225"/>
      <c r="GH39" s="225"/>
      <c r="GI39" s="225"/>
      <c r="GJ39" s="225"/>
      <c r="GK39" s="225"/>
      <c r="GL39" s="225"/>
      <c r="GM39" s="225"/>
      <c r="GN39" s="225"/>
      <c r="GO39" s="225"/>
      <c r="GP39" s="225"/>
      <c r="GQ39" s="225"/>
      <c r="GR39" s="225"/>
      <c r="GS39" s="225"/>
      <c r="GT39" s="225"/>
      <c r="GU39" s="225"/>
      <c r="GV39" s="225"/>
      <c r="GW39" s="225"/>
      <c r="GX39" s="225"/>
      <c r="GY39" s="225"/>
      <c r="GZ39" s="225"/>
      <c r="HA39" s="225"/>
      <c r="HB39" s="225"/>
      <c r="HC39" s="225"/>
      <c r="HD39" s="225"/>
      <c r="HE39" s="225"/>
      <c r="HF39" s="225"/>
      <c r="HG39" s="225"/>
      <c r="HH39" s="225"/>
      <c r="HI39" s="225"/>
      <c r="HJ39" s="225"/>
      <c r="HK39" s="225"/>
      <c r="HL39" s="225"/>
      <c r="HM39" s="225"/>
      <c r="HN39" s="225"/>
      <c r="HO39" s="225"/>
      <c r="HP39" s="225"/>
      <c r="HQ39" s="225"/>
      <c r="HR39" s="225"/>
      <c r="HS39" s="225"/>
      <c r="HT39" s="225"/>
      <c r="HU39" s="225"/>
      <c r="HV39" s="225"/>
      <c r="HW39" s="225"/>
      <c r="HX39" s="225"/>
      <c r="HY39" s="225"/>
      <c r="HZ39" s="225"/>
      <c r="IA39" s="225"/>
      <c r="IB39" s="225"/>
      <c r="IC39" s="225"/>
      <c r="ID39" s="225"/>
      <c r="IE39" s="225"/>
      <c r="IF39" s="225"/>
      <c r="IG39" s="225"/>
      <c r="IH39" s="225"/>
      <c r="II39" s="225"/>
      <c r="IJ39" s="225"/>
      <c r="IK39" s="225"/>
      <c r="IL39" s="225"/>
      <c r="IM39" s="225"/>
      <c r="IN39" s="225"/>
      <c r="IO39" s="225"/>
      <c r="IP39" s="225"/>
      <c r="IQ39" s="225"/>
      <c r="IR39" s="225"/>
      <c r="IS39" s="225"/>
      <c r="IT39" s="225"/>
      <c r="IU39" s="225"/>
      <c r="IV39" s="225"/>
      <c r="IW39" s="225"/>
    </row>
    <row r="40" customFormat="false" ht="15" hidden="false" customHeight="false" outlineLevel="0" collapsed="false">
      <c r="A40" s="305" t="s">
        <v>473</v>
      </c>
      <c r="B40" s="250" t="n">
        <v>0</v>
      </c>
      <c r="C40" s="250"/>
      <c r="D40" s="250" t="n">
        <v>0</v>
      </c>
      <c r="E40" s="250"/>
      <c r="F40" s="250" t="n">
        <v>0</v>
      </c>
      <c r="G40" s="250"/>
      <c r="H40" s="250" t="n">
        <v>0</v>
      </c>
      <c r="I40" s="250"/>
      <c r="J40" s="250" t="n">
        <v>0</v>
      </c>
      <c r="K40" s="250"/>
      <c r="L40" s="250" t="n">
        <v>0</v>
      </c>
      <c r="M40" s="250"/>
      <c r="N40" s="250" t="n">
        <v>0</v>
      </c>
      <c r="O40" s="250"/>
      <c r="P40" s="250" t="n">
        <v>0</v>
      </c>
      <c r="Q40" s="250"/>
      <c r="R40" s="250" t="n">
        <v>0</v>
      </c>
      <c r="S40" s="250"/>
      <c r="T40" s="250" t="n">
        <v>0</v>
      </c>
      <c r="U40" s="250"/>
      <c r="V40" s="250" t="n">
        <v>0</v>
      </c>
      <c r="W40" s="250"/>
      <c r="X40" s="250" t="n">
        <v>0</v>
      </c>
      <c r="Y40" s="249"/>
      <c r="Z40" s="249" t="n">
        <f aca="false">SUM(B40:Y40)</f>
        <v>0</v>
      </c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  <c r="IW40" s="225"/>
    </row>
    <row r="41" customFormat="false" ht="5.1" hidden="false" customHeight="true" outlineLevel="0" collapsed="false">
      <c r="A41" s="226"/>
      <c r="B41" s="294"/>
      <c r="C41" s="249"/>
      <c r="D41" s="294"/>
      <c r="E41" s="249"/>
      <c r="F41" s="294"/>
      <c r="G41" s="249"/>
      <c r="H41" s="294"/>
      <c r="I41" s="249"/>
      <c r="J41" s="294"/>
      <c r="K41" s="249"/>
      <c r="L41" s="294"/>
      <c r="M41" s="249"/>
      <c r="N41" s="294"/>
      <c r="O41" s="249"/>
      <c r="P41" s="294"/>
      <c r="Q41" s="249"/>
      <c r="R41" s="294"/>
      <c r="S41" s="249"/>
      <c r="T41" s="294"/>
      <c r="U41" s="249"/>
      <c r="V41" s="294"/>
      <c r="W41" s="249"/>
      <c r="X41" s="294"/>
      <c r="Y41" s="249"/>
      <c r="Z41" s="294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5"/>
      <c r="EZ41" s="225"/>
      <c r="FA41" s="225"/>
      <c r="FB41" s="225"/>
      <c r="FC41" s="225"/>
      <c r="FD41" s="225"/>
      <c r="FE41" s="225"/>
      <c r="FF41" s="225"/>
      <c r="FG41" s="225"/>
      <c r="FH41" s="225"/>
      <c r="FI41" s="225"/>
      <c r="FJ41" s="225"/>
      <c r="FK41" s="225"/>
      <c r="FL41" s="225"/>
      <c r="FM41" s="225"/>
      <c r="FN41" s="225"/>
      <c r="FO41" s="225"/>
      <c r="FP41" s="225"/>
      <c r="FQ41" s="225"/>
      <c r="FR41" s="225"/>
      <c r="FS41" s="225"/>
      <c r="FT41" s="225"/>
      <c r="FU41" s="225"/>
      <c r="FV41" s="225"/>
      <c r="FW41" s="225"/>
      <c r="FX41" s="225"/>
      <c r="FY41" s="225"/>
      <c r="FZ41" s="225"/>
      <c r="GA41" s="225"/>
      <c r="GB41" s="225"/>
      <c r="GC41" s="225"/>
      <c r="GD41" s="225"/>
      <c r="GE41" s="225"/>
      <c r="GF41" s="225"/>
      <c r="GG41" s="225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5"/>
      <c r="HD41" s="225"/>
      <c r="HE41" s="225"/>
      <c r="HF41" s="225"/>
      <c r="HG41" s="225"/>
      <c r="HH41" s="225"/>
      <c r="HI41" s="225"/>
      <c r="HJ41" s="225"/>
      <c r="HK41" s="225"/>
      <c r="HL41" s="225"/>
      <c r="HM41" s="225"/>
      <c r="HN41" s="225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5"/>
      <c r="IV41" s="225"/>
      <c r="IW41" s="225"/>
    </row>
    <row r="42" customFormat="false" ht="14.25" hidden="false" customHeight="false" outlineLevel="0" collapsed="false">
      <c r="A42" s="229" t="s">
        <v>359</v>
      </c>
      <c r="B42" s="254" t="n">
        <f aca="false">+B44-SUM(B33:B41)</f>
        <v>0</v>
      </c>
      <c r="C42" s="254"/>
      <c r="D42" s="254" t="n">
        <f aca="false">+D44-SUM(D33:D41)</f>
        <v>0</v>
      </c>
      <c r="E42" s="254"/>
      <c r="F42" s="254" t="n">
        <f aca="false">+F44-SUM(F33:F41)</f>
        <v>0</v>
      </c>
      <c r="G42" s="254"/>
      <c r="H42" s="254" t="n">
        <f aca="false">+H44-SUM(H33:H41)</f>
        <v>0</v>
      </c>
      <c r="I42" s="254"/>
      <c r="J42" s="254" t="n">
        <f aca="false">+J44-SUM(J33:J41)</f>
        <v>0</v>
      </c>
      <c r="K42" s="254"/>
      <c r="L42" s="254" t="n">
        <f aca="false">+L44-SUM(L33:L41)</f>
        <v>0</v>
      </c>
      <c r="M42" s="254"/>
      <c r="N42" s="254" t="n">
        <f aca="false">+N44-SUM(N33:N41)</f>
        <v>0</v>
      </c>
      <c r="O42" s="254"/>
      <c r="P42" s="254" t="n">
        <f aca="false">+P44-SUM(P33:P41)</f>
        <v>0</v>
      </c>
      <c r="Q42" s="254"/>
      <c r="R42" s="254" t="n">
        <f aca="false">+R44-SUM(R33:R41)</f>
        <v>0</v>
      </c>
      <c r="S42" s="254"/>
      <c r="T42" s="254" t="n">
        <f aca="false">+T44-SUM(T33:T41)</f>
        <v>0</v>
      </c>
      <c r="U42" s="254"/>
      <c r="V42" s="254" t="n">
        <f aca="false">+V44-SUM(V33:V41)</f>
        <v>0</v>
      </c>
      <c r="W42" s="254"/>
      <c r="X42" s="254" t="n">
        <f aca="false">+X44-SUM(X33:X41)</f>
        <v>0</v>
      </c>
      <c r="Y42" s="254"/>
      <c r="Z42" s="254" t="n">
        <f aca="false">+Z44-SUM(Z33:Z41)</f>
        <v>0</v>
      </c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300"/>
      <c r="BH42" s="300"/>
      <c r="BI42" s="300"/>
      <c r="BJ42" s="300"/>
      <c r="BK42" s="300"/>
      <c r="BL42" s="300"/>
      <c r="BM42" s="300"/>
      <c r="BN42" s="300"/>
      <c r="BO42" s="300"/>
      <c r="BP42" s="300"/>
      <c r="BQ42" s="300"/>
      <c r="BR42" s="300"/>
      <c r="BS42" s="300"/>
      <c r="BT42" s="300"/>
      <c r="BU42" s="300"/>
      <c r="BV42" s="300"/>
      <c r="BW42" s="300"/>
      <c r="BX42" s="300"/>
      <c r="BY42" s="300"/>
      <c r="BZ42" s="300"/>
      <c r="CA42" s="300"/>
      <c r="CB42" s="300"/>
      <c r="CC42" s="300"/>
      <c r="CD42" s="300"/>
      <c r="CE42" s="300"/>
      <c r="CF42" s="300"/>
      <c r="CG42" s="300"/>
      <c r="CH42" s="300"/>
      <c r="CI42" s="300"/>
      <c r="CJ42" s="300"/>
      <c r="CK42" s="300"/>
      <c r="CL42" s="300"/>
      <c r="CM42" s="300"/>
      <c r="CN42" s="300"/>
      <c r="CO42" s="300"/>
      <c r="CP42" s="300"/>
      <c r="CQ42" s="300"/>
      <c r="CR42" s="300"/>
      <c r="CS42" s="300"/>
      <c r="CT42" s="300"/>
      <c r="CU42" s="300"/>
      <c r="CV42" s="300"/>
      <c r="CW42" s="300"/>
      <c r="CX42" s="300"/>
      <c r="CY42" s="300"/>
      <c r="CZ42" s="300"/>
      <c r="DA42" s="300"/>
      <c r="DB42" s="300"/>
      <c r="DC42" s="300"/>
      <c r="DD42" s="300"/>
      <c r="DE42" s="300"/>
      <c r="DF42" s="300"/>
      <c r="DG42" s="300"/>
      <c r="DH42" s="300"/>
      <c r="DI42" s="300"/>
      <c r="DJ42" s="300"/>
      <c r="DK42" s="300"/>
      <c r="DL42" s="300"/>
      <c r="DM42" s="300"/>
      <c r="DN42" s="300"/>
      <c r="DO42" s="300"/>
      <c r="DP42" s="300"/>
      <c r="DQ42" s="300"/>
      <c r="DR42" s="300"/>
      <c r="DS42" s="300"/>
      <c r="DT42" s="300"/>
      <c r="DU42" s="300"/>
      <c r="DV42" s="300"/>
      <c r="DW42" s="300"/>
      <c r="DX42" s="300"/>
      <c r="DY42" s="300"/>
      <c r="DZ42" s="300"/>
      <c r="EA42" s="300"/>
      <c r="EB42" s="300"/>
      <c r="EC42" s="300"/>
      <c r="ED42" s="300"/>
      <c r="EE42" s="300"/>
      <c r="EF42" s="300"/>
      <c r="EG42" s="300"/>
      <c r="EH42" s="300"/>
      <c r="EI42" s="300"/>
      <c r="EJ42" s="300"/>
      <c r="EK42" s="300"/>
      <c r="EL42" s="300"/>
      <c r="EM42" s="300"/>
      <c r="EN42" s="300"/>
      <c r="EO42" s="300"/>
      <c r="EP42" s="300"/>
      <c r="EQ42" s="300"/>
      <c r="ER42" s="300"/>
      <c r="ES42" s="300"/>
      <c r="ET42" s="300"/>
      <c r="EU42" s="300"/>
      <c r="EV42" s="300"/>
      <c r="EW42" s="300"/>
      <c r="EX42" s="300"/>
      <c r="EY42" s="300"/>
      <c r="EZ42" s="300"/>
      <c r="FA42" s="300"/>
      <c r="FB42" s="300"/>
      <c r="FC42" s="300"/>
      <c r="FD42" s="300"/>
      <c r="FE42" s="300"/>
      <c r="FF42" s="300"/>
      <c r="FG42" s="300"/>
      <c r="FH42" s="300"/>
      <c r="FI42" s="300"/>
      <c r="FJ42" s="300"/>
      <c r="FK42" s="300"/>
      <c r="FL42" s="300"/>
      <c r="FM42" s="300"/>
      <c r="FN42" s="300"/>
      <c r="FO42" s="300"/>
      <c r="FP42" s="300"/>
      <c r="FQ42" s="300"/>
      <c r="FR42" s="300"/>
      <c r="FS42" s="300"/>
      <c r="FT42" s="300"/>
      <c r="FU42" s="300"/>
      <c r="FV42" s="300"/>
      <c r="FW42" s="300"/>
      <c r="FX42" s="300"/>
      <c r="FY42" s="300"/>
      <c r="FZ42" s="300"/>
      <c r="GA42" s="300"/>
      <c r="GB42" s="300"/>
      <c r="GC42" s="300"/>
      <c r="GD42" s="300"/>
      <c r="GE42" s="300"/>
      <c r="GF42" s="300"/>
      <c r="GG42" s="300"/>
      <c r="GH42" s="300"/>
      <c r="GI42" s="300"/>
      <c r="GJ42" s="300"/>
      <c r="GK42" s="300"/>
      <c r="GL42" s="300"/>
      <c r="GM42" s="300"/>
      <c r="GN42" s="300"/>
      <c r="GO42" s="300"/>
      <c r="GP42" s="300"/>
      <c r="GQ42" s="300"/>
      <c r="GR42" s="300"/>
      <c r="GS42" s="300"/>
      <c r="GT42" s="300"/>
      <c r="GU42" s="300"/>
      <c r="GV42" s="300"/>
      <c r="GW42" s="300"/>
      <c r="GX42" s="300"/>
      <c r="GY42" s="300"/>
      <c r="GZ42" s="300"/>
      <c r="HA42" s="300"/>
      <c r="HB42" s="300"/>
      <c r="HC42" s="300"/>
      <c r="HD42" s="300"/>
      <c r="HE42" s="300"/>
      <c r="HF42" s="300"/>
      <c r="HG42" s="300"/>
      <c r="HH42" s="300"/>
      <c r="HI42" s="300"/>
      <c r="HJ42" s="300"/>
      <c r="HK42" s="300"/>
      <c r="HL42" s="300"/>
      <c r="HM42" s="300"/>
      <c r="HN42" s="300"/>
      <c r="HO42" s="300"/>
      <c r="HP42" s="300"/>
      <c r="HQ42" s="300"/>
      <c r="HR42" s="300"/>
      <c r="HS42" s="300"/>
      <c r="HT42" s="300"/>
      <c r="HU42" s="300"/>
      <c r="HV42" s="300"/>
      <c r="HW42" s="300"/>
      <c r="HX42" s="300"/>
      <c r="HY42" s="300"/>
      <c r="HZ42" s="300"/>
      <c r="IA42" s="300"/>
      <c r="IB42" s="300"/>
      <c r="IC42" s="300"/>
      <c r="ID42" s="300"/>
      <c r="IE42" s="300"/>
      <c r="IF42" s="300"/>
      <c r="IG42" s="300"/>
      <c r="IH42" s="300"/>
      <c r="II42" s="300"/>
      <c r="IJ42" s="300"/>
      <c r="IK42" s="300"/>
      <c r="IL42" s="300"/>
      <c r="IM42" s="300"/>
      <c r="IN42" s="300"/>
      <c r="IO42" s="300"/>
      <c r="IP42" s="300"/>
      <c r="IQ42" s="300"/>
      <c r="IR42" s="300"/>
      <c r="IS42" s="300"/>
      <c r="IT42" s="300"/>
      <c r="IU42" s="300"/>
      <c r="IV42" s="300"/>
      <c r="IW42" s="300"/>
    </row>
    <row r="43" customFormat="false" ht="5.1" hidden="false" customHeight="true" outlineLevel="0" collapsed="false">
      <c r="A43" s="301"/>
      <c r="B43" s="294"/>
      <c r="C43" s="249"/>
      <c r="D43" s="294"/>
      <c r="E43" s="249"/>
      <c r="F43" s="294"/>
      <c r="G43" s="249"/>
      <c r="H43" s="294"/>
      <c r="I43" s="249"/>
      <c r="J43" s="294"/>
      <c r="K43" s="249"/>
      <c r="L43" s="294"/>
      <c r="M43" s="249"/>
      <c r="N43" s="294"/>
      <c r="O43" s="249"/>
      <c r="P43" s="294"/>
      <c r="Q43" s="249"/>
      <c r="R43" s="294"/>
      <c r="S43" s="249"/>
      <c r="T43" s="294"/>
      <c r="U43" s="249"/>
      <c r="V43" s="294"/>
      <c r="W43" s="249"/>
      <c r="X43" s="294"/>
      <c r="Y43" s="249"/>
      <c r="Z43" s="294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  <c r="CI43" s="302"/>
      <c r="CJ43" s="302"/>
      <c r="CK43" s="302"/>
      <c r="CL43" s="302"/>
      <c r="CM43" s="302"/>
      <c r="CN43" s="302"/>
      <c r="CO43" s="302"/>
      <c r="CP43" s="302"/>
      <c r="CQ43" s="302"/>
      <c r="CR43" s="302"/>
      <c r="CS43" s="302"/>
      <c r="CT43" s="302"/>
      <c r="CU43" s="302"/>
      <c r="CV43" s="302"/>
      <c r="CW43" s="302"/>
      <c r="CX43" s="302"/>
      <c r="CY43" s="302"/>
      <c r="CZ43" s="302"/>
      <c r="DA43" s="302"/>
      <c r="DB43" s="302"/>
      <c r="DC43" s="302"/>
      <c r="DD43" s="302"/>
      <c r="DE43" s="302"/>
      <c r="DF43" s="302"/>
      <c r="DG43" s="302"/>
      <c r="DH43" s="302"/>
      <c r="DI43" s="302"/>
      <c r="DJ43" s="302"/>
      <c r="DK43" s="302"/>
      <c r="DL43" s="302"/>
      <c r="DM43" s="302"/>
      <c r="DN43" s="302"/>
      <c r="DO43" s="302"/>
      <c r="DP43" s="302"/>
      <c r="DQ43" s="302"/>
      <c r="DR43" s="302"/>
      <c r="DS43" s="302"/>
      <c r="DT43" s="302"/>
      <c r="DU43" s="302"/>
      <c r="DV43" s="302"/>
      <c r="DW43" s="302"/>
      <c r="DX43" s="302"/>
      <c r="DY43" s="302"/>
      <c r="DZ43" s="302"/>
      <c r="EA43" s="302"/>
      <c r="EB43" s="302"/>
      <c r="EC43" s="302"/>
      <c r="ED43" s="302"/>
      <c r="EE43" s="302"/>
      <c r="EF43" s="302"/>
      <c r="EG43" s="302"/>
      <c r="EH43" s="302"/>
      <c r="EI43" s="302"/>
      <c r="EJ43" s="302"/>
      <c r="EK43" s="302"/>
      <c r="EL43" s="302"/>
      <c r="EM43" s="302"/>
      <c r="EN43" s="302"/>
      <c r="EO43" s="302"/>
      <c r="EP43" s="302"/>
      <c r="EQ43" s="302"/>
      <c r="ER43" s="302"/>
      <c r="ES43" s="302"/>
      <c r="ET43" s="302"/>
      <c r="EU43" s="302"/>
      <c r="EV43" s="302"/>
      <c r="EW43" s="302"/>
      <c r="EX43" s="302"/>
      <c r="EY43" s="302"/>
      <c r="EZ43" s="302"/>
      <c r="FA43" s="302"/>
      <c r="FB43" s="302"/>
      <c r="FC43" s="302"/>
      <c r="FD43" s="302"/>
      <c r="FE43" s="302"/>
      <c r="FF43" s="302"/>
      <c r="FG43" s="302"/>
      <c r="FH43" s="302"/>
      <c r="FI43" s="302"/>
      <c r="FJ43" s="302"/>
      <c r="FK43" s="302"/>
      <c r="FL43" s="302"/>
      <c r="FM43" s="302"/>
      <c r="FN43" s="302"/>
      <c r="FO43" s="302"/>
      <c r="FP43" s="302"/>
      <c r="FQ43" s="302"/>
      <c r="FR43" s="302"/>
      <c r="FS43" s="302"/>
      <c r="FT43" s="302"/>
      <c r="FU43" s="302"/>
      <c r="FV43" s="302"/>
      <c r="FW43" s="302"/>
      <c r="FX43" s="302"/>
      <c r="FY43" s="302"/>
      <c r="FZ43" s="302"/>
      <c r="GA43" s="302"/>
      <c r="GB43" s="302"/>
      <c r="GC43" s="302"/>
      <c r="GD43" s="302"/>
      <c r="GE43" s="302"/>
      <c r="GF43" s="302"/>
      <c r="GG43" s="302"/>
      <c r="GH43" s="302"/>
      <c r="GI43" s="302"/>
      <c r="GJ43" s="302"/>
      <c r="GK43" s="302"/>
      <c r="GL43" s="302"/>
      <c r="GM43" s="302"/>
      <c r="GN43" s="302"/>
      <c r="GO43" s="302"/>
      <c r="GP43" s="302"/>
      <c r="GQ43" s="302"/>
      <c r="GR43" s="302"/>
      <c r="GS43" s="302"/>
      <c r="GT43" s="302"/>
      <c r="GU43" s="302"/>
      <c r="GV43" s="302"/>
      <c r="GW43" s="302"/>
      <c r="GX43" s="302"/>
      <c r="GY43" s="302"/>
      <c r="GZ43" s="302"/>
      <c r="HA43" s="302"/>
      <c r="HB43" s="302"/>
      <c r="HC43" s="302"/>
      <c r="HD43" s="302"/>
      <c r="HE43" s="302"/>
      <c r="HF43" s="302"/>
      <c r="HG43" s="302"/>
      <c r="HH43" s="302"/>
      <c r="HI43" s="302"/>
      <c r="HJ43" s="302"/>
      <c r="HK43" s="302"/>
      <c r="HL43" s="302"/>
      <c r="HM43" s="302"/>
      <c r="HN43" s="302"/>
      <c r="HO43" s="302"/>
      <c r="HP43" s="302"/>
      <c r="HQ43" s="302"/>
      <c r="HR43" s="302"/>
      <c r="HS43" s="302"/>
      <c r="HT43" s="302"/>
      <c r="HU43" s="302"/>
      <c r="HV43" s="302"/>
      <c r="HW43" s="302"/>
      <c r="HX43" s="302"/>
      <c r="HY43" s="302"/>
      <c r="HZ43" s="302"/>
      <c r="IA43" s="302"/>
      <c r="IB43" s="302"/>
      <c r="IC43" s="302"/>
      <c r="ID43" s="302"/>
      <c r="IE43" s="302"/>
      <c r="IF43" s="302"/>
      <c r="IG43" s="302"/>
      <c r="IH43" s="302"/>
      <c r="II43" s="302"/>
      <c r="IJ43" s="302"/>
      <c r="IK43" s="302"/>
      <c r="IL43" s="302"/>
      <c r="IM43" s="302"/>
      <c r="IN43" s="302"/>
      <c r="IO43" s="302"/>
      <c r="IP43" s="302"/>
      <c r="IQ43" s="302"/>
      <c r="IR43" s="302"/>
      <c r="IS43" s="302"/>
      <c r="IT43" s="302"/>
      <c r="IU43" s="302"/>
      <c r="IV43" s="302"/>
      <c r="IW43" s="302"/>
    </row>
    <row r="44" customFormat="false" ht="15.75" hidden="false" customHeight="false" outlineLevel="0" collapsed="false">
      <c r="A44" s="303" t="s">
        <v>474</v>
      </c>
      <c r="B44" s="304" t="n">
        <f aca="false">+Format!D127</f>
        <v>0</v>
      </c>
      <c r="C44" s="228"/>
      <c r="D44" s="304" t="n">
        <f aca="false">+Format!F127</f>
        <v>0</v>
      </c>
      <c r="E44" s="228"/>
      <c r="F44" s="304" t="n">
        <f aca="false">+Format!H127</f>
        <v>0</v>
      </c>
      <c r="G44" s="228"/>
      <c r="H44" s="304" t="n">
        <f aca="false">+Format!J127</f>
        <v>0</v>
      </c>
      <c r="I44" s="228"/>
      <c r="J44" s="304" t="n">
        <f aca="false">+Format!L127</f>
        <v>0</v>
      </c>
      <c r="K44" s="228"/>
      <c r="L44" s="304" t="n">
        <f aca="false">+Format!N127</f>
        <v>0</v>
      </c>
      <c r="M44" s="228"/>
      <c r="N44" s="304" t="n">
        <f aca="false">+Format!P127</f>
        <v>0</v>
      </c>
      <c r="O44" s="228"/>
      <c r="P44" s="304" t="n">
        <f aca="false">+Format!R127</f>
        <v>0</v>
      </c>
      <c r="Q44" s="228"/>
      <c r="R44" s="304" t="n">
        <f aca="false">+Format!T127</f>
        <v>0</v>
      </c>
      <c r="S44" s="228"/>
      <c r="T44" s="304" t="n">
        <f aca="false">+Format!V127</f>
        <v>0</v>
      </c>
      <c r="U44" s="228"/>
      <c r="V44" s="304" t="n">
        <f aca="false">+Format!X127</f>
        <v>0</v>
      </c>
      <c r="W44" s="228"/>
      <c r="X44" s="304" t="n">
        <f aca="false">+Format!Z127</f>
        <v>0</v>
      </c>
      <c r="Y44" s="228"/>
      <c r="Z44" s="304" t="n">
        <f aca="false">+Format!AB127</f>
        <v>0</v>
      </c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5"/>
      <c r="BR44" s="225"/>
      <c r="BS44" s="225"/>
      <c r="BT44" s="225"/>
      <c r="BU44" s="225"/>
      <c r="BV44" s="225"/>
      <c r="BW44" s="225"/>
      <c r="BX44" s="225"/>
      <c r="BY44" s="225"/>
      <c r="BZ44" s="225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5"/>
      <c r="CL44" s="225"/>
      <c r="CM44" s="225"/>
      <c r="CN44" s="225"/>
      <c r="CO44" s="225"/>
      <c r="CP44" s="225"/>
      <c r="CQ44" s="225"/>
      <c r="CR44" s="225"/>
      <c r="CS44" s="225"/>
      <c r="CT44" s="225"/>
      <c r="CU44" s="225"/>
      <c r="CV44" s="225"/>
      <c r="CW44" s="225"/>
      <c r="CX44" s="225"/>
      <c r="CY44" s="225"/>
      <c r="CZ44" s="225"/>
      <c r="DA44" s="225"/>
      <c r="DB44" s="225"/>
      <c r="DC44" s="225"/>
      <c r="DD44" s="225"/>
      <c r="DE44" s="225"/>
      <c r="DF44" s="225"/>
      <c r="DG44" s="225"/>
      <c r="DH44" s="225"/>
      <c r="DI44" s="225"/>
      <c r="DJ44" s="225"/>
      <c r="DK44" s="225"/>
      <c r="DL44" s="225"/>
      <c r="DM44" s="225"/>
      <c r="DN44" s="225"/>
      <c r="DO44" s="225"/>
      <c r="DP44" s="225"/>
      <c r="DQ44" s="225"/>
      <c r="DR44" s="225"/>
      <c r="DS44" s="225"/>
      <c r="DT44" s="225"/>
      <c r="DU44" s="225"/>
      <c r="DV44" s="225"/>
      <c r="DW44" s="225"/>
      <c r="DX44" s="225"/>
      <c r="DY44" s="225"/>
      <c r="DZ44" s="225"/>
      <c r="EA44" s="225"/>
      <c r="EB44" s="225"/>
      <c r="EC44" s="225"/>
      <c r="ED44" s="225"/>
      <c r="EE44" s="225"/>
      <c r="EF44" s="225"/>
      <c r="EG44" s="225"/>
      <c r="EH44" s="225"/>
      <c r="EI44" s="225"/>
      <c r="EJ44" s="225"/>
      <c r="EK44" s="225"/>
      <c r="EL44" s="225"/>
      <c r="EM44" s="225"/>
      <c r="EN44" s="225"/>
      <c r="EO44" s="225"/>
      <c r="EP44" s="225"/>
      <c r="EQ44" s="225"/>
      <c r="ER44" s="225"/>
      <c r="ES44" s="225"/>
      <c r="ET44" s="225"/>
      <c r="EU44" s="225"/>
      <c r="EV44" s="225"/>
      <c r="EW44" s="225"/>
      <c r="EX44" s="225"/>
      <c r="EY44" s="225"/>
      <c r="EZ44" s="225"/>
      <c r="FA44" s="225"/>
      <c r="FB44" s="225"/>
      <c r="FC44" s="225"/>
      <c r="FD44" s="225"/>
      <c r="FE44" s="225"/>
      <c r="FF44" s="225"/>
      <c r="FG44" s="225"/>
      <c r="FH44" s="225"/>
      <c r="FI44" s="225"/>
      <c r="FJ44" s="225"/>
      <c r="FK44" s="225"/>
      <c r="FL44" s="225"/>
      <c r="FM44" s="225"/>
      <c r="FN44" s="225"/>
      <c r="FO44" s="225"/>
      <c r="FP44" s="225"/>
      <c r="FQ44" s="225"/>
      <c r="FR44" s="225"/>
      <c r="FS44" s="225"/>
      <c r="FT44" s="225"/>
      <c r="FU44" s="225"/>
      <c r="FV44" s="225"/>
      <c r="FW44" s="225"/>
      <c r="FX44" s="225"/>
      <c r="FY44" s="225"/>
      <c r="FZ44" s="225"/>
      <c r="GA44" s="225"/>
      <c r="GB44" s="225"/>
      <c r="GC44" s="225"/>
      <c r="GD44" s="225"/>
      <c r="GE44" s="225"/>
      <c r="GF44" s="225"/>
      <c r="GG44" s="225"/>
      <c r="GH44" s="225"/>
      <c r="GI44" s="225"/>
      <c r="GJ44" s="225"/>
      <c r="GK44" s="225"/>
      <c r="GL44" s="225"/>
      <c r="GM44" s="225"/>
      <c r="GN44" s="225"/>
      <c r="GO44" s="225"/>
      <c r="GP44" s="225"/>
      <c r="GQ44" s="225"/>
      <c r="GR44" s="225"/>
      <c r="GS44" s="225"/>
      <c r="GT44" s="225"/>
      <c r="GU44" s="225"/>
      <c r="GV44" s="225"/>
      <c r="GW44" s="225"/>
      <c r="GX44" s="225"/>
      <c r="GY44" s="225"/>
      <c r="GZ44" s="225"/>
      <c r="HA44" s="225"/>
      <c r="HB44" s="225"/>
      <c r="HC44" s="225"/>
      <c r="HD44" s="225"/>
      <c r="HE44" s="225"/>
      <c r="HF44" s="225"/>
      <c r="HG44" s="225"/>
      <c r="HH44" s="225"/>
      <c r="HI44" s="225"/>
      <c r="HJ44" s="225"/>
      <c r="HK44" s="225"/>
      <c r="HL44" s="225"/>
      <c r="HM44" s="225"/>
      <c r="HN44" s="225"/>
      <c r="HO44" s="225"/>
      <c r="HP44" s="225"/>
      <c r="HQ44" s="225"/>
      <c r="HR44" s="225"/>
      <c r="HS44" s="225"/>
      <c r="HT44" s="225"/>
      <c r="HU44" s="225"/>
      <c r="HV44" s="225"/>
      <c r="HW44" s="225"/>
      <c r="HX44" s="225"/>
      <c r="HY44" s="225"/>
      <c r="HZ44" s="225"/>
      <c r="IA44" s="225"/>
      <c r="IB44" s="225"/>
      <c r="IC44" s="225"/>
      <c r="ID44" s="225"/>
      <c r="IE44" s="225"/>
      <c r="IF44" s="225"/>
      <c r="IG44" s="225"/>
      <c r="IH44" s="225"/>
      <c r="II44" s="225"/>
      <c r="IJ44" s="225"/>
      <c r="IK44" s="225"/>
      <c r="IL44" s="225"/>
      <c r="IM44" s="225"/>
      <c r="IN44" s="225"/>
      <c r="IO44" s="225"/>
      <c r="IP44" s="225"/>
      <c r="IQ44" s="225"/>
      <c r="IR44" s="225"/>
      <c r="IS44" s="225"/>
      <c r="IT44" s="225"/>
      <c r="IU44" s="225"/>
      <c r="IV44" s="225"/>
      <c r="IW44" s="225"/>
    </row>
    <row r="45" customFormat="false" ht="15" hidden="false" customHeight="false" outlineLevel="0" collapsed="false">
      <c r="A45" s="226"/>
      <c r="B45" s="294"/>
      <c r="C45" s="249"/>
      <c r="D45" s="294"/>
      <c r="E45" s="249"/>
      <c r="F45" s="294"/>
      <c r="G45" s="249"/>
      <c r="H45" s="294"/>
      <c r="I45" s="249"/>
      <c r="J45" s="294"/>
      <c r="K45" s="249"/>
      <c r="L45" s="294"/>
      <c r="M45" s="249"/>
      <c r="N45" s="294"/>
      <c r="O45" s="249"/>
      <c r="P45" s="294"/>
      <c r="Q45" s="249"/>
      <c r="R45" s="294"/>
      <c r="S45" s="249"/>
      <c r="T45" s="294"/>
      <c r="U45" s="249"/>
      <c r="V45" s="294"/>
      <c r="W45" s="249"/>
      <c r="X45" s="294"/>
      <c r="Y45" s="249"/>
      <c r="Z45" s="294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5"/>
      <c r="BR45" s="225"/>
      <c r="BS45" s="225"/>
      <c r="BT45" s="225"/>
      <c r="BU45" s="225"/>
      <c r="BV45" s="225"/>
      <c r="BW45" s="225"/>
      <c r="BX45" s="225"/>
      <c r="BY45" s="225"/>
      <c r="BZ45" s="225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5"/>
      <c r="CL45" s="225"/>
      <c r="CM45" s="225"/>
      <c r="CN45" s="225"/>
      <c r="CO45" s="225"/>
      <c r="CP45" s="225"/>
      <c r="CQ45" s="225"/>
      <c r="CR45" s="225"/>
      <c r="CS45" s="225"/>
      <c r="CT45" s="225"/>
      <c r="CU45" s="225"/>
      <c r="CV45" s="225"/>
      <c r="CW45" s="225"/>
      <c r="CX45" s="225"/>
      <c r="CY45" s="225"/>
      <c r="CZ45" s="225"/>
      <c r="DA45" s="225"/>
      <c r="DB45" s="225"/>
      <c r="DC45" s="225"/>
      <c r="DD45" s="225"/>
      <c r="DE45" s="225"/>
      <c r="DF45" s="225"/>
      <c r="DG45" s="225"/>
      <c r="DH45" s="225"/>
      <c r="DI45" s="225"/>
      <c r="DJ45" s="225"/>
      <c r="DK45" s="225"/>
      <c r="DL45" s="225"/>
      <c r="DM45" s="225"/>
      <c r="DN45" s="225"/>
      <c r="DO45" s="225"/>
      <c r="DP45" s="225"/>
      <c r="DQ45" s="225"/>
      <c r="DR45" s="225"/>
      <c r="DS45" s="225"/>
      <c r="DT45" s="225"/>
      <c r="DU45" s="225"/>
      <c r="DV45" s="225"/>
      <c r="DW45" s="225"/>
      <c r="DX45" s="225"/>
      <c r="DY45" s="225"/>
      <c r="DZ45" s="225"/>
      <c r="EA45" s="225"/>
      <c r="EB45" s="225"/>
      <c r="EC45" s="225"/>
      <c r="ED45" s="225"/>
      <c r="EE45" s="225"/>
      <c r="EF45" s="225"/>
      <c r="EG45" s="225"/>
      <c r="EH45" s="225"/>
      <c r="EI45" s="225"/>
      <c r="EJ45" s="225"/>
      <c r="EK45" s="225"/>
      <c r="EL45" s="225"/>
      <c r="EM45" s="225"/>
      <c r="EN45" s="225"/>
      <c r="EO45" s="225"/>
      <c r="EP45" s="225"/>
      <c r="EQ45" s="225"/>
      <c r="ER45" s="225"/>
      <c r="ES45" s="225"/>
      <c r="ET45" s="225"/>
      <c r="EU45" s="225"/>
      <c r="EV45" s="225"/>
      <c r="EW45" s="225"/>
      <c r="EX45" s="225"/>
      <c r="EY45" s="225"/>
      <c r="EZ45" s="225"/>
      <c r="FA45" s="225"/>
      <c r="FB45" s="225"/>
      <c r="FC45" s="225"/>
      <c r="FD45" s="225"/>
      <c r="FE45" s="225"/>
      <c r="FF45" s="225"/>
      <c r="FG45" s="225"/>
      <c r="FH45" s="225"/>
      <c r="FI45" s="225"/>
      <c r="FJ45" s="225"/>
      <c r="FK45" s="225"/>
      <c r="FL45" s="225"/>
      <c r="FM45" s="225"/>
      <c r="FN45" s="225"/>
      <c r="FO45" s="225"/>
      <c r="FP45" s="225"/>
      <c r="FQ45" s="225"/>
      <c r="FR45" s="225"/>
      <c r="FS45" s="225"/>
      <c r="FT45" s="225"/>
      <c r="FU45" s="225"/>
      <c r="FV45" s="225"/>
      <c r="FW45" s="225"/>
      <c r="FX45" s="225"/>
      <c r="FY45" s="225"/>
      <c r="FZ45" s="225"/>
      <c r="GA45" s="225"/>
      <c r="GB45" s="225"/>
      <c r="GC45" s="225"/>
      <c r="GD45" s="225"/>
      <c r="GE45" s="225"/>
      <c r="GF45" s="225"/>
      <c r="GG45" s="225"/>
      <c r="GH45" s="225"/>
      <c r="GI45" s="225"/>
      <c r="GJ45" s="225"/>
      <c r="GK45" s="225"/>
      <c r="GL45" s="225"/>
      <c r="GM45" s="225"/>
      <c r="GN45" s="225"/>
      <c r="GO45" s="225"/>
      <c r="GP45" s="225"/>
      <c r="GQ45" s="225"/>
      <c r="GR45" s="225"/>
      <c r="GS45" s="225"/>
      <c r="GT45" s="225"/>
      <c r="GU45" s="225"/>
      <c r="GV45" s="225"/>
      <c r="GW45" s="225"/>
      <c r="GX45" s="225"/>
      <c r="GY45" s="225"/>
      <c r="GZ45" s="225"/>
      <c r="HA45" s="225"/>
      <c r="HB45" s="225"/>
      <c r="HC45" s="225"/>
      <c r="HD45" s="225"/>
      <c r="HE45" s="225"/>
      <c r="HF45" s="225"/>
      <c r="HG45" s="225"/>
      <c r="HH45" s="225"/>
      <c r="HI45" s="225"/>
      <c r="HJ45" s="225"/>
      <c r="HK45" s="225"/>
      <c r="HL45" s="225"/>
      <c r="HM45" s="225"/>
      <c r="HN45" s="225"/>
      <c r="HO45" s="225"/>
      <c r="HP45" s="225"/>
      <c r="HQ45" s="225"/>
      <c r="HR45" s="225"/>
      <c r="HS45" s="225"/>
      <c r="HT45" s="225"/>
      <c r="HU45" s="225"/>
      <c r="HV45" s="225"/>
      <c r="HW45" s="225"/>
      <c r="HX45" s="225"/>
      <c r="HY45" s="225"/>
      <c r="HZ45" s="225"/>
      <c r="IA45" s="225"/>
      <c r="IB45" s="225"/>
      <c r="IC45" s="225"/>
      <c r="ID45" s="225"/>
      <c r="IE45" s="225"/>
      <c r="IF45" s="225"/>
      <c r="IG45" s="225"/>
      <c r="IH45" s="225"/>
      <c r="II45" s="225"/>
      <c r="IJ45" s="225"/>
      <c r="IK45" s="225"/>
      <c r="IL45" s="225"/>
      <c r="IM45" s="225"/>
      <c r="IN45" s="225"/>
      <c r="IO45" s="225"/>
      <c r="IP45" s="225"/>
      <c r="IQ45" s="225"/>
      <c r="IR45" s="225"/>
      <c r="IS45" s="225"/>
      <c r="IT45" s="225"/>
      <c r="IU45" s="225"/>
      <c r="IV45" s="225"/>
      <c r="IW45" s="225"/>
    </row>
    <row r="46" customFormat="false" ht="15.75" hidden="false" customHeight="false" outlineLevel="0" collapsed="false">
      <c r="A46" s="237" t="s">
        <v>475</v>
      </c>
      <c r="B46" s="262" t="n">
        <f aca="false">+B20+B31+B44</f>
        <v>0</v>
      </c>
      <c r="C46" s="259"/>
      <c r="D46" s="262" t="n">
        <f aca="false">+D20+D31+D44</f>
        <v>0</v>
      </c>
      <c r="E46" s="261"/>
      <c r="F46" s="262" t="n">
        <f aca="false">+F20+F31+F44</f>
        <v>0</v>
      </c>
      <c r="G46" s="261"/>
      <c r="H46" s="262" t="n">
        <f aca="false">+H20+H31+H44</f>
        <v>0</v>
      </c>
      <c r="I46" s="261"/>
      <c r="J46" s="262" t="n">
        <f aca="false">+J20+J31+J44</f>
        <v>0</v>
      </c>
      <c r="K46" s="261"/>
      <c r="L46" s="262" t="n">
        <f aca="false">+L20+L31+L44</f>
        <v>0</v>
      </c>
      <c r="M46" s="261"/>
      <c r="N46" s="262" t="n">
        <f aca="false">+N20+N31+N44</f>
        <v>0</v>
      </c>
      <c r="O46" s="261"/>
      <c r="P46" s="262" t="n">
        <f aca="false">+P20+P31+P44</f>
        <v>0</v>
      </c>
      <c r="Q46" s="261"/>
      <c r="R46" s="262" t="n">
        <f aca="false">+R20+R31+R44</f>
        <v>0</v>
      </c>
      <c r="S46" s="261"/>
      <c r="T46" s="262" t="n">
        <f aca="false">+T20+T31+T44</f>
        <v>0</v>
      </c>
      <c r="U46" s="261"/>
      <c r="V46" s="262" t="n">
        <f aca="false">+V20+V31+V44</f>
        <v>0</v>
      </c>
      <c r="W46" s="261"/>
      <c r="X46" s="262" t="n">
        <f aca="false">+X20+X31+X44</f>
        <v>0</v>
      </c>
      <c r="Y46" s="261"/>
      <c r="Z46" s="262" t="n">
        <f aca="false">+Z20+Z31+Z44</f>
        <v>0</v>
      </c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5"/>
      <c r="BS46" s="225"/>
      <c r="BT46" s="225"/>
      <c r="BU46" s="225"/>
      <c r="BV46" s="225"/>
      <c r="BW46" s="225"/>
      <c r="BX46" s="225"/>
      <c r="BY46" s="225"/>
      <c r="BZ46" s="225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5"/>
      <c r="CL46" s="225"/>
      <c r="CM46" s="225"/>
      <c r="CN46" s="225"/>
      <c r="CO46" s="225"/>
      <c r="CP46" s="225"/>
      <c r="CQ46" s="225"/>
      <c r="CR46" s="225"/>
      <c r="CS46" s="225"/>
      <c r="CT46" s="225"/>
      <c r="CU46" s="225"/>
      <c r="CV46" s="225"/>
      <c r="CW46" s="225"/>
      <c r="CX46" s="225"/>
      <c r="CY46" s="225"/>
      <c r="CZ46" s="225"/>
      <c r="DA46" s="225"/>
      <c r="DB46" s="225"/>
      <c r="DC46" s="225"/>
      <c r="DD46" s="225"/>
      <c r="DE46" s="225"/>
      <c r="DF46" s="225"/>
      <c r="DG46" s="225"/>
      <c r="DH46" s="225"/>
      <c r="DI46" s="225"/>
      <c r="DJ46" s="225"/>
      <c r="DK46" s="225"/>
      <c r="DL46" s="225"/>
      <c r="DM46" s="225"/>
      <c r="DN46" s="225"/>
      <c r="DO46" s="225"/>
      <c r="DP46" s="225"/>
      <c r="DQ46" s="225"/>
      <c r="DR46" s="225"/>
      <c r="DS46" s="225"/>
      <c r="DT46" s="225"/>
      <c r="DU46" s="225"/>
      <c r="DV46" s="225"/>
      <c r="DW46" s="225"/>
      <c r="DX46" s="225"/>
      <c r="DY46" s="225"/>
      <c r="DZ46" s="225"/>
      <c r="EA46" s="225"/>
      <c r="EB46" s="225"/>
      <c r="EC46" s="225"/>
      <c r="ED46" s="225"/>
      <c r="EE46" s="225"/>
      <c r="EF46" s="225"/>
      <c r="EG46" s="225"/>
      <c r="EH46" s="225"/>
      <c r="EI46" s="225"/>
      <c r="EJ46" s="225"/>
      <c r="EK46" s="225"/>
      <c r="EL46" s="225"/>
      <c r="EM46" s="225"/>
      <c r="EN46" s="225"/>
      <c r="EO46" s="225"/>
      <c r="EP46" s="225"/>
      <c r="EQ46" s="225"/>
      <c r="ER46" s="225"/>
      <c r="ES46" s="225"/>
      <c r="ET46" s="225"/>
      <c r="EU46" s="225"/>
      <c r="EV46" s="225"/>
      <c r="EW46" s="225"/>
      <c r="EX46" s="225"/>
      <c r="EY46" s="225"/>
      <c r="EZ46" s="225"/>
      <c r="FA46" s="225"/>
      <c r="FB46" s="225"/>
      <c r="FC46" s="225"/>
      <c r="FD46" s="225"/>
      <c r="FE46" s="225"/>
      <c r="FF46" s="225"/>
      <c r="FG46" s="225"/>
      <c r="FH46" s="225"/>
      <c r="FI46" s="225"/>
      <c r="FJ46" s="225"/>
      <c r="FK46" s="225"/>
      <c r="FL46" s="225"/>
      <c r="FM46" s="225"/>
      <c r="FN46" s="225"/>
      <c r="FO46" s="225"/>
      <c r="FP46" s="225"/>
      <c r="FQ46" s="225"/>
      <c r="FR46" s="225"/>
      <c r="FS46" s="225"/>
      <c r="FT46" s="225"/>
      <c r="FU46" s="225"/>
      <c r="FV46" s="225"/>
      <c r="FW46" s="225"/>
      <c r="FX46" s="225"/>
      <c r="FY46" s="225"/>
      <c r="FZ46" s="225"/>
      <c r="GA46" s="225"/>
      <c r="GB46" s="225"/>
      <c r="GC46" s="225"/>
      <c r="GD46" s="225"/>
      <c r="GE46" s="225"/>
      <c r="GF46" s="225"/>
      <c r="GG46" s="225"/>
      <c r="GH46" s="225"/>
      <c r="GI46" s="225"/>
      <c r="GJ46" s="225"/>
      <c r="GK46" s="225"/>
      <c r="GL46" s="225"/>
      <c r="GM46" s="225"/>
      <c r="GN46" s="225"/>
      <c r="GO46" s="225"/>
      <c r="GP46" s="225"/>
      <c r="GQ46" s="225"/>
      <c r="GR46" s="225"/>
      <c r="GS46" s="225"/>
      <c r="GT46" s="225"/>
      <c r="GU46" s="225"/>
      <c r="GV46" s="225"/>
      <c r="GW46" s="225"/>
      <c r="GX46" s="225"/>
      <c r="GY46" s="225"/>
      <c r="GZ46" s="225"/>
      <c r="HA46" s="225"/>
      <c r="HB46" s="225"/>
      <c r="HC46" s="225"/>
      <c r="HD46" s="225"/>
      <c r="HE46" s="225"/>
      <c r="HF46" s="225"/>
      <c r="HG46" s="225"/>
      <c r="HH46" s="225"/>
      <c r="HI46" s="225"/>
      <c r="HJ46" s="225"/>
      <c r="HK46" s="225"/>
      <c r="HL46" s="225"/>
      <c r="HM46" s="225"/>
      <c r="HN46" s="225"/>
      <c r="HO46" s="225"/>
      <c r="HP46" s="225"/>
      <c r="HQ46" s="225"/>
      <c r="HR46" s="225"/>
      <c r="HS46" s="225"/>
      <c r="HT46" s="225"/>
      <c r="HU46" s="225"/>
      <c r="HV46" s="225"/>
      <c r="HW46" s="225"/>
      <c r="HX46" s="225"/>
      <c r="HY46" s="225"/>
      <c r="HZ46" s="225"/>
      <c r="IA46" s="225"/>
      <c r="IB46" s="225"/>
      <c r="IC46" s="225"/>
      <c r="ID46" s="225"/>
      <c r="IE46" s="225"/>
      <c r="IF46" s="225"/>
      <c r="IG46" s="225"/>
      <c r="IH46" s="225"/>
      <c r="II46" s="225"/>
      <c r="IJ46" s="225"/>
      <c r="IK46" s="225"/>
      <c r="IL46" s="225"/>
      <c r="IM46" s="225"/>
      <c r="IN46" s="225"/>
      <c r="IO46" s="225"/>
      <c r="IP46" s="225"/>
      <c r="IQ46" s="225"/>
      <c r="IR46" s="225"/>
      <c r="IS46" s="225"/>
      <c r="IT46" s="225"/>
      <c r="IU46" s="225"/>
      <c r="IV46" s="225"/>
      <c r="IW46" s="225"/>
    </row>
    <row r="47" customFormat="false" ht="15.75" hidden="false" customHeight="false" outlineLevel="0" collapsed="false">
      <c r="A47" s="214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</row>
    <row r="48" customFormat="false" ht="15" hidden="false" customHeight="false" outlineLevel="0" collapsed="false">
      <c r="A48" s="207" t="s">
        <v>476</v>
      </c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</row>
    <row r="49" customFormat="false" ht="15" hidden="false" customHeight="false" outlineLevel="0" collapsed="false">
      <c r="A49" s="209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3" topLeftCell="B11" activePane="bottomRight" state="frozen"/>
      <selection pane="topLeft" activeCell="A8" activeCellId="0" sqref="A8"/>
      <selection pane="topRight" activeCell="B8" activeCellId="0" sqref="B8"/>
      <selection pane="bottomLeft" activeCell="A11" activeCellId="0" sqref="A11"/>
      <selection pane="bottomRight" activeCell="B11" activeCellId="0" sqref="B1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10" width="31.99"/>
    <col collapsed="false" customWidth="true" hidden="false" outlineLevel="0" max="2" min="2" style="210" width="8.14"/>
    <col collapsed="false" customWidth="true" hidden="false" outlineLevel="0" max="3" min="3" style="210" width="2.28"/>
    <col collapsed="false" customWidth="true" hidden="false" outlineLevel="0" max="4" min="4" style="210" width="8.14"/>
    <col collapsed="false" customWidth="true" hidden="false" outlineLevel="0" max="5" min="5" style="210" width="2.28"/>
    <col collapsed="false" customWidth="true" hidden="false" outlineLevel="0" max="6" min="6" style="210" width="8.14"/>
    <col collapsed="false" customWidth="true" hidden="false" outlineLevel="0" max="7" min="7" style="210" width="2.28"/>
    <col collapsed="false" customWidth="true" hidden="false" outlineLevel="0" max="8" min="8" style="210" width="8.14"/>
    <col collapsed="false" customWidth="true" hidden="false" outlineLevel="0" max="9" min="9" style="210" width="2.28"/>
    <col collapsed="false" customWidth="true" hidden="false" outlineLevel="0" max="10" min="10" style="210" width="8.14"/>
    <col collapsed="false" customWidth="true" hidden="false" outlineLevel="0" max="11" min="11" style="210" width="2.28"/>
    <col collapsed="false" customWidth="true" hidden="false" outlineLevel="0" max="12" min="12" style="210" width="8.14"/>
    <col collapsed="false" customWidth="true" hidden="false" outlineLevel="0" max="13" min="13" style="210" width="2.28"/>
    <col collapsed="false" customWidth="true" hidden="false" outlineLevel="0" max="14" min="14" style="210" width="8.14"/>
    <col collapsed="false" customWidth="true" hidden="false" outlineLevel="0" max="15" min="15" style="210" width="2.28"/>
    <col collapsed="false" customWidth="true" hidden="false" outlineLevel="0" max="16" min="16" style="210" width="8.14"/>
    <col collapsed="false" customWidth="true" hidden="false" outlineLevel="0" max="17" min="17" style="210" width="2.28"/>
    <col collapsed="false" customWidth="true" hidden="false" outlineLevel="0" max="18" min="18" style="210" width="8.14"/>
    <col collapsed="false" customWidth="true" hidden="false" outlineLevel="0" max="19" min="19" style="210" width="2.28"/>
    <col collapsed="false" customWidth="true" hidden="false" outlineLevel="0" max="20" min="20" style="210" width="8.14"/>
    <col collapsed="false" customWidth="true" hidden="false" outlineLevel="0" max="21" min="21" style="210" width="2.28"/>
    <col collapsed="false" customWidth="true" hidden="false" outlineLevel="0" max="22" min="22" style="210" width="8.14"/>
    <col collapsed="false" customWidth="true" hidden="false" outlineLevel="0" max="23" min="23" style="210" width="2.28"/>
    <col collapsed="false" customWidth="true" hidden="false" outlineLevel="0" max="24" min="24" style="210" width="8.14"/>
    <col collapsed="false" customWidth="true" hidden="false" outlineLevel="0" max="25" min="25" style="210" width="2.28"/>
    <col collapsed="false" customWidth="true" hidden="false" outlineLevel="0" max="26" min="26" style="210" width="8.14"/>
    <col collapsed="false" customWidth="false" hidden="false" outlineLevel="0" max="257" min="27" style="210" width="12.56"/>
  </cols>
  <sheetData>
    <row r="1" customFormat="false" ht="18" hidden="false" customHeight="fals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customFormat="false" ht="18" hidden="false" customHeight="false" outlineLevel="0" collapsed="false">
      <c r="A2" s="211" t="str">
        <f aca="false">+Format!A2</f>
        <v>2002 PLAN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customFormat="false" ht="18" hidden="false" customHeight="false" outlineLevel="0" collapsed="false">
      <c r="A3" s="212" t="s">
        <v>477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 customFormat="false" ht="18" hidden="false" customHeight="false" outlineLevel="0" collapsed="false">
      <c r="A4" s="290" t="s">
        <v>459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customFormat="false" ht="18" hidden="false" customHeight="false" outlineLevel="0" collapsed="false">
      <c r="A5" s="213" t="s">
        <v>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</row>
    <row r="6" customFormat="false" ht="15" hidden="false" customHeight="false" outlineLevel="0" collapsed="false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</row>
    <row r="7" customFormat="false" ht="14.25" hidden="false" customHeight="false" outlineLevel="0" collapsed="false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15" hidden="false" customHeight="false" outlineLevel="0" collapsed="false">
      <c r="A8" s="217"/>
      <c r="B8" s="291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15" hidden="false" customHeight="false" outlineLevel="0" collapsed="false">
      <c r="A9" s="218"/>
      <c r="B9" s="220" t="s">
        <v>478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15" hidden="false" customHeight="false" outlineLevel="0" collapsed="false">
      <c r="A10" s="221"/>
      <c r="B10" s="220" t="s">
        <v>69</v>
      </c>
      <c r="C10" s="222"/>
      <c r="D10" s="220" t="s">
        <v>70</v>
      </c>
      <c r="E10" s="222"/>
      <c r="F10" s="220" t="s">
        <v>71</v>
      </c>
      <c r="G10" s="222"/>
      <c r="H10" s="220" t="s">
        <v>72</v>
      </c>
      <c r="I10" s="222"/>
      <c r="J10" s="220" t="s">
        <v>73</v>
      </c>
      <c r="K10" s="222"/>
      <c r="L10" s="220" t="s">
        <v>74</v>
      </c>
      <c r="M10" s="222"/>
      <c r="N10" s="220" t="s">
        <v>395</v>
      </c>
      <c r="O10" s="222"/>
      <c r="P10" s="220" t="s">
        <v>76</v>
      </c>
      <c r="Q10" s="222"/>
      <c r="R10" s="220" t="s">
        <v>396</v>
      </c>
      <c r="S10" s="222"/>
      <c r="T10" s="220" t="s">
        <v>78</v>
      </c>
      <c r="U10" s="222"/>
      <c r="V10" s="220" t="s">
        <v>79</v>
      </c>
      <c r="W10" s="222"/>
      <c r="X10" s="220" t="s">
        <v>80</v>
      </c>
      <c r="Y10" s="222"/>
      <c r="Z10" s="220" t="s">
        <v>21</v>
      </c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</row>
    <row r="11" customFormat="false" ht="14.25" hidden="false" customHeight="false" outlineLevel="0" collapsed="false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</row>
    <row r="12" customFormat="false" ht="14.25" hidden="false" customHeight="false" outlineLevel="0" collapsed="false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  <c r="IW12" s="216"/>
    </row>
    <row r="13" customFormat="false" ht="14.25" hidden="false" customHeight="false" outlineLevel="0" collapsed="false">
      <c r="A13" s="306" t="s">
        <v>363</v>
      </c>
      <c r="B13" s="250" t="n">
        <v>0</v>
      </c>
      <c r="C13" s="250"/>
      <c r="D13" s="250" t="n">
        <v>0</v>
      </c>
      <c r="E13" s="250"/>
      <c r="F13" s="250" t="n">
        <v>0</v>
      </c>
      <c r="G13" s="250"/>
      <c r="H13" s="250" t="n">
        <v>0</v>
      </c>
      <c r="I13" s="250"/>
      <c r="J13" s="250" t="n">
        <v>0</v>
      </c>
      <c r="K13" s="250"/>
      <c r="L13" s="250" t="n">
        <v>0</v>
      </c>
      <c r="M13" s="250"/>
      <c r="N13" s="250" t="n">
        <v>0</v>
      </c>
      <c r="O13" s="250"/>
      <c r="P13" s="250" t="n">
        <v>0</v>
      </c>
      <c r="Q13" s="250"/>
      <c r="R13" s="250" t="n">
        <v>0</v>
      </c>
      <c r="S13" s="250"/>
      <c r="T13" s="250" t="n">
        <v>0</v>
      </c>
      <c r="U13" s="250"/>
      <c r="V13" s="250" t="n">
        <v>0</v>
      </c>
      <c r="W13" s="250"/>
      <c r="X13" s="250" t="n">
        <v>0</v>
      </c>
      <c r="Y13" s="250"/>
      <c r="Z13" s="249" t="n">
        <f aca="false">SUM(B13:Y13)</f>
        <v>0</v>
      </c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  <c r="IW13" s="225"/>
    </row>
    <row r="14" customFormat="false" ht="14.25" hidden="false" customHeight="false" outlineLevel="0" collapsed="false">
      <c r="A14" s="306" t="s">
        <v>363</v>
      </c>
      <c r="B14" s="250" t="n">
        <v>0</v>
      </c>
      <c r="C14" s="250"/>
      <c r="D14" s="250" t="n">
        <v>0</v>
      </c>
      <c r="E14" s="250"/>
      <c r="F14" s="250" t="n">
        <v>0</v>
      </c>
      <c r="G14" s="250"/>
      <c r="H14" s="250" t="n">
        <v>0</v>
      </c>
      <c r="I14" s="250"/>
      <c r="J14" s="250" t="n">
        <v>0</v>
      </c>
      <c r="K14" s="250"/>
      <c r="L14" s="250" t="n">
        <v>0</v>
      </c>
      <c r="M14" s="250"/>
      <c r="N14" s="250" t="n">
        <v>0</v>
      </c>
      <c r="O14" s="250"/>
      <c r="P14" s="250" t="n">
        <v>0</v>
      </c>
      <c r="Q14" s="250"/>
      <c r="R14" s="250" t="n">
        <v>0</v>
      </c>
      <c r="S14" s="250"/>
      <c r="T14" s="250" t="n">
        <v>0</v>
      </c>
      <c r="U14" s="250"/>
      <c r="V14" s="250" t="n">
        <v>0</v>
      </c>
      <c r="W14" s="250"/>
      <c r="X14" s="250" t="n">
        <v>0</v>
      </c>
      <c r="Y14" s="250"/>
      <c r="Z14" s="249" t="n">
        <f aca="false">SUM(B14:Y14)</f>
        <v>0</v>
      </c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  <c r="IW14" s="225"/>
    </row>
    <row r="15" customFormat="false" ht="14.25" hidden="false" customHeight="false" outlineLevel="0" collapsed="false">
      <c r="A15" s="306" t="s">
        <v>363</v>
      </c>
      <c r="B15" s="250" t="n">
        <v>0</v>
      </c>
      <c r="C15" s="250"/>
      <c r="D15" s="250" t="n">
        <v>0</v>
      </c>
      <c r="E15" s="250"/>
      <c r="F15" s="250" t="n">
        <v>0</v>
      </c>
      <c r="G15" s="250"/>
      <c r="H15" s="250" t="n">
        <v>0</v>
      </c>
      <c r="I15" s="250"/>
      <c r="J15" s="250" t="n">
        <v>0</v>
      </c>
      <c r="K15" s="250"/>
      <c r="L15" s="250" t="n">
        <v>0</v>
      </c>
      <c r="M15" s="250"/>
      <c r="N15" s="250" t="n">
        <v>0</v>
      </c>
      <c r="O15" s="250"/>
      <c r="P15" s="250" t="n">
        <v>0</v>
      </c>
      <c r="Q15" s="250"/>
      <c r="R15" s="250" t="n">
        <v>0</v>
      </c>
      <c r="S15" s="250"/>
      <c r="T15" s="250" t="n">
        <v>0</v>
      </c>
      <c r="U15" s="250"/>
      <c r="V15" s="250" t="n">
        <v>0</v>
      </c>
      <c r="W15" s="250"/>
      <c r="X15" s="250" t="n">
        <v>0</v>
      </c>
      <c r="Y15" s="250"/>
      <c r="Z15" s="249" t="n">
        <f aca="false">SUM(B15:Y15)</f>
        <v>0</v>
      </c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  <c r="IW15" s="225"/>
    </row>
    <row r="16" customFormat="false" ht="14.25" hidden="false" customHeight="false" outlineLevel="0" collapsed="false">
      <c r="A16" s="306" t="s">
        <v>363</v>
      </c>
      <c r="B16" s="250" t="n">
        <v>0</v>
      </c>
      <c r="C16" s="250"/>
      <c r="D16" s="250" t="n">
        <v>0</v>
      </c>
      <c r="E16" s="250"/>
      <c r="F16" s="250" t="n">
        <v>0</v>
      </c>
      <c r="G16" s="250"/>
      <c r="H16" s="250" t="n">
        <v>0</v>
      </c>
      <c r="I16" s="250"/>
      <c r="J16" s="250" t="n">
        <v>0</v>
      </c>
      <c r="K16" s="250"/>
      <c r="L16" s="250" t="n">
        <v>0</v>
      </c>
      <c r="M16" s="250"/>
      <c r="N16" s="250" t="n">
        <v>0</v>
      </c>
      <c r="O16" s="250"/>
      <c r="P16" s="250" t="n">
        <v>0</v>
      </c>
      <c r="Q16" s="250"/>
      <c r="R16" s="250" t="n">
        <v>0</v>
      </c>
      <c r="S16" s="250"/>
      <c r="T16" s="250" t="n">
        <v>0</v>
      </c>
      <c r="U16" s="250"/>
      <c r="V16" s="250" t="n">
        <v>0</v>
      </c>
      <c r="W16" s="250"/>
      <c r="X16" s="250" t="n">
        <v>0</v>
      </c>
      <c r="Y16" s="250"/>
      <c r="Z16" s="249" t="n">
        <f aca="false">SUM(B16:Y16)</f>
        <v>0</v>
      </c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  <c r="IW16" s="225"/>
    </row>
    <row r="17" customFormat="false" ht="14.25" hidden="false" customHeight="false" outlineLevel="0" collapsed="false">
      <c r="A17" s="306" t="s">
        <v>363</v>
      </c>
      <c r="B17" s="250" t="n">
        <v>0</v>
      </c>
      <c r="C17" s="250"/>
      <c r="D17" s="250" t="n">
        <v>0</v>
      </c>
      <c r="E17" s="250"/>
      <c r="F17" s="250" t="n">
        <v>0</v>
      </c>
      <c r="G17" s="250"/>
      <c r="H17" s="250" t="n">
        <v>0</v>
      </c>
      <c r="I17" s="250"/>
      <c r="J17" s="250" t="n">
        <v>0</v>
      </c>
      <c r="K17" s="250"/>
      <c r="L17" s="250" t="n">
        <v>0</v>
      </c>
      <c r="M17" s="250"/>
      <c r="N17" s="250" t="n">
        <v>0</v>
      </c>
      <c r="O17" s="250"/>
      <c r="P17" s="250" t="n">
        <v>0</v>
      </c>
      <c r="Q17" s="250"/>
      <c r="R17" s="250" t="n">
        <v>0</v>
      </c>
      <c r="S17" s="250"/>
      <c r="T17" s="250" t="n">
        <v>0</v>
      </c>
      <c r="U17" s="250"/>
      <c r="V17" s="250" t="n">
        <v>0</v>
      </c>
      <c r="W17" s="250"/>
      <c r="X17" s="250" t="n">
        <v>0</v>
      </c>
      <c r="Y17" s="250"/>
      <c r="Z17" s="249" t="n">
        <f aca="false">SUM(B17:Y17)</f>
        <v>0</v>
      </c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  <c r="IW17" s="225"/>
    </row>
    <row r="18" customFormat="false" ht="14.25" hidden="false" customHeight="false" outlineLevel="0" collapsed="false">
      <c r="A18" s="306" t="s">
        <v>363</v>
      </c>
      <c r="B18" s="250" t="n">
        <v>0</v>
      </c>
      <c r="C18" s="250"/>
      <c r="D18" s="250" t="n">
        <v>0</v>
      </c>
      <c r="E18" s="250"/>
      <c r="F18" s="250" t="n">
        <v>0</v>
      </c>
      <c r="G18" s="250"/>
      <c r="H18" s="250" t="n">
        <v>0</v>
      </c>
      <c r="I18" s="250"/>
      <c r="J18" s="250" t="n">
        <v>0</v>
      </c>
      <c r="K18" s="250"/>
      <c r="L18" s="250" t="n">
        <v>0</v>
      </c>
      <c r="M18" s="250"/>
      <c r="N18" s="250" t="n">
        <v>0</v>
      </c>
      <c r="O18" s="250"/>
      <c r="P18" s="250" t="n">
        <v>0</v>
      </c>
      <c r="Q18" s="250"/>
      <c r="R18" s="250" t="n">
        <v>0</v>
      </c>
      <c r="S18" s="250"/>
      <c r="T18" s="250" t="n">
        <v>0</v>
      </c>
      <c r="U18" s="250"/>
      <c r="V18" s="250" t="n">
        <v>0</v>
      </c>
      <c r="W18" s="250"/>
      <c r="X18" s="250" t="n">
        <v>0</v>
      </c>
      <c r="Y18" s="250"/>
      <c r="Z18" s="249" t="n">
        <f aca="false">SUM(B18:Y18)</f>
        <v>0</v>
      </c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225"/>
      <c r="EP18" s="225"/>
      <c r="EQ18" s="225"/>
      <c r="ER18" s="225"/>
      <c r="ES18" s="225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  <c r="FQ18" s="225"/>
      <c r="FR18" s="225"/>
      <c r="FS18" s="225"/>
      <c r="FT18" s="225"/>
      <c r="FU18" s="225"/>
      <c r="FV18" s="225"/>
      <c r="FW18" s="225"/>
      <c r="FX18" s="225"/>
      <c r="FY18" s="225"/>
      <c r="FZ18" s="225"/>
      <c r="GA18" s="225"/>
      <c r="GB18" s="225"/>
      <c r="GC18" s="225"/>
      <c r="GD18" s="225"/>
      <c r="GE18" s="225"/>
      <c r="GF18" s="225"/>
      <c r="GG18" s="225"/>
      <c r="GH18" s="225"/>
      <c r="GI18" s="225"/>
      <c r="GJ18" s="225"/>
      <c r="GK18" s="225"/>
      <c r="GL18" s="225"/>
      <c r="GM18" s="225"/>
      <c r="GN18" s="225"/>
      <c r="GO18" s="225"/>
      <c r="GP18" s="225"/>
      <c r="GQ18" s="225"/>
      <c r="GR18" s="225"/>
      <c r="GS18" s="225"/>
      <c r="GT18" s="225"/>
      <c r="GU18" s="225"/>
      <c r="GV18" s="225"/>
      <c r="GW18" s="225"/>
      <c r="GX18" s="225"/>
      <c r="GY18" s="225"/>
      <c r="GZ18" s="225"/>
      <c r="HA18" s="225"/>
      <c r="HB18" s="225"/>
      <c r="HC18" s="225"/>
      <c r="HD18" s="225"/>
      <c r="HE18" s="225"/>
      <c r="HF18" s="225"/>
      <c r="HG18" s="225"/>
      <c r="HH18" s="225"/>
      <c r="HI18" s="225"/>
      <c r="HJ18" s="225"/>
      <c r="HK18" s="225"/>
      <c r="HL18" s="225"/>
      <c r="HM18" s="225"/>
      <c r="HN18" s="225"/>
      <c r="HO18" s="225"/>
      <c r="HP18" s="225"/>
      <c r="HQ18" s="225"/>
      <c r="HR18" s="225"/>
      <c r="HS18" s="225"/>
      <c r="HT18" s="225"/>
      <c r="HU18" s="225"/>
      <c r="HV18" s="225"/>
      <c r="HW18" s="225"/>
      <c r="HX18" s="225"/>
      <c r="HY18" s="225"/>
      <c r="HZ18" s="225"/>
      <c r="IA18" s="225"/>
      <c r="IB18" s="225"/>
      <c r="IC18" s="225"/>
      <c r="ID18" s="225"/>
      <c r="IE18" s="225"/>
      <c r="IF18" s="225"/>
      <c r="IG18" s="225"/>
      <c r="IH18" s="225"/>
      <c r="II18" s="225"/>
      <c r="IJ18" s="225"/>
      <c r="IK18" s="225"/>
      <c r="IL18" s="225"/>
      <c r="IM18" s="225"/>
      <c r="IN18" s="225"/>
      <c r="IO18" s="225"/>
      <c r="IP18" s="225"/>
      <c r="IQ18" s="225"/>
      <c r="IR18" s="225"/>
      <c r="IS18" s="225"/>
      <c r="IT18" s="225"/>
      <c r="IU18" s="225"/>
      <c r="IV18" s="225"/>
      <c r="IW18" s="225"/>
    </row>
    <row r="19" customFormat="false" ht="14.25" hidden="false" customHeight="false" outlineLevel="0" collapsed="false">
      <c r="A19" s="306" t="s">
        <v>363</v>
      </c>
      <c r="B19" s="250" t="n">
        <v>0</v>
      </c>
      <c r="C19" s="250"/>
      <c r="D19" s="250" t="n">
        <v>0</v>
      </c>
      <c r="E19" s="250"/>
      <c r="F19" s="250" t="n">
        <v>0</v>
      </c>
      <c r="G19" s="250"/>
      <c r="H19" s="250" t="n">
        <v>0</v>
      </c>
      <c r="I19" s="250"/>
      <c r="J19" s="250" t="n">
        <v>0</v>
      </c>
      <c r="K19" s="250"/>
      <c r="L19" s="250" t="n">
        <v>0</v>
      </c>
      <c r="M19" s="250"/>
      <c r="N19" s="250" t="n">
        <v>0</v>
      </c>
      <c r="O19" s="250"/>
      <c r="P19" s="250" t="n">
        <v>0</v>
      </c>
      <c r="Q19" s="250"/>
      <c r="R19" s="250" t="n">
        <v>0</v>
      </c>
      <c r="S19" s="250"/>
      <c r="T19" s="250" t="n">
        <v>0</v>
      </c>
      <c r="U19" s="250"/>
      <c r="V19" s="250" t="n">
        <v>0</v>
      </c>
      <c r="W19" s="250"/>
      <c r="X19" s="250" t="n">
        <v>0</v>
      </c>
      <c r="Y19" s="250"/>
      <c r="Z19" s="249" t="n">
        <f aca="false">SUM(B19:Y19)</f>
        <v>0</v>
      </c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5"/>
      <c r="HI19" s="225"/>
      <c r="HJ19" s="225"/>
      <c r="HK19" s="225"/>
      <c r="HL19" s="225"/>
      <c r="HM19" s="225"/>
      <c r="HN19" s="225"/>
      <c r="HO19" s="225"/>
      <c r="HP19" s="225"/>
      <c r="HQ19" s="225"/>
      <c r="HR19" s="225"/>
      <c r="HS19" s="225"/>
      <c r="HT19" s="225"/>
      <c r="HU19" s="225"/>
      <c r="HV19" s="225"/>
      <c r="HW19" s="225"/>
      <c r="HX19" s="225"/>
      <c r="HY19" s="225"/>
      <c r="HZ19" s="225"/>
      <c r="IA19" s="225"/>
      <c r="IB19" s="225"/>
      <c r="IC19" s="225"/>
      <c r="ID19" s="225"/>
      <c r="IE19" s="225"/>
      <c r="IF19" s="225"/>
      <c r="IG19" s="225"/>
      <c r="IH19" s="225"/>
      <c r="II19" s="225"/>
      <c r="IJ19" s="225"/>
      <c r="IK19" s="225"/>
      <c r="IL19" s="225"/>
      <c r="IM19" s="225"/>
      <c r="IN19" s="225"/>
      <c r="IO19" s="225"/>
      <c r="IP19" s="225"/>
      <c r="IQ19" s="225"/>
      <c r="IR19" s="225"/>
      <c r="IS19" s="225"/>
      <c r="IT19" s="225"/>
      <c r="IU19" s="225"/>
      <c r="IV19" s="225"/>
      <c r="IW19" s="225"/>
    </row>
    <row r="20" customFormat="false" ht="14.25" hidden="false" customHeight="false" outlineLevel="0" collapsed="false">
      <c r="A20" s="306" t="s">
        <v>363</v>
      </c>
      <c r="B20" s="250" t="n">
        <v>0</v>
      </c>
      <c r="C20" s="250"/>
      <c r="D20" s="250" t="n">
        <v>0</v>
      </c>
      <c r="E20" s="250"/>
      <c r="F20" s="250" t="n">
        <v>0</v>
      </c>
      <c r="G20" s="250"/>
      <c r="H20" s="250" t="n">
        <v>0</v>
      </c>
      <c r="I20" s="250"/>
      <c r="J20" s="250" t="n">
        <v>0</v>
      </c>
      <c r="K20" s="250"/>
      <c r="L20" s="250" t="n">
        <v>0</v>
      </c>
      <c r="M20" s="250"/>
      <c r="N20" s="250" t="n">
        <v>0</v>
      </c>
      <c r="O20" s="250"/>
      <c r="P20" s="250" t="n">
        <v>0</v>
      </c>
      <c r="Q20" s="250"/>
      <c r="R20" s="250" t="n">
        <v>0</v>
      </c>
      <c r="S20" s="250"/>
      <c r="T20" s="250" t="n">
        <v>0</v>
      </c>
      <c r="U20" s="250"/>
      <c r="V20" s="250" t="n">
        <v>0</v>
      </c>
      <c r="W20" s="250"/>
      <c r="X20" s="250" t="n">
        <v>0</v>
      </c>
      <c r="Y20" s="250"/>
      <c r="Z20" s="249" t="n">
        <f aca="false">SUM(B20:Y20)</f>
        <v>0</v>
      </c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  <c r="IW20" s="225"/>
    </row>
    <row r="21" customFormat="false" ht="5.1" hidden="false" customHeight="true" outlineLevel="0" collapsed="false">
      <c r="A21" s="306"/>
      <c r="B21" s="294"/>
      <c r="C21" s="249"/>
      <c r="D21" s="294"/>
      <c r="E21" s="250"/>
      <c r="F21" s="294"/>
      <c r="G21" s="250"/>
      <c r="H21" s="294"/>
      <c r="I21" s="250"/>
      <c r="J21" s="294"/>
      <c r="K21" s="250"/>
      <c r="L21" s="294"/>
      <c r="M21" s="250"/>
      <c r="N21" s="294"/>
      <c r="O21" s="250"/>
      <c r="P21" s="294"/>
      <c r="Q21" s="250"/>
      <c r="R21" s="294"/>
      <c r="S21" s="250"/>
      <c r="T21" s="294"/>
      <c r="U21" s="250"/>
      <c r="V21" s="294"/>
      <c r="W21" s="250"/>
      <c r="X21" s="294"/>
      <c r="Y21" s="250"/>
      <c r="Z21" s="294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5"/>
      <c r="IT21" s="225"/>
      <c r="IU21" s="225"/>
      <c r="IV21" s="225"/>
      <c r="IW21" s="225"/>
    </row>
    <row r="22" customFormat="false" ht="14.25" hidden="false" customHeight="false" outlineLevel="0" collapsed="false">
      <c r="A22" s="307" t="s">
        <v>359</v>
      </c>
      <c r="B22" s="254" t="n">
        <f aca="false">+B24-SUM(B12:B21)</f>
        <v>0</v>
      </c>
      <c r="C22" s="254"/>
      <c r="D22" s="254" t="n">
        <f aca="false">+D24-SUM(D12:D21)</f>
        <v>0</v>
      </c>
      <c r="E22" s="254"/>
      <c r="F22" s="254" t="n">
        <f aca="false">+F24-SUM(F12:F21)</f>
        <v>0</v>
      </c>
      <c r="G22" s="254"/>
      <c r="H22" s="254" t="n">
        <f aca="false">+H24-SUM(H12:H21)</f>
        <v>0</v>
      </c>
      <c r="I22" s="254"/>
      <c r="J22" s="254" t="n">
        <f aca="false">+J24-SUM(J12:J21)</f>
        <v>0</v>
      </c>
      <c r="K22" s="254"/>
      <c r="L22" s="254" t="n">
        <f aca="false">+L24-SUM(L12:L21)</f>
        <v>0</v>
      </c>
      <c r="M22" s="254"/>
      <c r="N22" s="254" t="n">
        <f aca="false">+N24-SUM(N12:N21)</f>
        <v>0</v>
      </c>
      <c r="O22" s="254"/>
      <c r="P22" s="254" t="n">
        <f aca="false">+P24-SUM(P12:P21)</f>
        <v>0</v>
      </c>
      <c r="Q22" s="254"/>
      <c r="R22" s="254" t="n">
        <f aca="false">+R24-SUM(R12:R21)</f>
        <v>0</v>
      </c>
      <c r="S22" s="254"/>
      <c r="T22" s="254" t="n">
        <f aca="false">+T24-SUM(T12:T21)</f>
        <v>0</v>
      </c>
      <c r="U22" s="254"/>
      <c r="V22" s="254" t="n">
        <f aca="false">+V24-SUM(V12:V21)</f>
        <v>0</v>
      </c>
      <c r="W22" s="254"/>
      <c r="X22" s="254" t="n">
        <f aca="false">+X24-SUM(X12:X21)</f>
        <v>0</v>
      </c>
      <c r="Y22" s="254"/>
      <c r="Z22" s="254" t="n">
        <f aca="false">+Z24-SUM(Z12:Z21)</f>
        <v>0</v>
      </c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Q22" s="295"/>
      <c r="CR22" s="295"/>
      <c r="CS22" s="295"/>
      <c r="CT22" s="295"/>
      <c r="CU22" s="295"/>
      <c r="CV22" s="295"/>
      <c r="CW22" s="295"/>
      <c r="CX22" s="295"/>
      <c r="CY22" s="295"/>
      <c r="CZ22" s="295"/>
      <c r="DA22" s="295"/>
      <c r="DB22" s="295"/>
      <c r="DC22" s="295"/>
      <c r="DD22" s="295"/>
      <c r="DE22" s="295"/>
      <c r="DF22" s="295"/>
      <c r="DG22" s="295"/>
      <c r="DH22" s="295"/>
      <c r="DI22" s="295"/>
      <c r="DJ22" s="295"/>
      <c r="DK22" s="295"/>
      <c r="DL22" s="295"/>
      <c r="DM22" s="295"/>
      <c r="DN22" s="295"/>
      <c r="DO22" s="295"/>
      <c r="DP22" s="295"/>
      <c r="DQ22" s="295"/>
      <c r="DR22" s="295"/>
      <c r="DS22" s="295"/>
      <c r="DT22" s="295"/>
      <c r="DU22" s="295"/>
      <c r="DV22" s="295"/>
      <c r="DW22" s="295"/>
      <c r="DX22" s="295"/>
      <c r="DY22" s="295"/>
      <c r="DZ22" s="295"/>
      <c r="EA22" s="295"/>
      <c r="EB22" s="295"/>
      <c r="EC22" s="295"/>
      <c r="ED22" s="295"/>
      <c r="EE22" s="295"/>
      <c r="EF22" s="295"/>
      <c r="EG22" s="295"/>
      <c r="EH22" s="295"/>
      <c r="EI22" s="295"/>
      <c r="EJ22" s="295"/>
      <c r="EK22" s="295"/>
      <c r="EL22" s="295"/>
      <c r="EM22" s="295"/>
      <c r="EN22" s="295"/>
      <c r="EO22" s="295"/>
      <c r="EP22" s="295"/>
      <c r="EQ22" s="295"/>
      <c r="ER22" s="295"/>
      <c r="ES22" s="295"/>
      <c r="ET22" s="295"/>
      <c r="EU22" s="295"/>
      <c r="EV22" s="295"/>
      <c r="EW22" s="295"/>
      <c r="EX22" s="295"/>
      <c r="EY22" s="295"/>
      <c r="EZ22" s="295"/>
      <c r="FA22" s="295"/>
      <c r="FB22" s="295"/>
      <c r="FC22" s="295"/>
      <c r="FD22" s="295"/>
      <c r="FE22" s="295"/>
      <c r="FF22" s="295"/>
      <c r="FG22" s="295"/>
      <c r="FH22" s="295"/>
      <c r="FI22" s="295"/>
      <c r="FJ22" s="295"/>
      <c r="FK22" s="295"/>
      <c r="FL22" s="295"/>
      <c r="FM22" s="295"/>
      <c r="FN22" s="295"/>
      <c r="FO22" s="295"/>
      <c r="FP22" s="295"/>
      <c r="FQ22" s="295"/>
      <c r="FR22" s="295"/>
      <c r="FS22" s="295"/>
      <c r="FT22" s="295"/>
      <c r="FU22" s="295"/>
      <c r="FV22" s="295"/>
      <c r="FW22" s="295"/>
      <c r="FX22" s="295"/>
      <c r="FY22" s="295"/>
      <c r="FZ22" s="295"/>
      <c r="GA22" s="295"/>
      <c r="GB22" s="295"/>
      <c r="GC22" s="295"/>
      <c r="GD22" s="295"/>
      <c r="GE22" s="295"/>
      <c r="GF22" s="295"/>
      <c r="GG22" s="295"/>
      <c r="GH22" s="295"/>
      <c r="GI22" s="295"/>
      <c r="GJ22" s="295"/>
      <c r="GK22" s="295"/>
      <c r="GL22" s="295"/>
      <c r="GM22" s="295"/>
      <c r="GN22" s="295"/>
      <c r="GO22" s="295"/>
      <c r="GP22" s="295"/>
      <c r="GQ22" s="295"/>
      <c r="GR22" s="295"/>
      <c r="GS22" s="295"/>
      <c r="GT22" s="295"/>
      <c r="GU22" s="295"/>
      <c r="GV22" s="295"/>
      <c r="GW22" s="295"/>
      <c r="GX22" s="295"/>
      <c r="GY22" s="295"/>
      <c r="GZ22" s="295"/>
      <c r="HA22" s="295"/>
      <c r="HB22" s="295"/>
      <c r="HC22" s="295"/>
      <c r="HD22" s="295"/>
      <c r="HE22" s="295"/>
      <c r="HF22" s="295"/>
      <c r="HG22" s="295"/>
      <c r="HH22" s="295"/>
      <c r="HI22" s="295"/>
      <c r="HJ22" s="295"/>
      <c r="HK22" s="295"/>
      <c r="HL22" s="295"/>
      <c r="HM22" s="295"/>
      <c r="HN22" s="295"/>
      <c r="HO22" s="295"/>
      <c r="HP22" s="295"/>
      <c r="HQ22" s="295"/>
      <c r="HR22" s="295"/>
      <c r="HS22" s="295"/>
      <c r="HT22" s="295"/>
      <c r="HU22" s="295"/>
      <c r="HV22" s="295"/>
      <c r="HW22" s="295"/>
      <c r="HX22" s="295"/>
      <c r="HY22" s="295"/>
      <c r="HZ22" s="295"/>
      <c r="IA22" s="295"/>
      <c r="IB22" s="295"/>
      <c r="IC22" s="295"/>
      <c r="ID22" s="295"/>
      <c r="IE22" s="295"/>
      <c r="IF22" s="295"/>
      <c r="IG22" s="295"/>
      <c r="IH22" s="295"/>
      <c r="II22" s="295"/>
      <c r="IJ22" s="295"/>
      <c r="IK22" s="295"/>
      <c r="IL22" s="295"/>
      <c r="IM22" s="295"/>
      <c r="IN22" s="295"/>
      <c r="IO22" s="295"/>
      <c r="IP22" s="295"/>
      <c r="IQ22" s="295"/>
      <c r="IR22" s="295"/>
      <c r="IS22" s="295"/>
      <c r="IT22" s="295"/>
      <c r="IU22" s="295"/>
      <c r="IV22" s="295"/>
      <c r="IW22" s="295"/>
    </row>
    <row r="23" customFormat="false" ht="5.1" hidden="false" customHeight="true" outlineLevel="0" collapsed="false">
      <c r="A23" s="286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  <c r="BG23" s="297"/>
      <c r="BH23" s="297"/>
      <c r="BI23" s="297"/>
      <c r="BJ23" s="297"/>
      <c r="BK23" s="297"/>
      <c r="BL23" s="297"/>
      <c r="BM23" s="297"/>
      <c r="BN23" s="297"/>
      <c r="BO23" s="297"/>
      <c r="BP23" s="297"/>
      <c r="BQ23" s="297"/>
      <c r="BR23" s="297"/>
      <c r="BS23" s="297"/>
      <c r="BT23" s="297"/>
      <c r="BU23" s="297"/>
      <c r="BV23" s="297"/>
      <c r="BW23" s="297"/>
      <c r="BX23" s="297"/>
      <c r="BY23" s="297"/>
      <c r="BZ23" s="297"/>
      <c r="CA23" s="297"/>
      <c r="CB23" s="297"/>
      <c r="CC23" s="297"/>
      <c r="CD23" s="297"/>
      <c r="CE23" s="297"/>
      <c r="CF23" s="297"/>
      <c r="CG23" s="297"/>
      <c r="CH23" s="297"/>
      <c r="CI23" s="297"/>
      <c r="CJ23" s="297"/>
      <c r="CK23" s="297"/>
      <c r="CL23" s="297"/>
      <c r="CM23" s="297"/>
      <c r="CN23" s="297"/>
      <c r="CO23" s="297"/>
      <c r="CP23" s="297"/>
      <c r="CQ23" s="297"/>
      <c r="CR23" s="297"/>
      <c r="CS23" s="297"/>
      <c r="CT23" s="297"/>
      <c r="CU23" s="297"/>
      <c r="CV23" s="297"/>
      <c r="CW23" s="297"/>
      <c r="CX23" s="297"/>
      <c r="CY23" s="297"/>
      <c r="CZ23" s="297"/>
      <c r="DA23" s="297"/>
      <c r="DB23" s="297"/>
      <c r="DC23" s="297"/>
      <c r="DD23" s="297"/>
      <c r="DE23" s="297"/>
      <c r="DF23" s="297"/>
      <c r="DG23" s="297"/>
      <c r="DH23" s="297"/>
      <c r="DI23" s="297"/>
      <c r="DJ23" s="297"/>
      <c r="DK23" s="297"/>
      <c r="DL23" s="297"/>
      <c r="DM23" s="297"/>
      <c r="DN23" s="297"/>
      <c r="DO23" s="297"/>
      <c r="DP23" s="297"/>
      <c r="DQ23" s="297"/>
      <c r="DR23" s="297"/>
      <c r="DS23" s="297"/>
      <c r="DT23" s="297"/>
      <c r="DU23" s="297"/>
      <c r="DV23" s="297"/>
      <c r="DW23" s="297"/>
      <c r="DX23" s="297"/>
      <c r="DY23" s="297"/>
      <c r="DZ23" s="297"/>
      <c r="EA23" s="297"/>
      <c r="EB23" s="297"/>
      <c r="EC23" s="297"/>
      <c r="ED23" s="297"/>
      <c r="EE23" s="297"/>
      <c r="EF23" s="297"/>
      <c r="EG23" s="297"/>
      <c r="EH23" s="297"/>
      <c r="EI23" s="297"/>
      <c r="EJ23" s="297"/>
      <c r="EK23" s="297"/>
      <c r="EL23" s="297"/>
      <c r="EM23" s="297"/>
      <c r="EN23" s="297"/>
      <c r="EO23" s="297"/>
      <c r="EP23" s="297"/>
      <c r="EQ23" s="297"/>
      <c r="ER23" s="297"/>
      <c r="ES23" s="297"/>
      <c r="ET23" s="297"/>
      <c r="EU23" s="297"/>
      <c r="EV23" s="297"/>
      <c r="EW23" s="297"/>
      <c r="EX23" s="297"/>
      <c r="EY23" s="297"/>
      <c r="EZ23" s="297"/>
      <c r="FA23" s="297"/>
      <c r="FB23" s="297"/>
      <c r="FC23" s="297"/>
      <c r="FD23" s="297"/>
      <c r="FE23" s="297"/>
      <c r="FF23" s="297"/>
      <c r="FG23" s="297"/>
      <c r="FH23" s="297"/>
      <c r="FI23" s="297"/>
      <c r="FJ23" s="297"/>
      <c r="FK23" s="297"/>
      <c r="FL23" s="297"/>
      <c r="FM23" s="297"/>
      <c r="FN23" s="297"/>
      <c r="FO23" s="297"/>
      <c r="FP23" s="297"/>
      <c r="FQ23" s="297"/>
      <c r="FR23" s="297"/>
      <c r="FS23" s="297"/>
      <c r="FT23" s="297"/>
      <c r="FU23" s="297"/>
      <c r="FV23" s="297"/>
      <c r="FW23" s="297"/>
      <c r="FX23" s="297"/>
      <c r="FY23" s="297"/>
      <c r="FZ23" s="297"/>
      <c r="GA23" s="297"/>
      <c r="GB23" s="297"/>
      <c r="GC23" s="297"/>
      <c r="GD23" s="297"/>
      <c r="GE23" s="297"/>
      <c r="GF23" s="297"/>
      <c r="GG23" s="297"/>
      <c r="GH23" s="297"/>
      <c r="GI23" s="297"/>
      <c r="GJ23" s="297"/>
      <c r="GK23" s="297"/>
      <c r="GL23" s="297"/>
      <c r="GM23" s="297"/>
      <c r="GN23" s="297"/>
      <c r="GO23" s="297"/>
      <c r="GP23" s="297"/>
      <c r="GQ23" s="297"/>
      <c r="GR23" s="297"/>
      <c r="GS23" s="297"/>
      <c r="GT23" s="297"/>
      <c r="GU23" s="297"/>
      <c r="GV23" s="297"/>
      <c r="GW23" s="297"/>
      <c r="GX23" s="297"/>
      <c r="GY23" s="297"/>
      <c r="GZ23" s="297"/>
      <c r="HA23" s="297"/>
      <c r="HB23" s="297"/>
      <c r="HC23" s="297"/>
      <c r="HD23" s="297"/>
      <c r="HE23" s="297"/>
      <c r="HF23" s="297"/>
      <c r="HG23" s="297"/>
      <c r="HH23" s="297"/>
      <c r="HI23" s="297"/>
      <c r="HJ23" s="297"/>
      <c r="HK23" s="297"/>
      <c r="HL23" s="297"/>
      <c r="HM23" s="297"/>
      <c r="HN23" s="297"/>
      <c r="HO23" s="297"/>
      <c r="HP23" s="297"/>
      <c r="HQ23" s="297"/>
      <c r="HR23" s="297"/>
      <c r="HS23" s="297"/>
      <c r="HT23" s="297"/>
      <c r="HU23" s="297"/>
      <c r="HV23" s="297"/>
      <c r="HW23" s="297"/>
      <c r="HX23" s="297"/>
      <c r="HY23" s="297"/>
      <c r="HZ23" s="297"/>
      <c r="IA23" s="297"/>
      <c r="IB23" s="297"/>
      <c r="IC23" s="297"/>
      <c r="ID23" s="297"/>
      <c r="IE23" s="297"/>
      <c r="IF23" s="297"/>
      <c r="IG23" s="297"/>
      <c r="IH23" s="297"/>
      <c r="II23" s="297"/>
      <c r="IJ23" s="297"/>
      <c r="IK23" s="297"/>
      <c r="IL23" s="297"/>
      <c r="IM23" s="297"/>
      <c r="IN23" s="297"/>
      <c r="IO23" s="297"/>
      <c r="IP23" s="297"/>
      <c r="IQ23" s="297"/>
      <c r="IR23" s="297"/>
      <c r="IS23" s="297"/>
      <c r="IT23" s="297"/>
      <c r="IU23" s="297"/>
      <c r="IV23" s="297"/>
      <c r="IW23" s="297"/>
    </row>
    <row r="24" customFormat="false" ht="15.75" hidden="false" customHeight="false" outlineLevel="0" collapsed="false">
      <c r="A24" s="237" t="s">
        <v>479</v>
      </c>
      <c r="B24" s="260" t="n">
        <f aca="false">+Format!D125</f>
        <v>0</v>
      </c>
      <c r="C24" s="259"/>
      <c r="D24" s="260" t="n">
        <f aca="false">+Format!F125</f>
        <v>0</v>
      </c>
      <c r="E24" s="261"/>
      <c r="F24" s="260" t="n">
        <f aca="false">+Format!H125</f>
        <v>0</v>
      </c>
      <c r="G24" s="261"/>
      <c r="H24" s="260" t="n">
        <f aca="false">+Format!J125</f>
        <v>0</v>
      </c>
      <c r="I24" s="261"/>
      <c r="J24" s="260" t="n">
        <f aca="false">+Format!L125</f>
        <v>0</v>
      </c>
      <c r="K24" s="261"/>
      <c r="L24" s="260" t="n">
        <f aca="false">+Format!N125</f>
        <v>0</v>
      </c>
      <c r="M24" s="261"/>
      <c r="N24" s="260" t="n">
        <f aca="false">+Format!P125</f>
        <v>0</v>
      </c>
      <c r="O24" s="261"/>
      <c r="P24" s="260" t="n">
        <f aca="false">+Format!R125</f>
        <v>0</v>
      </c>
      <c r="Q24" s="261"/>
      <c r="R24" s="260" t="n">
        <f aca="false">+Format!T125</f>
        <v>0</v>
      </c>
      <c r="S24" s="261"/>
      <c r="T24" s="260" t="n">
        <f aca="false">+Format!V125</f>
        <v>0</v>
      </c>
      <c r="U24" s="261"/>
      <c r="V24" s="260" t="n">
        <f aca="false">+Format!X125</f>
        <v>0</v>
      </c>
      <c r="W24" s="261"/>
      <c r="X24" s="260" t="n">
        <f aca="false">+Format!Z125</f>
        <v>0</v>
      </c>
      <c r="Y24" s="261"/>
      <c r="Z24" s="260" t="n">
        <f aca="false">+Format!AB125</f>
        <v>0</v>
      </c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  <c r="IW24" s="225"/>
    </row>
    <row r="25" customFormat="false" ht="15.75" hidden="false" customHeight="false" outlineLevel="0" collapsed="false">
      <c r="A25" s="214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</row>
    <row r="26" customFormat="false" ht="15" hidden="false" customHeight="false" outlineLevel="0" collapsed="false">
      <c r="A26" s="214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</row>
    <row r="27" customFormat="false" ht="15" hidden="false" customHeight="false" outlineLevel="0" collapsed="false">
      <c r="A27" s="214"/>
      <c r="B27" s="308" t="s">
        <v>480</v>
      </c>
      <c r="C27" s="309"/>
      <c r="D27" s="308" t="s">
        <v>481</v>
      </c>
      <c r="E27" s="309"/>
      <c r="F27" s="308" t="s">
        <v>482</v>
      </c>
      <c r="H27" s="308" t="s">
        <v>483</v>
      </c>
      <c r="I27" s="309"/>
      <c r="J27" s="308" t="s">
        <v>484</v>
      </c>
      <c r="K27" s="309"/>
      <c r="L27" s="308" t="s">
        <v>485</v>
      </c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</row>
    <row r="28" customFormat="false" ht="15" hidden="false" customHeight="false" outlineLevel="0" collapsed="false">
      <c r="A28" s="214"/>
      <c r="B28" s="310" t="s">
        <v>486</v>
      </c>
      <c r="C28" s="309"/>
      <c r="D28" s="310" t="s">
        <v>487</v>
      </c>
      <c r="E28" s="309"/>
      <c r="F28" s="310" t="s">
        <v>488</v>
      </c>
      <c r="H28" s="310" t="s">
        <v>487</v>
      </c>
      <c r="I28" s="309"/>
      <c r="J28" s="310" t="s">
        <v>489</v>
      </c>
      <c r="K28" s="309"/>
      <c r="L28" s="310" t="s">
        <v>490</v>
      </c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</row>
    <row r="29" customFormat="false" ht="5.1" hidden="false" customHeight="true" outlineLevel="0" collapsed="false">
      <c r="A29" s="214"/>
      <c r="B29" s="240"/>
      <c r="C29" s="240"/>
      <c r="D29" s="240"/>
      <c r="E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</row>
    <row r="30" customFormat="false" ht="14.25" hidden="false" customHeight="false" outlineLevel="0" collapsed="false">
      <c r="A30" s="311" t="str">
        <f aca="false">+A13</f>
        <v>x</v>
      </c>
      <c r="B30" s="294"/>
      <c r="C30" s="249"/>
      <c r="D30" s="294" t="n">
        <f aca="false">+Z13</f>
        <v>0</v>
      </c>
      <c r="E30" s="250"/>
      <c r="F30" s="250" t="n">
        <v>0</v>
      </c>
      <c r="G30" s="225"/>
      <c r="H30" s="294" t="n">
        <f aca="false">+D30+F30</f>
        <v>0</v>
      </c>
      <c r="I30" s="250"/>
      <c r="J30" s="294"/>
      <c r="K30" s="250"/>
      <c r="L30" s="294" t="n">
        <f aca="false">+D30-J30</f>
        <v>0</v>
      </c>
      <c r="M30" s="250"/>
      <c r="N30" s="294"/>
      <c r="O30" s="250"/>
      <c r="P30" s="294"/>
      <c r="Q30" s="250"/>
      <c r="R30" s="294"/>
      <c r="S30" s="250"/>
      <c r="T30" s="294"/>
      <c r="U30" s="250"/>
      <c r="V30" s="294"/>
      <c r="W30" s="250"/>
      <c r="X30" s="294"/>
      <c r="Y30" s="250"/>
      <c r="Z30" s="294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25"/>
      <c r="ER30" s="225"/>
      <c r="ES30" s="225"/>
      <c r="ET30" s="225"/>
      <c r="EU30" s="225"/>
      <c r="EV30" s="225"/>
      <c r="EW30" s="225"/>
      <c r="EX30" s="225"/>
      <c r="EY30" s="225"/>
      <c r="EZ30" s="225"/>
      <c r="FA30" s="225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225"/>
      <c r="GE30" s="225"/>
      <c r="GF30" s="225"/>
      <c r="GG30" s="225"/>
      <c r="GH30" s="225"/>
      <c r="GI30" s="225"/>
      <c r="GJ30" s="225"/>
      <c r="GK30" s="225"/>
      <c r="GL30" s="225"/>
      <c r="GM30" s="225"/>
      <c r="GN30" s="225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 s="225"/>
      <c r="HK30" s="225"/>
      <c r="HL30" s="225"/>
      <c r="HM30" s="225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  <c r="II30" s="225"/>
      <c r="IJ30" s="225"/>
      <c r="IK30" s="225"/>
      <c r="IL30" s="225"/>
      <c r="IM30" s="225"/>
      <c r="IN30" s="225"/>
      <c r="IO30" s="225"/>
      <c r="IP30" s="225"/>
      <c r="IQ30" s="225"/>
      <c r="IR30" s="225"/>
      <c r="IS30" s="225"/>
      <c r="IT30" s="225"/>
      <c r="IU30" s="225"/>
      <c r="IV30" s="225"/>
      <c r="IW30" s="225"/>
    </row>
    <row r="31" customFormat="false" ht="15" hidden="false" customHeight="false" outlineLevel="0" collapsed="false">
      <c r="A31" s="311" t="str">
        <f aca="false">+A14</f>
        <v>x</v>
      </c>
      <c r="B31" s="240"/>
      <c r="C31" s="240"/>
      <c r="D31" s="294" t="n">
        <f aca="false">+Z14</f>
        <v>0</v>
      </c>
      <c r="E31" s="240"/>
      <c r="F31" s="250" t="n">
        <v>0</v>
      </c>
      <c r="H31" s="294" t="n">
        <f aca="false">+D31+F31</f>
        <v>0</v>
      </c>
      <c r="I31" s="240"/>
      <c r="J31" s="240"/>
      <c r="K31" s="240"/>
      <c r="L31" s="294" t="n">
        <f aca="false">+D31-J31</f>
        <v>0</v>
      </c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</row>
    <row r="32" customFormat="false" ht="15" hidden="false" customHeight="false" outlineLevel="0" collapsed="false">
      <c r="A32" s="311" t="str">
        <f aca="false">+A15</f>
        <v>x</v>
      </c>
      <c r="B32" s="240"/>
      <c r="C32" s="240"/>
      <c r="D32" s="294" t="n">
        <f aca="false">+Z15</f>
        <v>0</v>
      </c>
      <c r="E32" s="240"/>
      <c r="F32" s="250" t="n">
        <v>0</v>
      </c>
      <c r="H32" s="294" t="n">
        <f aca="false">+D32+F32</f>
        <v>0</v>
      </c>
      <c r="I32" s="240"/>
      <c r="J32" s="240"/>
      <c r="K32" s="240"/>
      <c r="L32" s="294" t="n">
        <f aca="false">+D32-J32</f>
        <v>0</v>
      </c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</row>
    <row r="33" customFormat="false" ht="15" hidden="false" customHeight="false" outlineLevel="0" collapsed="false">
      <c r="A33" s="311" t="str">
        <f aca="false">+A16</f>
        <v>x</v>
      </c>
      <c r="B33" s="240"/>
      <c r="C33" s="240"/>
      <c r="D33" s="294" t="n">
        <f aca="false">+Z16</f>
        <v>0</v>
      </c>
      <c r="E33" s="240"/>
      <c r="F33" s="250" t="n">
        <v>0</v>
      </c>
      <c r="H33" s="294" t="n">
        <f aca="false">+D33+F33</f>
        <v>0</v>
      </c>
      <c r="I33" s="240"/>
      <c r="J33" s="240"/>
      <c r="K33" s="240"/>
      <c r="L33" s="294" t="n">
        <f aca="false">+D33-J33</f>
        <v>0</v>
      </c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</row>
    <row r="34" customFormat="false" ht="15" hidden="false" customHeight="false" outlineLevel="0" collapsed="false">
      <c r="A34" s="311" t="str">
        <f aca="false">+A17</f>
        <v>x</v>
      </c>
      <c r="B34" s="240"/>
      <c r="C34" s="240"/>
      <c r="D34" s="294" t="n">
        <f aca="false">+Z17</f>
        <v>0</v>
      </c>
      <c r="E34" s="240"/>
      <c r="F34" s="250" t="n">
        <v>0</v>
      </c>
      <c r="H34" s="294" t="n">
        <f aca="false">+D34+F34</f>
        <v>0</v>
      </c>
      <c r="I34" s="240"/>
      <c r="J34" s="240"/>
      <c r="K34" s="240"/>
      <c r="L34" s="294" t="n">
        <f aca="false">+D34-J34</f>
        <v>0</v>
      </c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</row>
    <row r="35" customFormat="false" ht="15" hidden="false" customHeight="false" outlineLevel="0" collapsed="false">
      <c r="A35" s="311" t="str">
        <f aca="false">+A18</f>
        <v>x</v>
      </c>
      <c r="B35" s="240"/>
      <c r="C35" s="240"/>
      <c r="D35" s="294" t="n">
        <f aca="false">+Z18</f>
        <v>0</v>
      </c>
      <c r="E35" s="240"/>
      <c r="F35" s="250" t="n">
        <v>0</v>
      </c>
      <c r="H35" s="294" t="n">
        <f aca="false">+D35+F35</f>
        <v>0</v>
      </c>
      <c r="I35" s="240"/>
      <c r="J35" s="240"/>
      <c r="K35" s="240"/>
      <c r="L35" s="294" t="n">
        <f aca="false">+D35-J35</f>
        <v>0</v>
      </c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</row>
    <row r="36" customFormat="false" ht="15" hidden="false" customHeight="false" outlineLevel="0" collapsed="false">
      <c r="A36" s="311" t="str">
        <f aca="false">+A19</f>
        <v>x</v>
      </c>
      <c r="B36" s="240"/>
      <c r="C36" s="240"/>
      <c r="D36" s="294" t="n">
        <f aca="false">+Z19</f>
        <v>0</v>
      </c>
      <c r="E36" s="240"/>
      <c r="F36" s="250" t="n">
        <v>0</v>
      </c>
      <c r="H36" s="294" t="n">
        <f aca="false">+D36+F36</f>
        <v>0</v>
      </c>
      <c r="I36" s="240"/>
      <c r="J36" s="240"/>
      <c r="K36" s="240"/>
      <c r="L36" s="294" t="n">
        <f aca="false">+D36-J36</f>
        <v>0</v>
      </c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customFormat="false" ht="15" hidden="false" customHeight="false" outlineLevel="0" collapsed="false">
      <c r="A37" s="311" t="str">
        <f aca="false">+A20</f>
        <v>x</v>
      </c>
      <c r="B37" s="240"/>
      <c r="C37" s="240"/>
      <c r="D37" s="294" t="n">
        <f aca="false">+Z20</f>
        <v>0</v>
      </c>
      <c r="E37" s="240"/>
      <c r="F37" s="250" t="n">
        <v>0</v>
      </c>
      <c r="H37" s="294" t="n">
        <f aca="false">+D37+F37</f>
        <v>0</v>
      </c>
      <c r="I37" s="240"/>
      <c r="J37" s="240"/>
      <c r="K37" s="240"/>
      <c r="L37" s="294" t="n">
        <f aca="false">+D37-J37</f>
        <v>0</v>
      </c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</row>
    <row r="38" customFormat="false" ht="15" hidden="false" customHeight="false" outlineLevel="0" collapsed="false">
      <c r="A38" s="312"/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</row>
    <row r="39" customFormat="false" ht="15" hidden="false" customHeight="false" outlineLevel="0" collapsed="false">
      <c r="A39" s="214"/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</row>
    <row r="40" customFormat="false" ht="15" hidden="false" customHeight="false" outlineLevel="0" collapsed="false">
      <c r="A40" s="214"/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</row>
    <row r="41" customFormat="false" ht="15" hidden="false" customHeight="false" outlineLevel="0" collapsed="false">
      <c r="A41" s="214"/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</row>
    <row r="42" customFormat="false" ht="15" hidden="false" customHeight="false" outlineLevel="0" collapsed="false">
      <c r="A42" s="207" t="str">
        <f aca="true">CELL("filename",A1)</f>
        <v>'file:///mnt/12tb/@roms/datasets/enron/EDRM Enron Email Data Set v2 XML/filtered-attachments/xls/TWOrgPLFormatCORP02.xls'#$AssetSale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</row>
    <row r="43" customFormat="false" ht="15" hidden="false" customHeight="false" outlineLevel="0" collapsed="false">
      <c r="A43" s="209" t="n">
        <f aca="true">NOW()</f>
        <v>45926.9049510612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pane xSplit="4" ySplit="2" topLeftCell="E9" activePane="bottomRight" state="frozen"/>
      <selection pane="topLeft" activeCell="A7" activeCellId="0" sqref="A7"/>
      <selection pane="topRight" activeCell="E7" activeCellId="0" sqref="E7"/>
      <selection pane="bottomLeft" activeCell="A9" activeCellId="0" sqref="A9"/>
      <selection pane="bottomRight" activeCell="E9" activeCellId="0" sqref="E9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true" hidden="false" outlineLevel="0" max="31" min="31" style="128" width="7.56"/>
    <col collapsed="false" customWidth="false" hidden="false" outlineLevel="0" max="257" min="32" style="128" width="6.56"/>
  </cols>
  <sheetData>
    <row r="1" customFormat="false" ht="18" hidden="false" customHeight="true" outlineLevel="0" collapsed="false">
      <c r="A1" s="175" t="str">
        <f aca="false">+Format!A1</f>
        <v>TRANSWESTERN PIPELINE GROUP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8" hidden="false" customHeight="true" outlineLevel="0" collapsed="false">
      <c r="A2" s="175" t="str">
        <f aca="false">+Format!A2</f>
        <v>2002 PLAN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8" hidden="false" customHeight="true" outlineLevel="0" collapsed="false">
      <c r="A3" s="313" t="s">
        <v>491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false" outlineLevel="0" collapsed="false">
      <c r="A4" s="314" t="s">
        <v>3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315"/>
      <c r="AB5" s="138"/>
      <c r="AC5" s="315"/>
      <c r="AD5" s="138"/>
    </row>
    <row r="6" customFormat="false" ht="12.75" hidden="false" customHeight="false" outlineLevel="0" collapsed="false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315"/>
      <c r="AB6" s="138"/>
      <c r="AC6" s="315"/>
      <c r="AD6" s="138"/>
    </row>
    <row r="7" customFormat="false" ht="12.75" hidden="false" customHeight="false" outlineLevel="0" collapsed="false">
      <c r="A7" s="138"/>
      <c r="B7" s="138"/>
      <c r="C7" s="138"/>
      <c r="D7" s="137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316" t="n">
        <v>37256</v>
      </c>
      <c r="D8" s="317"/>
      <c r="E8" s="316" t="n">
        <v>37286</v>
      </c>
      <c r="F8" s="316"/>
      <c r="G8" s="316" t="n">
        <v>37315</v>
      </c>
      <c r="H8" s="316"/>
      <c r="I8" s="316" t="n">
        <v>37345</v>
      </c>
      <c r="J8" s="316"/>
      <c r="K8" s="316" t="n">
        <v>37376</v>
      </c>
      <c r="L8" s="316"/>
      <c r="M8" s="316" t="n">
        <v>37406</v>
      </c>
      <c r="N8" s="316"/>
      <c r="O8" s="316" t="n">
        <v>37437</v>
      </c>
      <c r="P8" s="316"/>
      <c r="Q8" s="316" t="n">
        <v>37467</v>
      </c>
      <c r="R8" s="316"/>
      <c r="S8" s="316" t="n">
        <v>37498</v>
      </c>
      <c r="T8" s="316"/>
      <c r="U8" s="316" t="n">
        <v>37529</v>
      </c>
      <c r="V8" s="316"/>
      <c r="W8" s="316" t="n">
        <v>37559</v>
      </c>
      <c r="X8" s="316"/>
      <c r="Y8" s="316" t="n">
        <v>37590</v>
      </c>
      <c r="Z8" s="316"/>
      <c r="AA8" s="318" t="n">
        <v>37620</v>
      </c>
      <c r="AB8" s="319"/>
      <c r="AC8" s="318" t="s">
        <v>345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320" t="s">
        <v>492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347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7"/>
      <c r="M11" s="153" t="n">
        <v>0</v>
      </c>
      <c r="N11" s="147"/>
      <c r="O11" s="153" t="n">
        <v>0</v>
      </c>
      <c r="P11" s="147"/>
      <c r="Q11" s="153" t="n">
        <v>0</v>
      </c>
      <c r="R11" s="147"/>
      <c r="S11" s="153" t="n">
        <v>0</v>
      </c>
      <c r="T11" s="147"/>
      <c r="U11" s="153" t="n">
        <v>0</v>
      </c>
      <c r="V11" s="147"/>
      <c r="W11" s="153" t="n">
        <v>0</v>
      </c>
      <c r="X11" s="148"/>
      <c r="Y11" s="153" t="n">
        <v>0</v>
      </c>
      <c r="Z11" s="149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348</v>
      </c>
      <c r="C12" s="321" t="n">
        <f aca="false">+FinancingExpense!C12</f>
        <v>11.6</v>
      </c>
      <c r="D12" s="146"/>
      <c r="E12" s="321" t="n">
        <f aca="false">+FinancingExpense!E12</f>
        <v>11.6</v>
      </c>
      <c r="F12" s="146"/>
      <c r="G12" s="321" t="n">
        <f aca="false">+FinancingExpense!G12</f>
        <v>11.6</v>
      </c>
      <c r="H12" s="147"/>
      <c r="I12" s="321" t="n">
        <f aca="false">+FinancingExpense!I12</f>
        <v>11.6</v>
      </c>
      <c r="J12" s="147"/>
      <c r="K12" s="321" t="n">
        <f aca="false">+FinancingExpense!K12</f>
        <v>11.6</v>
      </c>
      <c r="L12" s="147"/>
      <c r="M12" s="321" t="n">
        <f aca="false">+FinancingExpense!M12</f>
        <v>11.6</v>
      </c>
      <c r="N12" s="147"/>
      <c r="O12" s="321" t="n">
        <f aca="false">+FinancingExpense!O12</f>
        <v>11.6</v>
      </c>
      <c r="P12" s="147"/>
      <c r="Q12" s="321" t="n">
        <f aca="false">+FinancingExpense!Q12</f>
        <v>11.6</v>
      </c>
      <c r="R12" s="146"/>
      <c r="S12" s="321" t="n">
        <f aca="false">+FinancingExpense!S12</f>
        <v>11.6</v>
      </c>
      <c r="T12" s="147"/>
      <c r="U12" s="321" t="n">
        <f aca="false">+FinancingExpense!U12</f>
        <v>11.6</v>
      </c>
      <c r="V12" s="147"/>
      <c r="W12" s="321" t="n">
        <f aca="false">+FinancingExpense!W12</f>
        <v>11.6</v>
      </c>
      <c r="X12" s="147"/>
      <c r="Y12" s="321" t="n">
        <f aca="false">+FinancingExpense!Y12</f>
        <v>7.7</v>
      </c>
      <c r="Z12" s="147"/>
      <c r="AA12" s="321" t="n">
        <f aca="false">+FinancingExpense!AA12</f>
        <v>7.7</v>
      </c>
      <c r="AB12" s="149"/>
      <c r="AC12" s="153"/>
      <c r="AD12" s="140"/>
    </row>
    <row r="13" customFormat="false" ht="12.75" hidden="false" customHeight="true" outlineLevel="0" collapsed="false">
      <c r="A13" s="151"/>
      <c r="B13" s="152" t="s">
        <v>493</v>
      </c>
      <c r="C13" s="153" t="n">
        <v>0</v>
      </c>
      <c r="D13" s="146"/>
      <c r="E13" s="153" t="n">
        <v>0</v>
      </c>
      <c r="F13" s="146"/>
      <c r="G13" s="153" t="n">
        <v>0</v>
      </c>
      <c r="H13" s="147"/>
      <c r="I13" s="153" t="n">
        <v>0</v>
      </c>
      <c r="J13" s="147"/>
      <c r="K13" s="153" t="n">
        <v>0</v>
      </c>
      <c r="L13" s="147"/>
      <c r="M13" s="153" t="n">
        <v>0</v>
      </c>
      <c r="N13" s="147"/>
      <c r="O13" s="153" t="n">
        <v>0</v>
      </c>
      <c r="P13" s="147"/>
      <c r="Q13" s="153" t="n">
        <v>0</v>
      </c>
      <c r="R13" s="146"/>
      <c r="S13" s="153" t="n">
        <v>0</v>
      </c>
      <c r="T13" s="147"/>
      <c r="U13" s="153" t="n">
        <v>0</v>
      </c>
      <c r="V13" s="147"/>
      <c r="W13" s="153" t="n">
        <v>0</v>
      </c>
      <c r="X13" s="147"/>
      <c r="Y13" s="153" t="n">
        <v>0</v>
      </c>
      <c r="Z13" s="147"/>
      <c r="AA13" s="153" t="n">
        <v>0</v>
      </c>
      <c r="AB13" s="149"/>
      <c r="AC13" s="153"/>
      <c r="AD13" s="140"/>
    </row>
    <row r="14" customFormat="false" ht="12.75" hidden="false" customHeight="false" outlineLevel="0" collapsed="false">
      <c r="A14" s="154"/>
      <c r="B14" s="322" t="s">
        <v>494</v>
      </c>
      <c r="C14" s="323" t="n">
        <f aca="false">SUM(C11:C13)</f>
        <v>11.6</v>
      </c>
      <c r="D14" s="157"/>
      <c r="E14" s="323" t="n">
        <f aca="false">SUM(E11:E13)</f>
        <v>11.6</v>
      </c>
      <c r="F14" s="157"/>
      <c r="G14" s="323" t="n">
        <f aca="false">SUM(G11:G13)</f>
        <v>11.6</v>
      </c>
      <c r="H14" s="157"/>
      <c r="I14" s="323" t="n">
        <f aca="false">SUM(I11:I13)</f>
        <v>11.6</v>
      </c>
      <c r="J14" s="157"/>
      <c r="K14" s="323" t="n">
        <f aca="false">SUM(K11:K13)</f>
        <v>11.6</v>
      </c>
      <c r="L14" s="157"/>
      <c r="M14" s="323" t="n">
        <f aca="false">SUM(M11:M13)</f>
        <v>11.6</v>
      </c>
      <c r="N14" s="157"/>
      <c r="O14" s="323" t="n">
        <f aca="false">SUM(O11:O13)</f>
        <v>11.6</v>
      </c>
      <c r="P14" s="157"/>
      <c r="Q14" s="323" t="n">
        <f aca="false">SUM(Q11:Q13)</f>
        <v>11.6</v>
      </c>
      <c r="R14" s="157"/>
      <c r="S14" s="323" t="n">
        <f aca="false">SUM(S11:S13)</f>
        <v>11.6</v>
      </c>
      <c r="T14" s="157"/>
      <c r="U14" s="323" t="n">
        <f aca="false">SUM(U11:U13)</f>
        <v>11.6</v>
      </c>
      <c r="V14" s="157"/>
      <c r="W14" s="323" t="n">
        <f aca="false">SUM(W11:W13)</f>
        <v>11.6</v>
      </c>
      <c r="X14" s="157"/>
      <c r="Y14" s="323" t="n">
        <f aca="false">SUM(Y11:Y13)</f>
        <v>7.7</v>
      </c>
      <c r="Z14" s="157"/>
      <c r="AA14" s="323" t="n">
        <f aca="false">SUM(AA11:AA13)</f>
        <v>7.7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60" t="s">
        <v>495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324"/>
      <c r="B17" s="152" t="s">
        <v>496</v>
      </c>
      <c r="D17" s="148"/>
      <c r="E17" s="147" t="n">
        <v>0.1</v>
      </c>
      <c r="F17" s="148"/>
      <c r="G17" s="147" t="n">
        <v>0.1</v>
      </c>
      <c r="H17" s="148"/>
      <c r="I17" s="147" t="n">
        <v>0.1</v>
      </c>
      <c r="J17" s="148"/>
      <c r="K17" s="147" t="n">
        <v>0.1</v>
      </c>
      <c r="L17" s="148"/>
      <c r="M17" s="147" t="n">
        <v>0.1</v>
      </c>
      <c r="N17" s="148"/>
      <c r="O17" s="147" t="n">
        <v>0</v>
      </c>
      <c r="P17" s="148"/>
      <c r="Q17" s="147" t="n">
        <v>0.1</v>
      </c>
      <c r="R17" s="148"/>
      <c r="S17" s="147" t="n">
        <v>0.1</v>
      </c>
      <c r="T17" s="148"/>
      <c r="U17" s="147" t="n">
        <v>0.1</v>
      </c>
      <c r="V17" s="148"/>
      <c r="W17" s="147" t="n">
        <v>0.1</v>
      </c>
      <c r="X17" s="148"/>
      <c r="Y17" s="147" t="n">
        <v>0</v>
      </c>
      <c r="Z17" s="148"/>
      <c r="AA17" s="147" t="n">
        <v>0.1</v>
      </c>
      <c r="AB17" s="148"/>
      <c r="AC17" s="148" t="n">
        <f aca="false">SUM(E17:AA17)</f>
        <v>1</v>
      </c>
      <c r="AD17" s="158"/>
    </row>
    <row r="18" customFormat="false" ht="12.75" hidden="false" customHeight="false" outlineLevel="0" collapsed="false">
      <c r="A18" s="324"/>
      <c r="B18" s="152" t="s">
        <v>497</v>
      </c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324"/>
      <c r="B19" s="152" t="s">
        <v>498</v>
      </c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</row>
    <row r="20" customFormat="false" ht="12.75" hidden="false" customHeight="false" outlineLevel="0" collapsed="false">
      <c r="A20" s="324"/>
      <c r="B20" s="152" t="s">
        <v>499</v>
      </c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</row>
    <row r="21" customFormat="false" ht="12.75" hidden="false" customHeight="false" outlineLevel="0" collapsed="false">
      <c r="A21" s="324"/>
      <c r="B21" s="152" t="s">
        <v>500</v>
      </c>
      <c r="D21" s="163"/>
      <c r="E21" s="164" t="n">
        <v>0</v>
      </c>
      <c r="F21" s="163"/>
      <c r="G21" s="164" t="n">
        <v>0</v>
      </c>
      <c r="H21" s="163"/>
      <c r="I21" s="164" t="n">
        <v>0</v>
      </c>
      <c r="J21" s="163"/>
      <c r="K21" s="164" t="n">
        <v>0</v>
      </c>
      <c r="L21" s="163"/>
      <c r="M21" s="164" t="n">
        <v>0</v>
      </c>
      <c r="N21" s="163"/>
      <c r="O21" s="164" t="n">
        <v>0</v>
      </c>
      <c r="P21" s="163"/>
      <c r="Q21" s="164" t="n">
        <v>0</v>
      </c>
      <c r="R21" s="163"/>
      <c r="S21" s="164" t="n">
        <v>0</v>
      </c>
      <c r="T21" s="163"/>
      <c r="U21" s="164" t="n">
        <v>0</v>
      </c>
      <c r="V21" s="163"/>
      <c r="W21" s="164" t="n">
        <v>0</v>
      </c>
      <c r="X21" s="163"/>
      <c r="Y21" s="164" t="n">
        <v>0</v>
      </c>
      <c r="AA21" s="164" t="n">
        <v>0</v>
      </c>
      <c r="AC21" s="163" t="n">
        <f aca="false">SUM(E21:AA21)</f>
        <v>0</v>
      </c>
    </row>
    <row r="22" customFormat="false" ht="12.75" hidden="false" customHeight="false" outlineLevel="0" collapsed="false">
      <c r="A22" s="324"/>
      <c r="B22" s="152" t="s">
        <v>501</v>
      </c>
      <c r="D22" s="163"/>
      <c r="E22" s="164" t="n">
        <v>-0.7</v>
      </c>
      <c r="F22" s="163"/>
      <c r="G22" s="164" t="n">
        <v>-0.7</v>
      </c>
      <c r="H22" s="163"/>
      <c r="I22" s="164" t="n">
        <v>-0.7</v>
      </c>
      <c r="J22" s="163"/>
      <c r="K22" s="164" t="n">
        <v>-0.7</v>
      </c>
      <c r="L22" s="163"/>
      <c r="M22" s="164" t="n">
        <v>-0.7</v>
      </c>
      <c r="N22" s="163"/>
      <c r="O22" s="164" t="n">
        <v>-0.7</v>
      </c>
      <c r="P22" s="163"/>
      <c r="Q22" s="164" t="n">
        <v>-0.7</v>
      </c>
      <c r="R22" s="163"/>
      <c r="S22" s="164" t="n">
        <v>-0.8</v>
      </c>
      <c r="T22" s="163"/>
      <c r="U22" s="164" t="n">
        <v>-0.7</v>
      </c>
      <c r="V22" s="163"/>
      <c r="W22" s="164" t="n">
        <v>-0.8</v>
      </c>
      <c r="X22" s="163"/>
      <c r="Y22" s="164" t="n">
        <v>-0.8</v>
      </c>
      <c r="AA22" s="164" t="n">
        <v>-0.8</v>
      </c>
      <c r="AC22" s="163" t="n">
        <f aca="false">SUM(E22:AA22)</f>
        <v>-8.8</v>
      </c>
    </row>
    <row r="23" customFormat="false" ht="12.75" hidden="false" customHeight="false" outlineLevel="0" collapsed="false">
      <c r="A23" s="324"/>
      <c r="B23" s="152" t="s">
        <v>502</v>
      </c>
      <c r="D23" s="163"/>
      <c r="E23" s="164" t="n">
        <v>0</v>
      </c>
      <c r="F23" s="163"/>
      <c r="G23" s="164" t="n">
        <v>0</v>
      </c>
      <c r="H23" s="163"/>
      <c r="I23" s="164" t="n">
        <v>0</v>
      </c>
      <c r="J23" s="163"/>
      <c r="K23" s="164" t="n">
        <v>0</v>
      </c>
      <c r="L23" s="163"/>
      <c r="M23" s="164" t="n">
        <v>0</v>
      </c>
      <c r="N23" s="163"/>
      <c r="O23" s="164" t="n">
        <v>0</v>
      </c>
      <c r="P23" s="163"/>
      <c r="Q23" s="164" t="n">
        <v>0</v>
      </c>
      <c r="R23" s="163"/>
      <c r="S23" s="164" t="n">
        <v>0</v>
      </c>
      <c r="T23" s="163"/>
      <c r="U23" s="164" t="n">
        <v>0</v>
      </c>
      <c r="V23" s="163"/>
      <c r="W23" s="164" t="n">
        <v>0</v>
      </c>
      <c r="X23" s="163"/>
      <c r="Y23" s="164" t="n">
        <v>0</v>
      </c>
      <c r="AA23" s="164" t="n">
        <v>0</v>
      </c>
      <c r="AC23" s="163" t="n">
        <f aca="false">SUM(E23:AA23)</f>
        <v>0</v>
      </c>
    </row>
    <row r="24" customFormat="false" ht="12.75" hidden="false" customHeight="false" outlineLevel="0" collapsed="false">
      <c r="A24" s="324"/>
      <c r="B24" s="152" t="s">
        <v>503</v>
      </c>
      <c r="D24" s="163"/>
      <c r="E24" s="163" t="n">
        <v>0</v>
      </c>
      <c r="F24" s="163"/>
      <c r="G24" s="163" t="n">
        <v>0</v>
      </c>
      <c r="H24" s="163"/>
      <c r="I24" s="163" t="n">
        <v>0</v>
      </c>
      <c r="J24" s="163"/>
      <c r="K24" s="163" t="n">
        <v>0</v>
      </c>
      <c r="L24" s="163"/>
      <c r="M24" s="163" t="n">
        <v>0</v>
      </c>
      <c r="N24" s="163"/>
      <c r="O24" s="163" t="n">
        <v>0</v>
      </c>
      <c r="P24" s="163"/>
      <c r="Q24" s="163" t="n">
        <v>0</v>
      </c>
      <c r="R24" s="163"/>
      <c r="S24" s="163" t="n">
        <v>0</v>
      </c>
      <c r="T24" s="163"/>
      <c r="U24" s="163" t="n">
        <v>0</v>
      </c>
      <c r="V24" s="163"/>
      <c r="W24" s="163" t="n">
        <v>0</v>
      </c>
      <c r="X24" s="163"/>
      <c r="Y24" s="163" t="n">
        <v>0</v>
      </c>
      <c r="AA24" s="163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324"/>
      <c r="B25" s="152" t="s">
        <v>504</v>
      </c>
      <c r="D25" s="163"/>
      <c r="E25" s="163" t="n">
        <v>0</v>
      </c>
      <c r="F25" s="163"/>
      <c r="G25" s="163" t="n">
        <v>0</v>
      </c>
      <c r="H25" s="163"/>
      <c r="I25" s="163" t="n">
        <v>0</v>
      </c>
      <c r="J25" s="163"/>
      <c r="K25" s="163" t="n">
        <v>0</v>
      </c>
      <c r="L25" s="163"/>
      <c r="M25" s="163" t="n">
        <v>0</v>
      </c>
      <c r="N25" s="163"/>
      <c r="O25" s="163" t="n">
        <v>0</v>
      </c>
      <c r="P25" s="163"/>
      <c r="Q25" s="163" t="n">
        <v>0</v>
      </c>
      <c r="R25" s="163"/>
      <c r="S25" s="163" t="n">
        <v>0</v>
      </c>
      <c r="T25" s="163"/>
      <c r="U25" s="163" t="n">
        <v>0</v>
      </c>
      <c r="V25" s="163"/>
      <c r="W25" s="163" t="n">
        <v>0</v>
      </c>
      <c r="X25" s="163"/>
      <c r="Y25" s="163" t="n">
        <v>0</v>
      </c>
      <c r="AA25" s="163" t="n">
        <v>0</v>
      </c>
      <c r="AC25" s="163" t="n">
        <f aca="false">SUM(E25:AA25)</f>
        <v>0</v>
      </c>
    </row>
    <row r="26" customFormat="false" ht="12.75" hidden="false" customHeight="false" outlineLevel="0" collapsed="false">
      <c r="A26" s="324"/>
      <c r="B26" s="152" t="s">
        <v>505</v>
      </c>
      <c r="D26" s="163"/>
      <c r="E26" s="163" t="n">
        <v>0</v>
      </c>
      <c r="F26" s="163"/>
      <c r="G26" s="163" t="n">
        <v>0</v>
      </c>
      <c r="H26" s="163"/>
      <c r="I26" s="163" t="n">
        <v>0</v>
      </c>
      <c r="J26" s="163"/>
      <c r="K26" s="163" t="n">
        <v>0</v>
      </c>
      <c r="L26" s="163"/>
      <c r="M26" s="163" t="n">
        <v>0</v>
      </c>
      <c r="N26" s="163"/>
      <c r="O26" s="163" t="n">
        <v>0</v>
      </c>
      <c r="P26" s="163"/>
      <c r="Q26" s="163" t="n">
        <v>0</v>
      </c>
      <c r="R26" s="163"/>
      <c r="S26" s="163" t="n">
        <v>0</v>
      </c>
      <c r="T26" s="163"/>
      <c r="U26" s="163" t="n">
        <v>0</v>
      </c>
      <c r="V26" s="163"/>
      <c r="W26" s="163" t="n">
        <v>0</v>
      </c>
      <c r="X26" s="163"/>
      <c r="Y26" s="163" t="n">
        <v>0</v>
      </c>
      <c r="AA26" s="325" t="n">
        <v>0</v>
      </c>
      <c r="AC26" s="163" t="n">
        <f aca="false">SUM(E26:AA26)</f>
        <v>0</v>
      </c>
    </row>
    <row r="27" customFormat="false" ht="12.75" hidden="false" customHeight="false" outlineLevel="0" collapsed="false">
      <c r="A27" s="324"/>
      <c r="B27" s="152" t="s">
        <v>506</v>
      </c>
      <c r="D27" s="163"/>
      <c r="E27" s="163" t="n">
        <v>0</v>
      </c>
      <c r="F27" s="163"/>
      <c r="G27" s="163" t="n">
        <v>0</v>
      </c>
      <c r="H27" s="163"/>
      <c r="I27" s="163" t="n">
        <v>0</v>
      </c>
      <c r="J27" s="163"/>
      <c r="K27" s="163" t="n">
        <v>0</v>
      </c>
      <c r="L27" s="163"/>
      <c r="M27" s="163" t="n">
        <v>0</v>
      </c>
      <c r="N27" s="163"/>
      <c r="O27" s="163" t="n">
        <v>0</v>
      </c>
      <c r="P27" s="163"/>
      <c r="Q27" s="163" t="n">
        <v>0</v>
      </c>
      <c r="R27" s="163"/>
      <c r="S27" s="163" t="n">
        <v>0</v>
      </c>
      <c r="T27" s="163"/>
      <c r="U27" s="163" t="n">
        <v>0</v>
      </c>
      <c r="V27" s="163"/>
      <c r="W27" s="163" t="n">
        <v>0</v>
      </c>
      <c r="X27" s="163"/>
      <c r="Y27" s="163" t="n">
        <v>0</v>
      </c>
      <c r="AA27" s="163" t="n">
        <v>0</v>
      </c>
      <c r="AC27" s="163" t="n">
        <f aca="false">SUM(E27:AA27)</f>
        <v>0</v>
      </c>
    </row>
    <row r="28" customFormat="false" ht="12.75" hidden="false" customHeight="false" outlineLevel="0" collapsed="false">
      <c r="A28" s="324"/>
      <c r="B28" s="152" t="s">
        <v>507</v>
      </c>
      <c r="D28" s="163"/>
      <c r="E28" s="164" t="n">
        <v>0</v>
      </c>
      <c r="F28" s="163"/>
      <c r="G28" s="164" t="n">
        <v>0</v>
      </c>
      <c r="H28" s="163"/>
      <c r="I28" s="164" t="n">
        <v>-0.1</v>
      </c>
      <c r="J28" s="163"/>
      <c r="K28" s="164" t="n">
        <v>0</v>
      </c>
      <c r="L28" s="163"/>
      <c r="M28" s="164" t="n">
        <v>0</v>
      </c>
      <c r="N28" s="163"/>
      <c r="O28" s="164" t="n">
        <v>0</v>
      </c>
      <c r="P28" s="163"/>
      <c r="Q28" s="164" t="n">
        <v>-0.1</v>
      </c>
      <c r="R28" s="163"/>
      <c r="S28" s="164" t="n">
        <v>0</v>
      </c>
      <c r="T28" s="163"/>
      <c r="U28" s="164" t="n">
        <v>0</v>
      </c>
      <c r="V28" s="163"/>
      <c r="W28" s="164" t="n">
        <v>-0.1</v>
      </c>
      <c r="X28" s="163"/>
      <c r="Y28" s="164" t="n">
        <v>0</v>
      </c>
      <c r="AA28" s="164" t="n">
        <v>0</v>
      </c>
      <c r="AC28" s="163" t="n">
        <f aca="false">SUM(E28:AA28)</f>
        <v>-0.3</v>
      </c>
    </row>
    <row r="29" customFormat="false" ht="12.75" hidden="false" customHeight="false" outlineLevel="0" collapsed="false">
      <c r="A29" s="154"/>
      <c r="B29" s="155" t="s">
        <v>508</v>
      </c>
      <c r="C29" s="154"/>
      <c r="D29" s="157"/>
      <c r="E29" s="156" t="n">
        <f aca="false">SUM(E17:E28)</f>
        <v>-0.6</v>
      </c>
      <c r="F29" s="157"/>
      <c r="G29" s="156" t="n">
        <f aca="false">SUM(G17:G28)</f>
        <v>-0.6</v>
      </c>
      <c r="H29" s="157"/>
      <c r="I29" s="156" t="n">
        <f aca="false">SUM(I17:I28)</f>
        <v>-0.7</v>
      </c>
      <c r="J29" s="157"/>
      <c r="K29" s="156" t="n">
        <f aca="false">SUM(K17:K28)</f>
        <v>-0.6</v>
      </c>
      <c r="L29" s="157"/>
      <c r="M29" s="156" t="n">
        <f aca="false">SUM(M17:M28)</f>
        <v>-0.6</v>
      </c>
      <c r="N29" s="157"/>
      <c r="O29" s="156" t="n">
        <f aca="false">SUM(O17:O28)</f>
        <v>-0.7</v>
      </c>
      <c r="P29" s="157"/>
      <c r="Q29" s="156" t="n">
        <f aca="false">SUM(Q17:Q28)</f>
        <v>-0.7</v>
      </c>
      <c r="R29" s="157"/>
      <c r="S29" s="156" t="n">
        <f aca="false">SUM(S17:S28)</f>
        <v>-0.7</v>
      </c>
      <c r="T29" s="157"/>
      <c r="U29" s="156" t="n">
        <f aca="false">SUM(U17:U28)</f>
        <v>-0.6</v>
      </c>
      <c r="V29" s="157"/>
      <c r="W29" s="156" t="n">
        <f aca="false">SUM(W17:W28)</f>
        <v>-0.8</v>
      </c>
      <c r="X29" s="157"/>
      <c r="Y29" s="156" t="n">
        <f aca="false">SUM(Y17:Y28)</f>
        <v>-0.8</v>
      </c>
      <c r="Z29" s="157"/>
      <c r="AA29" s="156" t="n">
        <f aca="false">SUM(AA17:AA28)</f>
        <v>-0.7</v>
      </c>
      <c r="AB29" s="157"/>
      <c r="AC29" s="156" t="n">
        <f aca="false">SUM(AC17:AC28)</f>
        <v>-8.1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5" hidden="false" customHeight="false" outlineLevel="0" collapsed="false">
      <c r="B32" s="326" t="s">
        <v>509</v>
      </c>
      <c r="C32" s="163"/>
      <c r="D32" s="163"/>
      <c r="E32" s="249" t="n">
        <f aca="false">+Format!D51</f>
        <v>-0.6</v>
      </c>
      <c r="F32" s="163"/>
      <c r="G32" s="249" t="n">
        <f aca="false">+Format!F51</f>
        <v>-0.6</v>
      </c>
      <c r="H32" s="163"/>
      <c r="I32" s="249" t="n">
        <f aca="false">+Format!H51</f>
        <v>-0.7</v>
      </c>
      <c r="J32" s="163"/>
      <c r="K32" s="249" t="n">
        <f aca="false">+Format!J51</f>
        <v>-0.6</v>
      </c>
      <c r="L32" s="163"/>
      <c r="M32" s="249" t="n">
        <f aca="false">+Format!L51</f>
        <v>-0.6</v>
      </c>
      <c r="N32" s="163"/>
      <c r="O32" s="249" t="n">
        <f aca="false">+Format!N51</f>
        <v>-0.7</v>
      </c>
      <c r="P32" s="163"/>
      <c r="Q32" s="249" t="n">
        <f aca="false">+Format!P51</f>
        <v>-0.7</v>
      </c>
      <c r="R32" s="163"/>
      <c r="S32" s="249" t="n">
        <f aca="false">+Format!R51</f>
        <v>-0.7</v>
      </c>
      <c r="T32" s="163"/>
      <c r="U32" s="249" t="n">
        <f aca="false">+Format!T51</f>
        <v>-0.6</v>
      </c>
      <c r="V32" s="163"/>
      <c r="W32" s="249" t="n">
        <f aca="false">+Format!V51</f>
        <v>-0.8</v>
      </c>
      <c r="X32" s="163"/>
      <c r="Y32" s="249" t="n">
        <f aca="false">+Format!X51</f>
        <v>-0.8</v>
      </c>
      <c r="Z32" s="163"/>
      <c r="AA32" s="249" t="n">
        <f aca="false">+Format!Z51</f>
        <v>-0.7</v>
      </c>
      <c r="AC32" s="249" t="n">
        <f aca="false">+Format!AB51</f>
        <v>-8.1</v>
      </c>
    </row>
    <row r="33" customFormat="false" ht="15" hidden="false" customHeight="false" outlineLevel="0" collapsed="false">
      <c r="B33" s="326"/>
      <c r="C33" s="163"/>
      <c r="D33" s="163"/>
      <c r="E33" s="250"/>
      <c r="F33" s="163"/>
      <c r="G33" s="250"/>
      <c r="H33" s="163"/>
      <c r="I33" s="250"/>
      <c r="J33" s="163"/>
      <c r="K33" s="250"/>
      <c r="L33" s="163"/>
      <c r="M33" s="250"/>
      <c r="N33" s="163"/>
      <c r="O33" s="250"/>
      <c r="P33" s="163"/>
      <c r="Q33" s="250"/>
      <c r="R33" s="163"/>
      <c r="S33" s="250"/>
      <c r="T33" s="163"/>
      <c r="U33" s="250"/>
      <c r="V33" s="163"/>
      <c r="W33" s="250"/>
      <c r="X33" s="163"/>
      <c r="Y33" s="250"/>
      <c r="AA33" s="294"/>
      <c r="AC33" s="163"/>
    </row>
    <row r="34" customFormat="false" ht="15" hidden="false" customHeight="false" outlineLevel="0" collapsed="false">
      <c r="B34" s="326"/>
      <c r="C34" s="163"/>
      <c r="D34" s="163"/>
      <c r="E34" s="250"/>
      <c r="F34" s="163"/>
      <c r="G34" s="250"/>
      <c r="H34" s="163"/>
      <c r="I34" s="250"/>
      <c r="J34" s="163"/>
      <c r="K34" s="250"/>
      <c r="L34" s="163"/>
      <c r="M34" s="250"/>
      <c r="N34" s="163"/>
      <c r="O34" s="250"/>
      <c r="P34" s="163"/>
      <c r="Q34" s="250"/>
      <c r="R34" s="163"/>
      <c r="S34" s="250"/>
      <c r="T34" s="163"/>
      <c r="U34" s="250"/>
      <c r="V34" s="163"/>
      <c r="W34" s="250"/>
      <c r="X34" s="163"/>
      <c r="Y34" s="250"/>
      <c r="AA34" s="294"/>
      <c r="AC34" s="163"/>
    </row>
    <row r="35" customFormat="false" ht="6" hidden="false" customHeight="true" outlineLevel="0" collapsed="false">
      <c r="A35" s="327"/>
      <c r="B35" s="328"/>
      <c r="C35" s="329"/>
      <c r="D35" s="329"/>
      <c r="E35" s="330"/>
      <c r="F35" s="329"/>
      <c r="G35" s="330"/>
      <c r="H35" s="329"/>
      <c r="I35" s="330"/>
      <c r="J35" s="329"/>
      <c r="K35" s="330"/>
      <c r="L35" s="329"/>
      <c r="M35" s="330"/>
      <c r="N35" s="329"/>
      <c r="O35" s="330"/>
      <c r="P35" s="329"/>
      <c r="Q35" s="330"/>
      <c r="R35" s="329"/>
      <c r="S35" s="330"/>
      <c r="T35" s="329"/>
      <c r="U35" s="330"/>
      <c r="V35" s="329"/>
      <c r="W35" s="330"/>
      <c r="X35" s="329"/>
      <c r="Y35" s="330"/>
      <c r="Z35" s="327"/>
      <c r="AA35" s="331"/>
      <c r="AB35" s="327"/>
      <c r="AC35" s="329"/>
    </row>
    <row r="36" customFormat="false" ht="15" hidden="false" customHeight="false" outlineLevel="0" collapsed="false">
      <c r="B36" s="326"/>
      <c r="C36" s="163"/>
      <c r="D36" s="163"/>
      <c r="E36" s="250"/>
      <c r="F36" s="163"/>
      <c r="G36" s="250"/>
      <c r="H36" s="163"/>
      <c r="I36" s="250"/>
      <c r="J36" s="163"/>
      <c r="K36" s="250"/>
      <c r="L36" s="163"/>
      <c r="M36" s="250"/>
      <c r="N36" s="163"/>
      <c r="O36" s="250"/>
      <c r="P36" s="163"/>
      <c r="Q36" s="250"/>
      <c r="R36" s="163"/>
      <c r="S36" s="250"/>
      <c r="T36" s="163"/>
      <c r="U36" s="250"/>
      <c r="V36" s="163"/>
      <c r="W36" s="250"/>
      <c r="X36" s="163"/>
      <c r="Y36" s="250"/>
      <c r="AA36" s="294"/>
      <c r="AC36" s="163"/>
    </row>
    <row r="37" customFormat="false" ht="15" hidden="false" customHeight="false" outlineLevel="0" collapsed="false">
      <c r="B37" s="326"/>
      <c r="C37" s="163"/>
      <c r="D37" s="163"/>
      <c r="E37" s="250"/>
      <c r="F37" s="163"/>
      <c r="G37" s="250"/>
      <c r="H37" s="163"/>
      <c r="I37" s="250"/>
      <c r="J37" s="163"/>
      <c r="K37" s="250"/>
      <c r="L37" s="163"/>
      <c r="M37" s="250"/>
      <c r="N37" s="163"/>
      <c r="O37" s="250"/>
      <c r="P37" s="163"/>
      <c r="Q37" s="250"/>
      <c r="R37" s="163"/>
      <c r="S37" s="250"/>
      <c r="T37" s="163"/>
      <c r="U37" s="250"/>
      <c r="V37" s="163"/>
      <c r="W37" s="250"/>
      <c r="X37" s="163"/>
      <c r="Y37" s="250"/>
      <c r="AA37" s="294"/>
      <c r="AC37" s="163"/>
    </row>
    <row r="38" customFormat="false" ht="15" hidden="false" customHeight="false" outlineLevel="0" collapsed="false">
      <c r="A38" s="332" t="s">
        <v>510</v>
      </c>
      <c r="B38" s="326"/>
      <c r="C38" s="163"/>
      <c r="D38" s="163"/>
      <c r="E38" s="250"/>
      <c r="F38" s="163"/>
      <c r="G38" s="250"/>
      <c r="H38" s="163"/>
      <c r="I38" s="250"/>
      <c r="J38" s="163"/>
      <c r="K38" s="250"/>
      <c r="L38" s="163"/>
      <c r="M38" s="250"/>
      <c r="N38" s="163"/>
      <c r="O38" s="250"/>
      <c r="P38" s="163"/>
      <c r="Q38" s="250"/>
      <c r="R38" s="163"/>
      <c r="S38" s="250"/>
      <c r="T38" s="163"/>
      <c r="U38" s="250"/>
      <c r="V38" s="163"/>
      <c r="W38" s="250"/>
      <c r="X38" s="163"/>
      <c r="Y38" s="250"/>
      <c r="AA38" s="294"/>
      <c r="AC38" s="163"/>
    </row>
    <row r="39" customFormat="false" ht="6" hidden="false" customHeight="true" outlineLevel="0" collapsed="false">
      <c r="B39" s="326"/>
      <c r="C39" s="163"/>
      <c r="D39" s="163"/>
      <c r="E39" s="250"/>
      <c r="F39" s="163"/>
      <c r="G39" s="250"/>
      <c r="H39" s="163"/>
      <c r="I39" s="250"/>
      <c r="J39" s="163"/>
      <c r="K39" s="250"/>
      <c r="L39" s="163"/>
      <c r="M39" s="250"/>
      <c r="N39" s="163"/>
      <c r="O39" s="250"/>
      <c r="P39" s="163"/>
      <c r="Q39" s="250"/>
      <c r="R39" s="163"/>
      <c r="S39" s="250"/>
      <c r="T39" s="163"/>
      <c r="U39" s="250"/>
      <c r="V39" s="163"/>
      <c r="W39" s="250"/>
      <c r="X39" s="163"/>
      <c r="Y39" s="250"/>
      <c r="AA39" s="294"/>
      <c r="AC39" s="163"/>
    </row>
    <row r="40" customFormat="false" ht="12.75" hidden="false" customHeight="false" outlineLevel="0" collapsed="false">
      <c r="B40" s="152" t="s">
        <v>501</v>
      </c>
      <c r="C40" s="163"/>
      <c r="D40" s="163"/>
      <c r="E40" s="333" t="n">
        <f aca="false">+E22</f>
        <v>-0.7</v>
      </c>
      <c r="F40" s="163"/>
      <c r="G40" s="333" t="n">
        <f aca="false">+G22</f>
        <v>-0.7</v>
      </c>
      <c r="H40" s="163"/>
      <c r="I40" s="333" t="n">
        <f aca="false">+I22</f>
        <v>-0.7</v>
      </c>
      <c r="J40" s="163"/>
      <c r="K40" s="333" t="n">
        <f aca="false">+K22</f>
        <v>-0.7</v>
      </c>
      <c r="L40" s="163"/>
      <c r="M40" s="333" t="n">
        <f aca="false">+M22</f>
        <v>-0.7</v>
      </c>
      <c r="N40" s="163"/>
      <c r="O40" s="333" t="n">
        <f aca="false">+O22</f>
        <v>-0.7</v>
      </c>
      <c r="P40" s="163"/>
      <c r="Q40" s="333" t="n">
        <f aca="false">+Q22</f>
        <v>-0.7</v>
      </c>
      <c r="R40" s="163"/>
      <c r="S40" s="333" t="n">
        <f aca="false">+S22</f>
        <v>-0.8</v>
      </c>
      <c r="T40" s="163"/>
      <c r="U40" s="333" t="n">
        <f aca="false">+U22</f>
        <v>-0.7</v>
      </c>
      <c r="V40" s="163"/>
      <c r="W40" s="333" t="n">
        <f aca="false">+W22</f>
        <v>-0.8</v>
      </c>
      <c r="X40" s="163"/>
      <c r="Y40" s="333" t="n">
        <f aca="false">+Y22</f>
        <v>-0.8</v>
      </c>
      <c r="Z40" s="163"/>
      <c r="AA40" s="333" t="n">
        <f aca="false">+AA22</f>
        <v>-0.8</v>
      </c>
      <c r="AC40" s="334" t="n">
        <f aca="false">SUM(E40:AA40)</f>
        <v>-8.8</v>
      </c>
      <c r="AE40" s="128" t="n">
        <f aca="false">+AC22-AC40</f>
        <v>0</v>
      </c>
    </row>
    <row r="41" customFormat="false" ht="12.75" hidden="false" customHeight="true" outlineLevel="0" collapsed="false">
      <c r="B41" s="335"/>
      <c r="C41" s="163"/>
      <c r="D41" s="163"/>
      <c r="E41" s="250"/>
      <c r="F41" s="163"/>
      <c r="G41" s="250"/>
      <c r="H41" s="163"/>
      <c r="I41" s="250"/>
      <c r="J41" s="163"/>
      <c r="K41" s="250"/>
      <c r="L41" s="163"/>
      <c r="M41" s="250"/>
      <c r="N41" s="163"/>
      <c r="O41" s="250"/>
      <c r="P41" s="163"/>
      <c r="Q41" s="250"/>
      <c r="R41" s="163"/>
      <c r="S41" s="250"/>
      <c r="T41" s="163"/>
      <c r="U41" s="250"/>
      <c r="V41" s="163"/>
      <c r="W41" s="250"/>
      <c r="X41" s="163"/>
      <c r="Y41" s="250"/>
      <c r="AA41" s="294"/>
      <c r="AC41" s="163"/>
    </row>
    <row r="42" customFormat="false" ht="12.75" hidden="false" customHeight="true" outlineLevel="0" collapsed="false">
      <c r="B42" s="336" t="s">
        <v>511</v>
      </c>
      <c r="C42" s="163"/>
      <c r="D42" s="163"/>
      <c r="E42" s="337" t="n">
        <f aca="false">+E40</f>
        <v>-0.7</v>
      </c>
      <c r="F42" s="163"/>
      <c r="G42" s="337" t="n">
        <f aca="false">+G40</f>
        <v>-0.7</v>
      </c>
      <c r="H42" s="163"/>
      <c r="I42" s="337" t="n">
        <f aca="false">+I40</f>
        <v>-0.7</v>
      </c>
      <c r="J42" s="163"/>
      <c r="K42" s="337" t="n">
        <f aca="false">+K40</f>
        <v>-0.7</v>
      </c>
      <c r="L42" s="163"/>
      <c r="M42" s="337" t="n">
        <f aca="false">+M40</f>
        <v>-0.7</v>
      </c>
      <c r="N42" s="163"/>
      <c r="O42" s="337" t="n">
        <f aca="false">+O40</f>
        <v>-0.7</v>
      </c>
      <c r="P42" s="163"/>
      <c r="Q42" s="337" t="n">
        <f aca="false">+Q40</f>
        <v>-0.7</v>
      </c>
      <c r="R42" s="163"/>
      <c r="S42" s="337" t="n">
        <f aca="false">+S40</f>
        <v>-0.8</v>
      </c>
      <c r="T42" s="163"/>
      <c r="U42" s="337" t="n">
        <f aca="false">+U40</f>
        <v>-0.7</v>
      </c>
      <c r="V42" s="163"/>
      <c r="W42" s="337" t="n">
        <f aca="false">+W40</f>
        <v>-0.8</v>
      </c>
      <c r="X42" s="163"/>
      <c r="Y42" s="337" t="n">
        <f aca="false">+Y40</f>
        <v>-0.8</v>
      </c>
      <c r="Z42" s="163"/>
      <c r="AA42" s="337" t="n">
        <f aca="false">+AA40</f>
        <v>-0.8</v>
      </c>
      <c r="AC42" s="163" t="n">
        <f aca="false">SUM(E42:AA42)</f>
        <v>-8.8</v>
      </c>
    </row>
    <row r="43" customFormat="false" ht="12.75" hidden="false" customHeight="true" outlineLevel="0" collapsed="false">
      <c r="B43" s="335"/>
      <c r="C43" s="163"/>
      <c r="D43" s="163"/>
      <c r="E43" s="250"/>
      <c r="F43" s="163"/>
      <c r="G43" s="250"/>
      <c r="H43" s="163"/>
      <c r="I43" s="250"/>
      <c r="J43" s="163"/>
      <c r="K43" s="250"/>
      <c r="L43" s="163"/>
      <c r="M43" s="250"/>
      <c r="N43" s="163"/>
      <c r="O43" s="250"/>
      <c r="P43" s="163"/>
      <c r="Q43" s="250"/>
      <c r="R43" s="163"/>
      <c r="S43" s="250"/>
      <c r="T43" s="163"/>
      <c r="U43" s="250"/>
      <c r="V43" s="163"/>
      <c r="W43" s="250"/>
      <c r="X43" s="163"/>
      <c r="Y43" s="250"/>
      <c r="AA43" s="294"/>
      <c r="AC43" s="163"/>
    </row>
    <row r="44" customFormat="false" ht="12.75" hidden="false" customHeight="true" outlineLevel="0" collapsed="false">
      <c r="B44" s="338" t="s">
        <v>61</v>
      </c>
      <c r="C44" s="163"/>
      <c r="D44" s="163"/>
      <c r="E44" s="250"/>
      <c r="F44" s="163"/>
      <c r="G44" s="250"/>
      <c r="H44" s="163"/>
      <c r="I44" s="250"/>
      <c r="J44" s="163"/>
      <c r="K44" s="250"/>
      <c r="L44" s="163"/>
      <c r="M44" s="250"/>
      <c r="N44" s="163"/>
      <c r="O44" s="250"/>
      <c r="P44" s="163"/>
      <c r="Q44" s="250"/>
      <c r="R44" s="163"/>
      <c r="S44" s="250"/>
      <c r="T44" s="163"/>
      <c r="U44" s="250"/>
      <c r="V44" s="163"/>
      <c r="W44" s="250"/>
      <c r="X44" s="163"/>
      <c r="Y44" s="250"/>
      <c r="AA44" s="294"/>
      <c r="AC44" s="163"/>
    </row>
    <row r="45" customFormat="false" ht="12.75" hidden="false" customHeight="true" outlineLevel="0" collapsed="false">
      <c r="B45" s="338" t="s">
        <v>512</v>
      </c>
      <c r="C45" s="163"/>
      <c r="D45" s="163"/>
      <c r="E45" s="337" t="n">
        <f aca="false">+E47-E46</f>
        <v>-0.3</v>
      </c>
      <c r="F45" s="163"/>
      <c r="G45" s="337" t="n">
        <f aca="false">+G47-G46</f>
        <v>-0.3</v>
      </c>
      <c r="H45" s="163"/>
      <c r="I45" s="337" t="n">
        <f aca="false">+I47-I46</f>
        <v>-0.3</v>
      </c>
      <c r="J45" s="163"/>
      <c r="K45" s="337" t="n">
        <f aca="false">+K47-K46</f>
        <v>-0.3</v>
      </c>
      <c r="L45" s="163"/>
      <c r="M45" s="337" t="n">
        <f aca="false">+M47-M46</f>
        <v>-0.3</v>
      </c>
      <c r="N45" s="163"/>
      <c r="O45" s="337" t="n">
        <f aca="false">+O47-O46</f>
        <v>-0.3</v>
      </c>
      <c r="P45" s="163"/>
      <c r="Q45" s="337" t="n">
        <f aca="false">+Q47-Q46</f>
        <v>-0.3</v>
      </c>
      <c r="R45" s="163"/>
      <c r="S45" s="337" t="n">
        <f aca="false">+S47-S46</f>
        <v>-0.3</v>
      </c>
      <c r="T45" s="163"/>
      <c r="U45" s="337" t="n">
        <f aca="false">+U47-U46</f>
        <v>-0.3</v>
      </c>
      <c r="V45" s="163"/>
      <c r="W45" s="337" t="n">
        <f aca="false">+W47-W46</f>
        <v>-0.3</v>
      </c>
      <c r="X45" s="163"/>
      <c r="Y45" s="337" t="n">
        <f aca="false">+Y47-Y46</f>
        <v>-0.3</v>
      </c>
      <c r="Z45" s="163"/>
      <c r="AA45" s="337" t="n">
        <f aca="false">+AA47-AA46</f>
        <v>-0.2</v>
      </c>
      <c r="AC45" s="163" t="n">
        <f aca="false">SUM(E45:AA45)</f>
        <v>-3.5</v>
      </c>
    </row>
    <row r="46" customFormat="false" ht="12.75" hidden="false" customHeight="true" outlineLevel="0" collapsed="false">
      <c r="B46" s="338" t="s">
        <v>513</v>
      </c>
      <c r="C46" s="163"/>
      <c r="D46" s="163"/>
      <c r="E46" s="339" t="n">
        <v>0</v>
      </c>
      <c r="F46" s="163"/>
      <c r="G46" s="339" t="n">
        <v>0</v>
      </c>
      <c r="H46" s="163"/>
      <c r="I46" s="339" t="n">
        <v>0</v>
      </c>
      <c r="J46" s="163"/>
      <c r="K46" s="339" t="n">
        <v>0</v>
      </c>
      <c r="L46" s="163"/>
      <c r="M46" s="339" t="n">
        <v>0</v>
      </c>
      <c r="N46" s="163"/>
      <c r="O46" s="339" t="n">
        <v>0</v>
      </c>
      <c r="P46" s="163"/>
      <c r="Q46" s="339" t="n">
        <v>0</v>
      </c>
      <c r="R46" s="163"/>
      <c r="S46" s="339" t="n">
        <v>0</v>
      </c>
      <c r="T46" s="163"/>
      <c r="U46" s="339" t="n">
        <v>0</v>
      </c>
      <c r="V46" s="163"/>
      <c r="W46" s="339" t="n">
        <v>0</v>
      </c>
      <c r="X46" s="163"/>
      <c r="Y46" s="339" t="n">
        <v>0</v>
      </c>
      <c r="Z46" s="163"/>
      <c r="AA46" s="339" t="n">
        <v>0</v>
      </c>
      <c r="AC46" s="334" t="n">
        <f aca="false">SUM(E46:AA46)</f>
        <v>0</v>
      </c>
    </row>
    <row r="47" customFormat="false" ht="12.75" hidden="false" customHeight="true" outlineLevel="0" collapsed="false">
      <c r="B47" s="338" t="s">
        <v>514</v>
      </c>
      <c r="C47" s="163"/>
      <c r="D47" s="163"/>
      <c r="E47" s="340" t="n">
        <f aca="false">ROUND(E42*0.3947,1)</f>
        <v>-0.3</v>
      </c>
      <c r="F47" s="163"/>
      <c r="G47" s="340" t="n">
        <f aca="false">ROUND(G42*0.3947,1)</f>
        <v>-0.3</v>
      </c>
      <c r="H47" s="163"/>
      <c r="I47" s="340" t="n">
        <f aca="false">ROUND(I42*0.3947,1)</f>
        <v>-0.3</v>
      </c>
      <c r="J47" s="163"/>
      <c r="K47" s="340" t="n">
        <f aca="false">ROUND(K42*0.3947,1)</f>
        <v>-0.3</v>
      </c>
      <c r="L47" s="163"/>
      <c r="M47" s="340" t="n">
        <f aca="false">ROUND(M42*0.3947,1)</f>
        <v>-0.3</v>
      </c>
      <c r="N47" s="163"/>
      <c r="O47" s="340" t="n">
        <f aca="false">ROUND(O42*0.3947,1)</f>
        <v>-0.3</v>
      </c>
      <c r="P47" s="163"/>
      <c r="Q47" s="341" t="n">
        <f aca="false">ROUND(Q42*0.3947,1)</f>
        <v>-0.3</v>
      </c>
      <c r="R47" s="163"/>
      <c r="S47" s="340" t="n">
        <f aca="false">ROUND(S42*0.3947,1)</f>
        <v>-0.3</v>
      </c>
      <c r="T47" s="163"/>
      <c r="U47" s="340" t="n">
        <f aca="false">ROUND(U42*0.3947,1)</f>
        <v>-0.3</v>
      </c>
      <c r="V47" s="163"/>
      <c r="W47" s="340" t="n">
        <f aca="false">ROUND(W42*0.3947,1)</f>
        <v>-0.3</v>
      </c>
      <c r="X47" s="163"/>
      <c r="Y47" s="340" t="n">
        <f aca="false">ROUND(Y42*0.3947,1)</f>
        <v>-0.3</v>
      </c>
      <c r="Z47" s="163"/>
      <c r="AA47" s="342" t="n">
        <f aca="false">ROUND(AA42*0.3947,1)+0.1</f>
        <v>-0.2</v>
      </c>
      <c r="AC47" s="334" t="n">
        <f aca="false">SUM(E47:AA47)</f>
        <v>-3.5</v>
      </c>
      <c r="AE47" s="128" t="n">
        <f aca="false">ROUND(AC42*0.3947,1)</f>
        <v>-3.5</v>
      </c>
    </row>
    <row r="48" customFormat="false" ht="12.75" hidden="false" customHeight="true" outlineLevel="0" collapsed="false">
      <c r="B48" s="338"/>
      <c r="C48" s="163"/>
      <c r="D48" s="163"/>
      <c r="E48" s="250"/>
      <c r="F48" s="163"/>
      <c r="G48" s="250"/>
      <c r="H48" s="163"/>
      <c r="I48" s="250"/>
      <c r="J48" s="163"/>
      <c r="K48" s="250"/>
      <c r="L48" s="163"/>
      <c r="M48" s="250"/>
      <c r="N48" s="163"/>
      <c r="O48" s="250"/>
      <c r="P48" s="163"/>
      <c r="Q48" s="250"/>
      <c r="R48" s="163"/>
      <c r="S48" s="250"/>
      <c r="T48" s="163"/>
      <c r="U48" s="250"/>
      <c r="V48" s="163"/>
      <c r="W48" s="250"/>
      <c r="X48" s="163"/>
      <c r="Y48" s="250"/>
      <c r="Z48" s="163"/>
      <c r="AA48" s="250"/>
      <c r="AC48" s="163"/>
    </row>
    <row r="49" customFormat="false" ht="12.75" hidden="false" customHeight="true" outlineLevel="0" collapsed="false">
      <c r="B49" s="336" t="s">
        <v>515</v>
      </c>
      <c r="C49" s="163"/>
      <c r="D49" s="163"/>
      <c r="E49" s="343" t="n">
        <f aca="false">+E42-E47</f>
        <v>-0.4</v>
      </c>
      <c r="F49" s="163"/>
      <c r="G49" s="343" t="n">
        <f aca="false">+G42-G47</f>
        <v>-0.4</v>
      </c>
      <c r="H49" s="163"/>
      <c r="I49" s="343" t="n">
        <f aca="false">+I42-I47</f>
        <v>-0.4</v>
      </c>
      <c r="J49" s="163"/>
      <c r="K49" s="343" t="n">
        <f aca="false">+K42-K47</f>
        <v>-0.4</v>
      </c>
      <c r="L49" s="163"/>
      <c r="M49" s="343" t="n">
        <f aca="false">+M42-M47</f>
        <v>-0.4</v>
      </c>
      <c r="N49" s="163"/>
      <c r="O49" s="343" t="n">
        <f aca="false">+O42-O47</f>
        <v>-0.4</v>
      </c>
      <c r="P49" s="163"/>
      <c r="Q49" s="343" t="n">
        <f aca="false">+Q42-Q47</f>
        <v>-0.4</v>
      </c>
      <c r="R49" s="163"/>
      <c r="S49" s="343" t="n">
        <f aca="false">+S42-S47</f>
        <v>-0.5</v>
      </c>
      <c r="T49" s="163"/>
      <c r="U49" s="343" t="n">
        <f aca="false">+U42-U47</f>
        <v>-0.4</v>
      </c>
      <c r="V49" s="163"/>
      <c r="W49" s="343" t="n">
        <f aca="false">+W42-W47</f>
        <v>-0.5</v>
      </c>
      <c r="X49" s="163"/>
      <c r="Y49" s="343" t="n">
        <f aca="false">+Y42-Y47</f>
        <v>-0.5</v>
      </c>
      <c r="Z49" s="163"/>
      <c r="AA49" s="343" t="n">
        <f aca="false">+AA42-AA47</f>
        <v>-0.6</v>
      </c>
      <c r="AC49" s="344" t="n">
        <f aca="false">SUM(E49:AA49)</f>
        <v>-5.3</v>
      </c>
      <c r="AE49" s="128" t="n">
        <f aca="false">+AC49-AC42+AC47</f>
        <v>0</v>
      </c>
    </row>
    <row r="50" customFormat="false" ht="12.75" hidden="false" customHeight="true" outlineLevel="0" collapsed="false">
      <c r="B50" s="338"/>
      <c r="C50" s="163"/>
      <c r="D50" s="163"/>
      <c r="E50" s="250"/>
      <c r="F50" s="163"/>
      <c r="G50" s="250"/>
      <c r="H50" s="163"/>
      <c r="I50" s="250"/>
      <c r="J50" s="163"/>
      <c r="K50" s="250"/>
      <c r="L50" s="163"/>
      <c r="M50" s="250"/>
      <c r="N50" s="163"/>
      <c r="O50" s="250"/>
      <c r="P50" s="163"/>
      <c r="Q50" s="250"/>
      <c r="R50" s="163"/>
      <c r="S50" s="250"/>
      <c r="T50" s="163"/>
      <c r="U50" s="250"/>
      <c r="V50" s="163"/>
      <c r="W50" s="250"/>
      <c r="X50" s="163"/>
      <c r="Y50" s="250"/>
      <c r="Z50" s="163"/>
      <c r="AA50" s="250"/>
      <c r="AC50" s="163"/>
    </row>
    <row r="51" customFormat="false" ht="12.75" hidden="false" customHeight="true" outlineLevel="0" collapsed="false">
      <c r="B51" s="338"/>
      <c r="C51" s="163"/>
      <c r="D51" s="163"/>
      <c r="E51" s="250"/>
      <c r="F51" s="163"/>
      <c r="G51" s="250"/>
      <c r="H51" s="163"/>
      <c r="I51" s="250"/>
      <c r="J51" s="163"/>
      <c r="K51" s="250"/>
      <c r="L51" s="163"/>
      <c r="M51" s="250"/>
      <c r="N51" s="163"/>
      <c r="O51" s="250"/>
      <c r="P51" s="163"/>
      <c r="Q51" s="250"/>
      <c r="R51" s="163"/>
      <c r="S51" s="250"/>
      <c r="T51" s="163"/>
      <c r="U51" s="250"/>
      <c r="V51" s="163"/>
      <c r="W51" s="250"/>
      <c r="X51" s="163"/>
      <c r="Y51" s="250"/>
      <c r="AA51" s="294"/>
      <c r="AC51" s="163"/>
    </row>
    <row r="52" customFormat="false" ht="12.75" hidden="false" customHeight="true" outlineLevel="0" collapsed="false">
      <c r="B52" s="338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</row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false" outlineLevel="0" collapsed="false">
      <c r="B55" s="207" t="str">
        <f aca="true">CELL("filename",A1)</f>
        <v>'file:///mnt/12tb/@roms/datasets/enron/EDRM Enron Email Data Set v2 XML/filtered-attachments/xls/TWOrgPLFormatCORP02.xls'#$InterestExpense</v>
      </c>
    </row>
    <row r="56" customFormat="false" ht="12.75" hidden="false" customHeight="false" outlineLevel="0" collapsed="false">
      <c r="B56" s="209" t="n">
        <f aca="true">NOW()</f>
        <v>45926.9049510845</v>
      </c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6" width="9.28"/>
    <col collapsed="false" customWidth="true" hidden="false" outlineLevel="0" max="29" min="29" style="38" width="9.14"/>
    <col collapsed="false" customWidth="true" hidden="false" outlineLevel="0" max="30" min="30" style="66" width="10.71"/>
    <col collapsed="false" customWidth="true" hidden="false" outlineLevel="0" max="31" min="31" style="38" width="1.7"/>
    <col collapsed="false" customWidth="true" hidden="false" outlineLevel="0" max="32" min="32" style="66" width="10.71"/>
    <col collapsed="false" customWidth="true" hidden="false" outlineLevel="0" max="33" min="33" style="38" width="1.7"/>
    <col collapsed="false" customWidth="true" hidden="false" outlineLevel="0" max="34" min="34" style="66" width="10.71"/>
    <col collapsed="false" customWidth="true" hidden="false" outlineLevel="0" max="35" min="35" style="38" width="1.7"/>
    <col collapsed="false" customWidth="true" hidden="false" outlineLevel="0" max="36" min="36" style="66" width="10.71"/>
    <col collapsed="false" customWidth="true" hidden="false" outlineLevel="0" max="37" min="37" style="38" width="1.7"/>
    <col collapsed="false" customWidth="true" hidden="false" outlineLevel="0" max="38" min="38" style="66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7" t="s">
        <v>137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69" t="str">
        <f aca="true">CELL("FILENAME",A1)</f>
        <v>'file:///mnt/12tb/@roms/datasets/enron/EDRM Enron Email Data Set v2 XML/filtered-attachments/xls/TWOrgPLFormatCORP02.xls'#$O&amp;M Detail</v>
      </c>
      <c r="AC1" s="68"/>
      <c r="AD1" s="70"/>
      <c r="AE1" s="68"/>
      <c r="AF1" s="70"/>
      <c r="AG1" s="68"/>
      <c r="AH1" s="70"/>
      <c r="AI1" s="68"/>
      <c r="AJ1" s="70"/>
      <c r="AK1" s="68"/>
      <c r="AL1" s="70"/>
      <c r="AM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45926.9049506633</v>
      </c>
      <c r="AC2" s="68"/>
      <c r="AD2" s="7"/>
      <c r="AE2" s="68"/>
      <c r="AF2" s="7"/>
      <c r="AG2" s="68"/>
      <c r="AH2" s="7"/>
      <c r="AI2" s="68"/>
      <c r="AJ2" s="7"/>
      <c r="AK2" s="68"/>
      <c r="AL2" s="7"/>
      <c r="AM2" s="3"/>
    </row>
    <row r="3" customFormat="false" ht="15.75" hidden="false" customHeight="false" outlineLevel="0" collapsed="false">
      <c r="A3" s="9" t="s">
        <v>138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45926.9049506634</v>
      </c>
      <c r="AC3" s="68"/>
      <c r="AD3" s="10"/>
      <c r="AE3" s="68"/>
      <c r="AF3" s="10"/>
      <c r="AG3" s="68"/>
      <c r="AH3" s="10"/>
      <c r="AI3" s="68"/>
      <c r="AJ3" s="10"/>
      <c r="AK3" s="68"/>
      <c r="AL3" s="10"/>
      <c r="AM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6"/>
      <c r="AD4" s="38"/>
      <c r="AE4" s="66"/>
      <c r="AF4" s="38"/>
      <c r="AG4" s="66"/>
      <c r="AH4" s="38"/>
      <c r="AI4" s="66"/>
      <c r="AJ4" s="38"/>
      <c r="AK4" s="66"/>
      <c r="AL4" s="38"/>
      <c r="AM4" s="1"/>
    </row>
    <row r="5" customFormat="false" ht="11.1" hidden="false" customHeight="true" outlineLevel="0" collapsed="false">
      <c r="A5" s="66"/>
      <c r="B5" s="66"/>
      <c r="C5" s="66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1" t="s">
        <v>16</v>
      </c>
      <c r="AC5" s="66"/>
      <c r="AD5" s="71" t="s">
        <v>17</v>
      </c>
      <c r="AE5" s="66"/>
      <c r="AF5" s="71" t="s">
        <v>18</v>
      </c>
      <c r="AG5" s="66"/>
      <c r="AH5" s="71" t="s">
        <v>19</v>
      </c>
      <c r="AI5" s="66"/>
      <c r="AJ5" s="71" t="s">
        <v>20</v>
      </c>
      <c r="AK5" s="66"/>
      <c r="AL5" s="71" t="s">
        <v>21</v>
      </c>
      <c r="AM5" s="1"/>
    </row>
    <row r="6" customFormat="false" ht="9.95" hidden="false" customHeight="true" outlineLevel="0" collapsed="false">
      <c r="A6" s="66"/>
      <c r="B6" s="66"/>
      <c r="C6" s="66"/>
      <c r="AB6" s="66" t="s">
        <v>22</v>
      </c>
      <c r="AC6" s="66"/>
      <c r="AE6" s="66"/>
      <c r="AG6" s="66"/>
      <c r="AI6" s="66"/>
      <c r="AK6" s="66"/>
      <c r="AM6" s="1"/>
    </row>
    <row r="7" customFormat="false" ht="11.1" hidden="false" customHeight="true" outlineLevel="0" collapsed="false">
      <c r="A7" s="26" t="s">
        <v>139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27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26"/>
      <c r="AC7" s="26"/>
      <c r="AD7" s="56"/>
      <c r="AE7" s="26"/>
      <c r="AF7" s="56"/>
      <c r="AG7" s="26"/>
      <c r="AH7" s="56"/>
      <c r="AI7" s="26"/>
      <c r="AJ7" s="56"/>
      <c r="AK7" s="26"/>
      <c r="AL7" s="56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5" t="n">
        <f aca="false">SUM(D9:Z9)</f>
        <v>0</v>
      </c>
      <c r="AC9" s="18"/>
      <c r="AD9" s="24" t="n">
        <f aca="false">SUM(D9:H9)</f>
        <v>0</v>
      </c>
      <c r="AE9" s="18"/>
      <c r="AF9" s="24" t="n">
        <f aca="false">SUM(J9:N9)</f>
        <v>0</v>
      </c>
      <c r="AG9" s="18"/>
      <c r="AH9" s="24" t="n">
        <f aca="false">SUM(P9:T9)</f>
        <v>0</v>
      </c>
      <c r="AI9" s="18"/>
      <c r="AJ9" s="24" t="n">
        <f aca="false">SUM(V9:Z9)</f>
        <v>0</v>
      </c>
      <c r="AK9" s="18"/>
      <c r="AL9" s="24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20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4" t="n">
        <f aca="false">SUM(AB8:AB9)</f>
        <v>0</v>
      </c>
      <c r="AC10" s="18"/>
      <c r="AD10" s="74" t="n">
        <f aca="false">SUM(AD8:AD9)</f>
        <v>0</v>
      </c>
      <c r="AE10" s="18"/>
      <c r="AF10" s="74" t="n">
        <f aca="false">SUM(AF8:AF9)</f>
        <v>0</v>
      </c>
      <c r="AG10" s="18"/>
      <c r="AH10" s="74" t="n">
        <f aca="false">SUM(AH8:AH9)</f>
        <v>0</v>
      </c>
      <c r="AI10" s="18"/>
      <c r="AJ10" s="74" t="n">
        <f aca="false">SUM(AJ8:AJ9)</f>
        <v>0</v>
      </c>
      <c r="AK10" s="18"/>
      <c r="AL10" s="74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140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141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142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143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144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145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146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147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148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5" t="n">
        <f aca="false">SUM(D20:Z20)</f>
        <v>0</v>
      </c>
      <c r="AC20" s="29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29"/>
      <c r="AL20" s="24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20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9"/>
      <c r="AD21" s="25" t="n">
        <f aca="false">SUM(AD13:AD20)</f>
        <v>0</v>
      </c>
      <c r="AE21" s="29"/>
      <c r="AF21" s="25" t="n">
        <f aca="false">SUM(AF13:AF20)</f>
        <v>0</v>
      </c>
      <c r="AG21" s="29"/>
      <c r="AH21" s="25" t="n">
        <f aca="false">SUM(AH13:AH20)</f>
        <v>0</v>
      </c>
      <c r="AI21" s="29"/>
      <c r="AJ21" s="25" t="n">
        <f aca="false">SUM(AJ13:AJ20)</f>
        <v>0</v>
      </c>
      <c r="AK21" s="29"/>
      <c r="AL21" s="25" t="n">
        <f aca="false">SUM(AL13:AL20)</f>
        <v>0</v>
      </c>
      <c r="AM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18"/>
      <c r="AC22" s="29"/>
      <c r="AD22" s="18"/>
      <c r="AE22" s="29"/>
      <c r="AF22" s="18"/>
      <c r="AG22" s="29"/>
      <c r="AH22" s="18"/>
      <c r="AI22" s="29"/>
      <c r="AJ22" s="18"/>
      <c r="AK22" s="29"/>
      <c r="AL22" s="18"/>
      <c r="AM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6"/>
      <c r="AC23" s="75"/>
      <c r="AD23" s="26"/>
      <c r="AE23" s="75"/>
      <c r="AF23" s="26"/>
      <c r="AG23" s="75"/>
      <c r="AH23" s="26"/>
      <c r="AI23" s="75"/>
      <c r="AJ23" s="26"/>
      <c r="AK23" s="75"/>
      <c r="AL23" s="26"/>
      <c r="AM23" s="54"/>
    </row>
    <row r="24" customFormat="false" ht="11.1" hidden="false" customHeight="true" outlineLevel="0" collapsed="false">
      <c r="A24" s="18"/>
      <c r="B24" s="18" t="s">
        <v>149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21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8" t="n">
        <f aca="false">SUM(D24:Z24)</f>
        <v>0</v>
      </c>
      <c r="AC24" s="29"/>
      <c r="AD24" s="28" t="n">
        <f aca="false">SUM(D24:H24)</f>
        <v>0</v>
      </c>
      <c r="AE24" s="18"/>
      <c r="AF24" s="28" t="n">
        <f aca="false">SUM(J24:N24)</f>
        <v>0</v>
      </c>
      <c r="AG24" s="18"/>
      <c r="AH24" s="28" t="n">
        <f aca="false">SUM(P24:T24)</f>
        <v>0</v>
      </c>
      <c r="AI24" s="18"/>
      <c r="AJ24" s="28" t="n">
        <f aca="false">SUM(V24:Z24)</f>
        <v>0</v>
      </c>
      <c r="AK24" s="29"/>
      <c r="AL24" s="28" t="n">
        <f aca="false">SUM(AD24:AJ24)</f>
        <v>0</v>
      </c>
      <c r="AM24" s="31"/>
    </row>
    <row r="25" customFormat="false" ht="11.1" hidden="false" customHeight="true" outlineLevel="0" collapsed="false">
      <c r="A25" s="18"/>
      <c r="B25" s="18" t="s">
        <v>150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151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152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153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154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2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5" t="n">
        <f aca="false">SUM(D29:Z29)</f>
        <v>0</v>
      </c>
      <c r="AC29" s="29"/>
      <c r="AD29" s="24" t="n">
        <f aca="false">SUM(D29:H29)</f>
        <v>0</v>
      </c>
      <c r="AE29" s="18"/>
      <c r="AF29" s="24" t="n">
        <f aca="false">SUM(J29:N29)</f>
        <v>0</v>
      </c>
      <c r="AG29" s="18"/>
      <c r="AH29" s="24" t="n">
        <f aca="false">SUM(P29:T29)</f>
        <v>0</v>
      </c>
      <c r="AI29" s="18"/>
      <c r="AJ29" s="24" t="n">
        <f aca="false">SUM(V29:Z29)</f>
        <v>0</v>
      </c>
      <c r="AK29" s="29"/>
      <c r="AL29" s="24" t="n">
        <f aca="false">SUM(AD29:AJ29)</f>
        <v>0</v>
      </c>
      <c r="AM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20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9"/>
      <c r="AD30" s="25" t="n">
        <f aca="false">SUM(AD24:AD29)</f>
        <v>0</v>
      </c>
      <c r="AE30" s="29"/>
      <c r="AF30" s="25" t="n">
        <f aca="false">SUM(AF24:AF29)</f>
        <v>0</v>
      </c>
      <c r="AG30" s="29"/>
      <c r="AH30" s="25" t="n">
        <f aca="false">SUM(AH24:AH29)</f>
        <v>0</v>
      </c>
      <c r="AI30" s="29"/>
      <c r="AJ30" s="25" t="n">
        <f aca="false">SUM(AJ24:AJ29)</f>
        <v>0</v>
      </c>
      <c r="AK30" s="29"/>
      <c r="AL30" s="25" t="n">
        <f aca="false">SUM(AL24:AL29)</f>
        <v>0</v>
      </c>
      <c r="AM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18"/>
      <c r="AC31" s="29"/>
      <c r="AD31" s="18"/>
      <c r="AE31" s="29"/>
      <c r="AF31" s="18"/>
      <c r="AG31" s="29"/>
      <c r="AH31" s="18"/>
      <c r="AI31" s="29"/>
      <c r="AJ31" s="18"/>
      <c r="AK31" s="29"/>
      <c r="AL31" s="18"/>
      <c r="AM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6"/>
      <c r="AC32" s="75"/>
      <c r="AD32" s="26"/>
      <c r="AE32" s="75"/>
      <c r="AF32" s="26"/>
      <c r="AG32" s="75"/>
      <c r="AH32" s="26"/>
      <c r="AI32" s="75"/>
      <c r="AJ32" s="26"/>
      <c r="AK32" s="75"/>
      <c r="AL32" s="26"/>
      <c r="AM32" s="54"/>
    </row>
    <row r="33" customFormat="false" ht="11.1" hidden="false" customHeight="true" outlineLevel="0" collapsed="false">
      <c r="A33" s="18"/>
      <c r="B33" s="33" t="s">
        <v>155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21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8" t="n">
        <f aca="false">SUM(D33:Z33)</f>
        <v>0</v>
      </c>
      <c r="AC33" s="29"/>
      <c r="AD33" s="28" t="n">
        <f aca="false">SUM(D33:H33)</f>
        <v>0</v>
      </c>
      <c r="AE33" s="18"/>
      <c r="AF33" s="28" t="n">
        <f aca="false">SUM(J33:N33)</f>
        <v>0</v>
      </c>
      <c r="AG33" s="18"/>
      <c r="AH33" s="28" t="n">
        <f aca="false">SUM(P33:T33)</f>
        <v>0</v>
      </c>
      <c r="AI33" s="18"/>
      <c r="AJ33" s="28" t="n">
        <f aca="false">SUM(V33:Z33)</f>
        <v>0</v>
      </c>
      <c r="AK33" s="29"/>
      <c r="AL33" s="28" t="n">
        <f aca="false">SUM(AD33:AJ33)</f>
        <v>0</v>
      </c>
      <c r="AM33" s="31"/>
    </row>
    <row r="34" customFormat="false" ht="11.1" hidden="false" customHeight="true" outlineLevel="0" collapsed="false">
      <c r="A34" s="18"/>
      <c r="B34" s="18" t="s">
        <v>156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2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5" t="n">
        <f aca="false">SUM(D34:Z34)</f>
        <v>0</v>
      </c>
      <c r="AC34" s="29"/>
      <c r="AD34" s="24" t="n">
        <f aca="false">SUM(D34:H34)</f>
        <v>0</v>
      </c>
      <c r="AE34" s="18"/>
      <c r="AF34" s="24" t="n">
        <f aca="false">SUM(J34:N34)</f>
        <v>0</v>
      </c>
      <c r="AG34" s="18"/>
      <c r="AH34" s="24" t="n">
        <f aca="false">SUM(P34:T34)</f>
        <v>0</v>
      </c>
      <c r="AI34" s="18"/>
      <c r="AJ34" s="24" t="n">
        <f aca="false">SUM(V34:Z34)</f>
        <v>0</v>
      </c>
      <c r="AK34" s="29"/>
      <c r="AL34" s="24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20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9"/>
      <c r="AD35" s="32" t="n">
        <f aca="false">SUM(AD33:AD34)</f>
        <v>0</v>
      </c>
      <c r="AE35" s="29"/>
      <c r="AF35" s="32" t="n">
        <f aca="false">SUM(AF33:AF34)</f>
        <v>0</v>
      </c>
      <c r="AG35" s="29"/>
      <c r="AH35" s="32" t="n">
        <f aca="false">SUM(AH33:AH34)</f>
        <v>0</v>
      </c>
      <c r="AI35" s="29"/>
      <c r="AJ35" s="32" t="n">
        <f aca="false">SUM(AJ33:AJ34)</f>
        <v>0</v>
      </c>
      <c r="AK35" s="29"/>
      <c r="AL35" s="32" t="n">
        <f aca="false">SUM(AL33:AL34)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8"/>
      <c r="AC36" s="29"/>
      <c r="AD36" s="18"/>
      <c r="AE36" s="29"/>
      <c r="AF36" s="18"/>
      <c r="AG36" s="29"/>
      <c r="AH36" s="18"/>
      <c r="AI36" s="29"/>
      <c r="AJ36" s="18"/>
      <c r="AK36" s="29"/>
      <c r="AL36" s="18"/>
      <c r="AM36" s="30"/>
    </row>
    <row r="37" customFormat="false" ht="11.1" hidden="false" customHeight="true" outlineLevel="0" collapsed="false">
      <c r="A37" s="26" t="s">
        <v>157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18"/>
      <c r="B38" s="18" t="s">
        <v>158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8" t="n">
        <f aca="false">SUM(D38:Z38)</f>
        <v>0</v>
      </c>
      <c r="AC38" s="29"/>
      <c r="AD38" s="28" t="n">
        <f aca="false">SUM(D38:H38)</f>
        <v>0</v>
      </c>
      <c r="AE38" s="18"/>
      <c r="AF38" s="28" t="n">
        <f aca="false">SUM(J38:N38)</f>
        <v>0</v>
      </c>
      <c r="AG38" s="18"/>
      <c r="AH38" s="28" t="n">
        <f aca="false">SUM(P38:T38)</f>
        <v>0</v>
      </c>
      <c r="AI38" s="18"/>
      <c r="AJ38" s="28" t="n">
        <f aca="false">SUM(V38:Z38)</f>
        <v>0</v>
      </c>
      <c r="AK38" s="29"/>
      <c r="AL38" s="28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159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160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8" t="n">
        <f aca="false">SUM(D40:Z40)</f>
        <v>0</v>
      </c>
      <c r="AC40" s="29"/>
      <c r="AD40" s="28" t="n">
        <f aca="false">SUM(D40:H40)</f>
        <v>0</v>
      </c>
      <c r="AE40" s="18"/>
      <c r="AF40" s="28" t="n">
        <f aca="false">SUM(J40:N40)</f>
        <v>0</v>
      </c>
      <c r="AG40" s="18"/>
      <c r="AH40" s="28" t="n">
        <f aca="false">SUM(P40:T40)</f>
        <v>0</v>
      </c>
      <c r="AI40" s="18"/>
      <c r="AJ40" s="28" t="n">
        <f aca="false">SUM(V40:Z40)</f>
        <v>0</v>
      </c>
      <c r="AK40" s="29"/>
      <c r="AL40" s="28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161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162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163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164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165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157</v>
      </c>
      <c r="C46" s="18"/>
      <c r="D46" s="19" t="n">
        <v>1.9</v>
      </c>
      <c r="E46" s="21"/>
      <c r="F46" s="19" t="n">
        <v>2.3</v>
      </c>
      <c r="G46" s="21"/>
      <c r="H46" s="19" t="n">
        <v>2</v>
      </c>
      <c r="I46" s="21"/>
      <c r="J46" s="19" t="n">
        <v>2.3</v>
      </c>
      <c r="K46" s="21"/>
      <c r="L46" s="19" t="n">
        <v>2.3</v>
      </c>
      <c r="M46" s="21"/>
      <c r="N46" s="19" t="n">
        <v>2.5</v>
      </c>
      <c r="O46" s="21"/>
      <c r="P46" s="19" t="n">
        <v>2.7</v>
      </c>
      <c r="Q46" s="21"/>
      <c r="R46" s="19" t="n">
        <v>2.9</v>
      </c>
      <c r="S46" s="21"/>
      <c r="T46" s="19" t="n">
        <v>2.9</v>
      </c>
      <c r="U46" s="21"/>
      <c r="V46" s="19" t="n">
        <v>2.7</v>
      </c>
      <c r="W46" s="21"/>
      <c r="X46" s="19" t="n">
        <v>3</v>
      </c>
      <c r="Y46" s="21"/>
      <c r="Z46" s="19" t="n">
        <v>3.1</v>
      </c>
      <c r="AA46" s="21"/>
      <c r="AB46" s="18" t="n">
        <f aca="false">SUM(D46:Z46)</f>
        <v>30.6</v>
      </c>
      <c r="AC46" s="29"/>
      <c r="AD46" s="28" t="n">
        <f aca="false">SUM(D46:H46)</f>
        <v>6.2</v>
      </c>
      <c r="AE46" s="18"/>
      <c r="AF46" s="28" t="n">
        <f aca="false">SUM(J46:N46)</f>
        <v>7.1</v>
      </c>
      <c r="AG46" s="18"/>
      <c r="AH46" s="28" t="n">
        <f aca="false">SUM(P46:T46)</f>
        <v>8.5</v>
      </c>
      <c r="AI46" s="18"/>
      <c r="AJ46" s="28" t="n">
        <f aca="false">SUM(V46:Z46)</f>
        <v>8.8</v>
      </c>
      <c r="AK46" s="29"/>
      <c r="AL46" s="28" t="n">
        <f aca="false">SUM(AD46:AJ46)</f>
        <v>30.6</v>
      </c>
      <c r="AM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1.9</v>
      </c>
      <c r="E47" s="20"/>
      <c r="F47" s="36" t="n">
        <f aca="false">SUM(F38:F46)</f>
        <v>2.3</v>
      </c>
      <c r="G47" s="20"/>
      <c r="H47" s="36" t="n">
        <f aca="false">SUM(H38:H46)</f>
        <v>2</v>
      </c>
      <c r="I47" s="20"/>
      <c r="J47" s="36" t="n">
        <f aca="false">SUM(J38:J46)</f>
        <v>2.3</v>
      </c>
      <c r="K47" s="20"/>
      <c r="L47" s="36" t="n">
        <f aca="false">SUM(L38:L46)</f>
        <v>2.3</v>
      </c>
      <c r="M47" s="20"/>
      <c r="N47" s="36" t="n">
        <f aca="false">SUM(N38:N46)</f>
        <v>2.5</v>
      </c>
      <c r="O47" s="20"/>
      <c r="P47" s="36" t="n">
        <f aca="false">SUM(P38:P46)</f>
        <v>2.7</v>
      </c>
      <c r="Q47" s="20"/>
      <c r="R47" s="36" t="n">
        <f aca="false">SUM(R38:R46)</f>
        <v>2.9</v>
      </c>
      <c r="S47" s="20"/>
      <c r="T47" s="36" t="n">
        <f aca="false">SUM(T38:T46)</f>
        <v>2.9</v>
      </c>
      <c r="U47" s="20"/>
      <c r="V47" s="36" t="n">
        <f aca="false">SUM(V38:V46)</f>
        <v>2.7</v>
      </c>
      <c r="W47" s="20"/>
      <c r="X47" s="36" t="n">
        <f aca="false">SUM(X38:X46)</f>
        <v>3</v>
      </c>
      <c r="Y47" s="20"/>
      <c r="Z47" s="36" t="n">
        <f aca="false">SUM(Z38:Z46)</f>
        <v>3.1</v>
      </c>
      <c r="AA47" s="20"/>
      <c r="AB47" s="32" t="n">
        <f aca="false">SUM(AB38:AB46)</f>
        <v>30.6</v>
      </c>
      <c r="AC47" s="29"/>
      <c r="AD47" s="32" t="n">
        <f aca="false">AD38+AD46</f>
        <v>6.2</v>
      </c>
      <c r="AE47" s="29"/>
      <c r="AF47" s="32" t="n">
        <f aca="false">AF38+AF46</f>
        <v>7.1</v>
      </c>
      <c r="AG47" s="29"/>
      <c r="AH47" s="32" t="n">
        <f aca="false">AH38+AH46</f>
        <v>8.5</v>
      </c>
      <c r="AI47" s="29"/>
      <c r="AJ47" s="32" t="n">
        <f aca="false">AJ38+AJ46</f>
        <v>8.8</v>
      </c>
      <c r="AK47" s="29"/>
      <c r="AL47" s="32" t="n">
        <f aca="false">AL38+AL46</f>
        <v>30.6</v>
      </c>
      <c r="AM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18"/>
      <c r="AC48" s="29"/>
      <c r="AD48" s="18"/>
      <c r="AE48" s="29"/>
      <c r="AF48" s="18"/>
      <c r="AG48" s="29"/>
      <c r="AH48" s="18"/>
      <c r="AI48" s="29"/>
      <c r="AJ48" s="18"/>
      <c r="AK48" s="29"/>
      <c r="AL48" s="18"/>
      <c r="AM48" s="30"/>
    </row>
    <row r="49" customFormat="false" ht="11.1" hidden="false" customHeight="true" outlineLevel="0" collapsed="false">
      <c r="A49" s="26" t="s">
        <v>166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0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18"/>
      <c r="AC49" s="29"/>
      <c r="AD49" s="26"/>
      <c r="AE49" s="29"/>
      <c r="AF49" s="26"/>
      <c r="AG49" s="29"/>
      <c r="AH49" s="26"/>
      <c r="AI49" s="29"/>
      <c r="AJ49" s="26"/>
      <c r="AK49" s="29"/>
      <c r="AL49" s="26"/>
      <c r="AM49" s="30"/>
    </row>
    <row r="50" customFormat="false" ht="11.1" hidden="false" customHeight="true" outlineLevel="0" collapsed="false">
      <c r="A50" s="18"/>
      <c r="B50" s="18" t="s">
        <v>167</v>
      </c>
      <c r="C50" s="18"/>
      <c r="D50" s="19" t="n">
        <v>0.1</v>
      </c>
      <c r="E50" s="21"/>
      <c r="F50" s="19" t="n">
        <v>0.1</v>
      </c>
      <c r="G50" s="21"/>
      <c r="H50" s="19" t="n">
        <v>0.1</v>
      </c>
      <c r="I50" s="21"/>
      <c r="J50" s="19" t="n">
        <v>0.1</v>
      </c>
      <c r="K50" s="21"/>
      <c r="L50" s="19" t="n">
        <v>0</v>
      </c>
      <c r="M50" s="21"/>
      <c r="N50" s="19" t="n">
        <v>0.1</v>
      </c>
      <c r="O50" s="21"/>
      <c r="P50" s="19" t="n">
        <v>0.1</v>
      </c>
      <c r="Q50" s="21"/>
      <c r="R50" s="19" t="n">
        <v>0</v>
      </c>
      <c r="S50" s="21"/>
      <c r="T50" s="19" t="n">
        <v>0.1</v>
      </c>
      <c r="U50" s="21"/>
      <c r="V50" s="19" t="n">
        <v>0.1</v>
      </c>
      <c r="W50" s="21"/>
      <c r="X50" s="19" t="n">
        <v>0</v>
      </c>
      <c r="Y50" s="21"/>
      <c r="Z50" s="19" t="n">
        <v>0.1</v>
      </c>
      <c r="AA50" s="21"/>
      <c r="AB50" s="18" t="n">
        <f aca="false">SUM(D50:Z50)</f>
        <v>0.9</v>
      </c>
      <c r="AC50" s="29"/>
      <c r="AD50" s="28" t="n">
        <f aca="false">SUM(D50:H50)</f>
        <v>0.3</v>
      </c>
      <c r="AE50" s="18"/>
      <c r="AF50" s="28" t="n">
        <f aca="false">SUM(J50:N50)</f>
        <v>0.2</v>
      </c>
      <c r="AG50" s="18"/>
      <c r="AH50" s="28" t="n">
        <f aca="false">SUM(P50:T50)</f>
        <v>0.2</v>
      </c>
      <c r="AI50" s="18"/>
      <c r="AJ50" s="28" t="n">
        <f aca="false">SUM(V50:Z50)</f>
        <v>0.2</v>
      </c>
      <c r="AK50" s="29"/>
      <c r="AL50" s="28" t="n">
        <f aca="false">SUM(AD50:AJ50)</f>
        <v>0.9</v>
      </c>
      <c r="AM50" s="31"/>
    </row>
    <row r="51" customFormat="false" ht="11.1" hidden="false" customHeight="true" outlineLevel="0" collapsed="false">
      <c r="A51" s="18"/>
      <c r="B51" s="18" t="s">
        <v>168</v>
      </c>
      <c r="C51" s="18"/>
      <c r="D51" s="19" t="n">
        <v>0.7</v>
      </c>
      <c r="E51" s="21"/>
      <c r="F51" s="19" t="n">
        <v>0.7</v>
      </c>
      <c r="G51" s="21"/>
      <c r="H51" s="19" t="n">
        <v>0.7</v>
      </c>
      <c r="I51" s="21"/>
      <c r="J51" s="19" t="n">
        <v>0.7</v>
      </c>
      <c r="K51" s="21"/>
      <c r="L51" s="19" t="n">
        <v>0.8</v>
      </c>
      <c r="M51" s="21"/>
      <c r="N51" s="19" t="n">
        <v>0.7</v>
      </c>
      <c r="O51" s="21"/>
      <c r="P51" s="19" t="n">
        <v>0.7</v>
      </c>
      <c r="Q51" s="21"/>
      <c r="R51" s="19" t="n">
        <v>0.8</v>
      </c>
      <c r="S51" s="21"/>
      <c r="T51" s="19" t="n">
        <v>0.7</v>
      </c>
      <c r="U51" s="21"/>
      <c r="V51" s="19" t="n">
        <v>0.7</v>
      </c>
      <c r="W51" s="21"/>
      <c r="X51" s="19" t="n">
        <v>0.8</v>
      </c>
      <c r="Y51" s="21"/>
      <c r="Z51" s="19" t="n">
        <v>0.7</v>
      </c>
      <c r="AA51" s="21"/>
      <c r="AB51" s="18" t="n">
        <f aca="false">SUM(D51:Z51)</f>
        <v>8.7</v>
      </c>
      <c r="AC51" s="29"/>
      <c r="AD51" s="28" t="n">
        <f aca="false">SUM(D51:H51)</f>
        <v>2.1</v>
      </c>
      <c r="AE51" s="18"/>
      <c r="AF51" s="28" t="n">
        <f aca="false">SUM(J51:N51)</f>
        <v>2.2</v>
      </c>
      <c r="AG51" s="18"/>
      <c r="AH51" s="28" t="n">
        <f aca="false">SUM(P51:T51)</f>
        <v>2.2</v>
      </c>
      <c r="AI51" s="18"/>
      <c r="AJ51" s="28" t="n">
        <f aca="false">SUM(V51:Z51)</f>
        <v>2.2</v>
      </c>
      <c r="AK51" s="29"/>
      <c r="AL51" s="28" t="n">
        <f aca="false">SUM(AD51:AJ51)</f>
        <v>8.7</v>
      </c>
      <c r="AM51" s="31"/>
    </row>
    <row r="52" customFormat="false" ht="11.1" hidden="false" customHeight="true" outlineLevel="0" collapsed="false">
      <c r="A52" s="18"/>
      <c r="B52" s="18" t="s">
        <v>169</v>
      </c>
      <c r="C52" s="18"/>
      <c r="D52" s="22" t="n">
        <v>0.1</v>
      </c>
      <c r="E52" s="21"/>
      <c r="F52" s="22" t="n">
        <v>0.1</v>
      </c>
      <c r="G52" s="21"/>
      <c r="H52" s="22" t="n">
        <v>0.1</v>
      </c>
      <c r="I52" s="21"/>
      <c r="J52" s="22" t="n">
        <v>0.1</v>
      </c>
      <c r="K52" s="21"/>
      <c r="L52" s="22" t="n">
        <v>0.1</v>
      </c>
      <c r="M52" s="21"/>
      <c r="N52" s="22" t="n">
        <v>0.1</v>
      </c>
      <c r="O52" s="21"/>
      <c r="P52" s="22" t="n">
        <v>0.1</v>
      </c>
      <c r="Q52" s="21"/>
      <c r="R52" s="22" t="n">
        <v>0.1</v>
      </c>
      <c r="S52" s="21"/>
      <c r="T52" s="22" t="n">
        <v>0.1</v>
      </c>
      <c r="U52" s="21"/>
      <c r="V52" s="22" t="n">
        <v>0.1</v>
      </c>
      <c r="W52" s="21"/>
      <c r="X52" s="22" t="n">
        <v>0.1</v>
      </c>
      <c r="Y52" s="21"/>
      <c r="Z52" s="22" t="n">
        <v>0.1</v>
      </c>
      <c r="AA52" s="21"/>
      <c r="AB52" s="25" t="n">
        <f aca="false">SUM(D52:Z52)</f>
        <v>1.2</v>
      </c>
      <c r="AC52" s="29"/>
      <c r="AD52" s="24" t="n">
        <f aca="false">SUM(D52:H52)</f>
        <v>0.3</v>
      </c>
      <c r="AE52" s="18"/>
      <c r="AF52" s="24" t="n">
        <f aca="false">SUM(J52:N52)</f>
        <v>0.3</v>
      </c>
      <c r="AG52" s="18"/>
      <c r="AH52" s="24" t="n">
        <f aca="false">SUM(P52:T52)</f>
        <v>0.3</v>
      </c>
      <c r="AI52" s="18"/>
      <c r="AJ52" s="24" t="n">
        <f aca="false">SUM(V52:Z52)</f>
        <v>0.3</v>
      </c>
      <c r="AK52" s="29"/>
      <c r="AL52" s="24" t="n">
        <f aca="false">SUM(AD52:AJ52)</f>
        <v>1.2</v>
      </c>
      <c r="AM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0.9</v>
      </c>
      <c r="E53" s="20"/>
      <c r="F53" s="25" t="n">
        <f aca="false">SUM(F50:F52)</f>
        <v>0.9</v>
      </c>
      <c r="G53" s="20"/>
      <c r="H53" s="25" t="n">
        <f aca="false">SUM(H50:H52)</f>
        <v>0.9</v>
      </c>
      <c r="I53" s="20"/>
      <c r="J53" s="25" t="n">
        <f aca="false">SUM(J50:J52)</f>
        <v>0.9</v>
      </c>
      <c r="K53" s="20"/>
      <c r="L53" s="25" t="n">
        <f aca="false">SUM(L50:L52)</f>
        <v>0.9</v>
      </c>
      <c r="M53" s="20"/>
      <c r="N53" s="25" t="n">
        <f aca="false">SUM(N50:N52)</f>
        <v>0.9</v>
      </c>
      <c r="O53" s="20"/>
      <c r="P53" s="25" t="n">
        <f aca="false">SUM(P50:P52)</f>
        <v>0.9</v>
      </c>
      <c r="Q53" s="20"/>
      <c r="R53" s="25" t="n">
        <f aca="false">SUM(R50:R52)</f>
        <v>0.9</v>
      </c>
      <c r="S53" s="20"/>
      <c r="T53" s="25" t="n">
        <f aca="false">SUM(T50:T52)</f>
        <v>0.9</v>
      </c>
      <c r="U53" s="20"/>
      <c r="V53" s="25" t="n">
        <f aca="false">SUM(V50:V52)</f>
        <v>0.9</v>
      </c>
      <c r="W53" s="20"/>
      <c r="X53" s="25" t="n">
        <f aca="false">SUM(X50:X52)</f>
        <v>0.9</v>
      </c>
      <c r="Y53" s="20"/>
      <c r="Z53" s="25" t="n">
        <f aca="false">SUM(Z50:Z52)</f>
        <v>0.9</v>
      </c>
      <c r="AA53" s="20"/>
      <c r="AB53" s="25" t="n">
        <f aca="false">SUM(AB50:AB52)</f>
        <v>10.8</v>
      </c>
      <c r="AC53" s="29"/>
      <c r="AD53" s="25" t="n">
        <f aca="false">SUM(AD50:AD52)</f>
        <v>2.7</v>
      </c>
      <c r="AE53" s="29"/>
      <c r="AF53" s="25" t="n">
        <f aca="false">SUM(AF50:AF52)</f>
        <v>2.7</v>
      </c>
      <c r="AG53" s="29"/>
      <c r="AH53" s="25" t="n">
        <f aca="false">SUM(AH50:AH52)</f>
        <v>2.7</v>
      </c>
      <c r="AI53" s="29"/>
      <c r="AJ53" s="25" t="n">
        <f aca="false">SUM(AJ50:AJ52)</f>
        <v>2.7</v>
      </c>
      <c r="AK53" s="29"/>
      <c r="AL53" s="25" t="n">
        <f aca="false">SUM(AL50:AL52)</f>
        <v>10.8</v>
      </c>
      <c r="AM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18"/>
      <c r="AC54" s="29"/>
      <c r="AD54" s="18"/>
      <c r="AE54" s="29"/>
      <c r="AF54" s="18"/>
      <c r="AG54" s="29"/>
      <c r="AH54" s="18"/>
      <c r="AI54" s="29"/>
      <c r="AJ54" s="18"/>
      <c r="AK54" s="29"/>
      <c r="AL54" s="18"/>
      <c r="AM54" s="30"/>
    </row>
    <row r="55" customFormat="false" ht="11.1" hidden="false" customHeight="true" outlineLevel="0" collapsed="false">
      <c r="A55" s="26" t="s">
        <v>170</v>
      </c>
      <c r="B55" s="26"/>
      <c r="C55" s="26"/>
      <c r="D55" s="37" t="n">
        <f aca="false">D10+D21+D30+D35+D47+D53</f>
        <v>2.8</v>
      </c>
      <c r="E55" s="27"/>
      <c r="F55" s="37" t="n">
        <f aca="false">F10+F21+F30+F35+F47+F53</f>
        <v>3.2</v>
      </c>
      <c r="G55" s="27"/>
      <c r="H55" s="37" t="n">
        <f aca="false">H10+H21+H30+H35+H47+H53</f>
        <v>2.9</v>
      </c>
      <c r="I55" s="27"/>
      <c r="J55" s="37" t="n">
        <f aca="false">J10+J21+J30+J35+J47+J53</f>
        <v>3.2</v>
      </c>
      <c r="K55" s="27"/>
      <c r="L55" s="37" t="n">
        <f aca="false">L10+L21+L30+L35+L47+L53</f>
        <v>3.2</v>
      </c>
      <c r="M55" s="27"/>
      <c r="N55" s="37" t="n">
        <f aca="false">N10+N21+N30+N35+N47+N53</f>
        <v>3.4</v>
      </c>
      <c r="O55" s="27"/>
      <c r="P55" s="37" t="n">
        <f aca="false">P10+P21+P30+P35+P47+P53</f>
        <v>3.6</v>
      </c>
      <c r="Q55" s="27"/>
      <c r="R55" s="37" t="n">
        <f aca="false">R10+R21+R30+R35+R47+R53</f>
        <v>3.8</v>
      </c>
      <c r="S55" s="27"/>
      <c r="T55" s="37" t="n">
        <f aca="false">T10+T21+T30+T35+T47+T53</f>
        <v>3.8</v>
      </c>
      <c r="U55" s="27"/>
      <c r="V55" s="37" t="n">
        <f aca="false">V10+V21+V30+V35+V47+V53</f>
        <v>3.6</v>
      </c>
      <c r="W55" s="27"/>
      <c r="X55" s="37" t="n">
        <f aca="false">X10+X21+X30+X35+X47+X53</f>
        <v>3.9</v>
      </c>
      <c r="Y55" s="27"/>
      <c r="Z55" s="37" t="n">
        <f aca="false">Z10+Z21+Z30+Z35+Z47+Z53</f>
        <v>4</v>
      </c>
      <c r="AA55" s="27"/>
      <c r="AB55" s="37" t="n">
        <f aca="false">AB10+AB21+AB30+AB35+AB47+AB53</f>
        <v>41.4</v>
      </c>
      <c r="AC55" s="29"/>
      <c r="AD55" s="37" t="n">
        <f aca="false">AD10+AD21+AD30+AD35+AD47+AD53</f>
        <v>8.9</v>
      </c>
      <c r="AE55" s="29"/>
      <c r="AF55" s="37" t="n">
        <f aca="false">AF10+AF21+AF30+AF35+AF47+AF53</f>
        <v>9.8</v>
      </c>
      <c r="AG55" s="29"/>
      <c r="AH55" s="37" t="n">
        <f aca="false">AH10+AH21+AH30+AH35+AH47+AH53</f>
        <v>11.2</v>
      </c>
      <c r="AI55" s="29"/>
      <c r="AJ55" s="37" t="n">
        <f aca="false">AJ10+AJ21+AJ30+AJ35+AJ47+AJ53</f>
        <v>11.5</v>
      </c>
      <c r="AK55" s="29"/>
      <c r="AL55" s="37" t="n">
        <f aca="false">AL10+AL21+AL30+AL35+AL47+AL53</f>
        <v>41.4</v>
      </c>
      <c r="AM55" s="30"/>
    </row>
    <row r="56" customFormat="false" ht="11.1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38"/>
      <c r="AD56" s="38"/>
      <c r="AF56" s="38"/>
      <c r="AH56" s="38"/>
      <c r="AJ56" s="38"/>
      <c r="AL56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7" t="s">
        <v>137</v>
      </c>
      <c r="B1" s="68"/>
      <c r="C1" s="68"/>
      <c r="D1" s="18" t="s">
        <v>171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XML/filtered-attachments/xls/TWOrgPLFormatCORP02.xls'#$O&amp;M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8"/>
      <c r="C2" s="68"/>
      <c r="D2" s="76" t="str">
        <f aca="false">IF(AP58=0,"This worksheet ties to the O&amp;M Detail worksheet.","ERROR - THIS WORKSHEET DOES NOT TIE TO O&amp;M DETAIL WORKSHEET. SEE CELL AP59.")</f>
        <v>ERROR - THIS WORKSHEET DOES NOT TIE TO O&amp;M DETAIL WORKSHEET. SEE CELL AP59.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45926.9049506903</v>
      </c>
      <c r="AQ2" s="3"/>
      <c r="AR2" s="3"/>
    </row>
    <row r="3" customFormat="false" ht="15.75" hidden="false" customHeight="false" outlineLevel="0" collapsed="false">
      <c r="A3" s="9" t="s">
        <v>172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45926.9049506904</v>
      </c>
      <c r="AQ3" s="3"/>
      <c r="AR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6"/>
      <c r="B5" s="66"/>
      <c r="C5" s="66"/>
      <c r="D5" s="77" t="s">
        <v>173</v>
      </c>
      <c r="E5" s="14"/>
      <c r="F5" s="77" t="s">
        <v>174</v>
      </c>
      <c r="G5" s="14"/>
      <c r="H5" s="77" t="s">
        <v>175</v>
      </c>
      <c r="I5" s="15"/>
      <c r="J5" s="77" t="s">
        <v>176</v>
      </c>
      <c r="K5" s="15"/>
      <c r="L5" s="77" t="s">
        <v>177</v>
      </c>
      <c r="M5" s="78"/>
      <c r="N5" s="79" t="s">
        <v>178</v>
      </c>
      <c r="P5" s="79" t="s">
        <v>179</v>
      </c>
      <c r="Q5" s="17"/>
      <c r="R5" s="79" t="s">
        <v>180</v>
      </c>
      <c r="S5" s="17"/>
      <c r="T5" s="79" t="s">
        <v>181</v>
      </c>
      <c r="U5" s="17"/>
      <c r="V5" s="79" t="s">
        <v>182</v>
      </c>
      <c r="W5" s="17"/>
      <c r="X5" s="79" t="s">
        <v>183</v>
      </c>
      <c r="Y5" s="17"/>
      <c r="Z5" s="79" t="s">
        <v>184</v>
      </c>
      <c r="AA5" s="17"/>
      <c r="AB5" s="79" t="s">
        <v>185</v>
      </c>
      <c r="AC5" s="17"/>
      <c r="AD5" s="79" t="s">
        <v>186</v>
      </c>
      <c r="AE5" s="17"/>
      <c r="AF5" s="79" t="s">
        <v>187</v>
      </c>
      <c r="AG5" s="17"/>
      <c r="AH5" s="79" t="s">
        <v>188</v>
      </c>
      <c r="AI5" s="17"/>
      <c r="AJ5" s="79" t="s">
        <v>189</v>
      </c>
      <c r="AK5" s="17"/>
      <c r="AL5" s="79" t="s">
        <v>190</v>
      </c>
      <c r="AM5" s="17"/>
      <c r="AN5" s="79" t="s">
        <v>33</v>
      </c>
      <c r="AP5" s="80" t="s">
        <v>16</v>
      </c>
      <c r="AQ5" s="1"/>
      <c r="AR5" s="1"/>
    </row>
    <row r="6" customFormat="false" ht="9.95" hidden="false" customHeight="true" outlineLevel="0" collapsed="false">
      <c r="A6" s="66"/>
      <c r="B6" s="66"/>
      <c r="C6" s="66"/>
      <c r="AP6" s="66" t="s">
        <v>22</v>
      </c>
      <c r="AQ6" s="1"/>
      <c r="AR6" s="1"/>
    </row>
    <row r="7" customFormat="false" ht="11.1" hidden="false" customHeight="true" outlineLevel="0" collapsed="false">
      <c r="A7" s="26" t="s">
        <v>139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72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72"/>
      <c r="AC7" s="27"/>
      <c r="AD7" s="72"/>
      <c r="AE7" s="27"/>
      <c r="AF7" s="72"/>
      <c r="AG7" s="27"/>
      <c r="AH7" s="72"/>
      <c r="AI7" s="27"/>
      <c r="AJ7" s="72"/>
      <c r="AK7" s="27"/>
      <c r="AL7" s="72"/>
      <c r="AM7" s="27"/>
      <c r="AN7" s="72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5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81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3" t="n">
        <f aca="false">SUM(AB8:AB9)</f>
        <v>0</v>
      </c>
      <c r="AC10" s="20"/>
      <c r="AD10" s="73" t="n">
        <f aca="false">SUM(AD8:AD9)</f>
        <v>0</v>
      </c>
      <c r="AE10" s="20"/>
      <c r="AF10" s="73" t="n">
        <f aca="false">SUM(AF8:AF9)</f>
        <v>0</v>
      </c>
      <c r="AG10" s="20"/>
      <c r="AH10" s="73" t="n">
        <f aca="false">SUM(AH8:AH9)</f>
        <v>0</v>
      </c>
      <c r="AI10" s="20"/>
      <c r="AJ10" s="73" t="n">
        <f aca="false">SUM(AJ8:AJ9)</f>
        <v>0</v>
      </c>
      <c r="AK10" s="20"/>
      <c r="AL10" s="73" t="n">
        <f aca="false">SUM(AL8:AL9)</f>
        <v>0</v>
      </c>
      <c r="AM10" s="20"/>
      <c r="AN10" s="73" t="n">
        <f aca="false">SUM(AN8:AN9)</f>
        <v>0</v>
      </c>
      <c r="AO10" s="20"/>
      <c r="AP10" s="74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140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141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142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143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144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145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146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147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148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8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2" t="n">
        <v>0</v>
      </c>
      <c r="AC20" s="21"/>
      <c r="AD20" s="22" t="n">
        <v>0</v>
      </c>
      <c r="AE20" s="21"/>
      <c r="AF20" s="22" t="n">
        <v>0</v>
      </c>
      <c r="AG20" s="21"/>
      <c r="AH20" s="22" t="n">
        <v>0</v>
      </c>
      <c r="AI20" s="21"/>
      <c r="AJ20" s="22" t="n">
        <v>0</v>
      </c>
      <c r="AK20" s="21"/>
      <c r="AL20" s="22" t="n">
        <v>0</v>
      </c>
      <c r="AM20" s="21"/>
      <c r="AN20" s="22" t="n">
        <v>0</v>
      </c>
      <c r="AO20" s="21"/>
      <c r="AP20" s="25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82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0"/>
      <c r="AD21" s="25" t="n">
        <f aca="false">SUM(AD13:AD20)</f>
        <v>0</v>
      </c>
      <c r="AE21" s="20"/>
      <c r="AF21" s="25" t="n">
        <f aca="false">SUM(AF13:AF20)</f>
        <v>0</v>
      </c>
      <c r="AG21" s="20"/>
      <c r="AH21" s="25" t="n">
        <f aca="false">SUM(AH13:AH20)</f>
        <v>0</v>
      </c>
      <c r="AI21" s="20"/>
      <c r="AJ21" s="25" t="n">
        <f aca="false">SUM(AJ13:AJ20)</f>
        <v>0</v>
      </c>
      <c r="AK21" s="20"/>
      <c r="AL21" s="25" t="n">
        <f aca="false">SUM(AL13:AL20)</f>
        <v>0</v>
      </c>
      <c r="AM21" s="20"/>
      <c r="AN21" s="25" t="n">
        <f aca="false">SUM(AN13:AN20)</f>
        <v>0</v>
      </c>
      <c r="AO21" s="20"/>
      <c r="AP21" s="25" t="n">
        <f aca="false">SUM(AP13:AP20)</f>
        <v>0</v>
      </c>
      <c r="AQ21" s="30"/>
      <c r="AR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18"/>
      <c r="AQ22" s="30"/>
      <c r="AR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6"/>
      <c r="AQ23" s="54"/>
      <c r="AR23" s="54"/>
    </row>
    <row r="24" customFormat="false" ht="11.1" hidden="false" customHeight="true" outlineLevel="0" collapsed="false">
      <c r="A24" s="18"/>
      <c r="B24" s="18" t="s">
        <v>149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19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9" t="n">
        <v>0</v>
      </c>
      <c r="AC24" s="21"/>
      <c r="AD24" s="19" t="n">
        <v>0</v>
      </c>
      <c r="AE24" s="21"/>
      <c r="AF24" s="19" t="n">
        <v>0</v>
      </c>
      <c r="AG24" s="21"/>
      <c r="AH24" s="19" t="n">
        <v>0</v>
      </c>
      <c r="AI24" s="21"/>
      <c r="AJ24" s="19" t="n">
        <v>0</v>
      </c>
      <c r="AK24" s="21"/>
      <c r="AL24" s="19" t="n">
        <v>0</v>
      </c>
      <c r="AM24" s="21"/>
      <c r="AN24" s="19" t="n">
        <v>0</v>
      </c>
      <c r="AO24" s="21"/>
      <c r="AP24" s="18" t="n">
        <f aca="false">SUM(D24:AN24)</f>
        <v>0</v>
      </c>
      <c r="AQ24" s="31"/>
      <c r="AR24" s="31"/>
    </row>
    <row r="25" customFormat="false" ht="11.1" hidden="false" customHeight="true" outlineLevel="0" collapsed="false">
      <c r="A25" s="18"/>
      <c r="B25" s="18" t="s">
        <v>150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151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152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153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154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8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2" t="n">
        <v>0</v>
      </c>
      <c r="AC29" s="21"/>
      <c r="AD29" s="22" t="n">
        <v>0</v>
      </c>
      <c r="AE29" s="21"/>
      <c r="AF29" s="22" t="n">
        <v>0</v>
      </c>
      <c r="AG29" s="21"/>
      <c r="AH29" s="22" t="n">
        <v>0</v>
      </c>
      <c r="AI29" s="21"/>
      <c r="AJ29" s="22" t="n">
        <v>0</v>
      </c>
      <c r="AK29" s="21"/>
      <c r="AL29" s="22" t="n">
        <v>0</v>
      </c>
      <c r="AM29" s="21"/>
      <c r="AN29" s="22" t="n">
        <v>0</v>
      </c>
      <c r="AO29" s="21"/>
      <c r="AP29" s="25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82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0"/>
      <c r="AD30" s="25" t="n">
        <f aca="false">SUM(AD24:AD29)</f>
        <v>0</v>
      </c>
      <c r="AE30" s="20"/>
      <c r="AF30" s="25" t="n">
        <f aca="false">SUM(AF24:AF29)</f>
        <v>0</v>
      </c>
      <c r="AG30" s="20"/>
      <c r="AH30" s="25" t="n">
        <f aca="false">SUM(AH24:AH29)</f>
        <v>0</v>
      </c>
      <c r="AI30" s="20"/>
      <c r="AJ30" s="25" t="n">
        <f aca="false">SUM(AJ24:AJ29)</f>
        <v>0</v>
      </c>
      <c r="AK30" s="20"/>
      <c r="AL30" s="25" t="n">
        <f aca="false">SUM(AL24:AL29)</f>
        <v>0</v>
      </c>
      <c r="AM30" s="20"/>
      <c r="AN30" s="25" t="n">
        <f aca="false">SUM(AN24:AN29)</f>
        <v>0</v>
      </c>
      <c r="AO30" s="20"/>
      <c r="AP30" s="25" t="n">
        <f aca="false">SUM(AP24:AP29)</f>
        <v>0</v>
      </c>
      <c r="AQ30" s="30"/>
      <c r="AR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18"/>
      <c r="AQ31" s="30"/>
      <c r="AR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6"/>
      <c r="AQ32" s="54"/>
      <c r="AR32" s="54"/>
    </row>
    <row r="33" customFormat="false" ht="11.1" hidden="false" customHeight="true" outlineLevel="0" collapsed="false">
      <c r="A33" s="18"/>
      <c r="B33" s="33" t="s">
        <v>155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19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9" t="n">
        <v>0</v>
      </c>
      <c r="AC33" s="21"/>
      <c r="AD33" s="19" t="n">
        <v>0</v>
      </c>
      <c r="AE33" s="21"/>
      <c r="AF33" s="19" t="n">
        <v>0</v>
      </c>
      <c r="AG33" s="21"/>
      <c r="AH33" s="19" t="n">
        <v>0</v>
      </c>
      <c r="AI33" s="21"/>
      <c r="AJ33" s="19" t="n">
        <v>0</v>
      </c>
      <c r="AK33" s="21"/>
      <c r="AL33" s="19" t="n">
        <v>0</v>
      </c>
      <c r="AM33" s="21"/>
      <c r="AN33" s="19" t="n">
        <v>0</v>
      </c>
      <c r="AO33" s="21"/>
      <c r="AP33" s="18" t="n">
        <f aca="false">SUM(D33:AN33)</f>
        <v>0</v>
      </c>
      <c r="AQ33" s="31"/>
      <c r="AR33" s="31"/>
    </row>
    <row r="34" customFormat="false" ht="11.1" hidden="false" customHeight="true" outlineLevel="0" collapsed="false">
      <c r="A34" s="18"/>
      <c r="B34" s="18" t="s">
        <v>156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8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2" t="n">
        <v>0</v>
      </c>
      <c r="AC34" s="21"/>
      <c r="AD34" s="22" t="n">
        <v>0</v>
      </c>
      <c r="AE34" s="21"/>
      <c r="AF34" s="22" t="n">
        <v>0</v>
      </c>
      <c r="AG34" s="21"/>
      <c r="AH34" s="22" t="n">
        <v>0</v>
      </c>
      <c r="AI34" s="21"/>
      <c r="AJ34" s="22" t="n">
        <v>0</v>
      </c>
      <c r="AK34" s="21"/>
      <c r="AL34" s="22" t="n">
        <v>0</v>
      </c>
      <c r="AM34" s="21"/>
      <c r="AN34" s="22" t="n">
        <v>0</v>
      </c>
      <c r="AO34" s="21"/>
      <c r="AP34" s="25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82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0"/>
      <c r="AD35" s="32" t="n">
        <f aca="false">SUM(AD33:AD34)</f>
        <v>0</v>
      </c>
      <c r="AE35" s="20"/>
      <c r="AF35" s="32" t="n">
        <f aca="false">SUM(AF33:AF34)</f>
        <v>0</v>
      </c>
      <c r="AG35" s="20"/>
      <c r="AH35" s="32" t="n">
        <f aca="false">SUM(AH33:AH34)</f>
        <v>0</v>
      </c>
      <c r="AI35" s="20"/>
      <c r="AJ35" s="32" t="n">
        <f aca="false">SUM(AJ33:AJ34)</f>
        <v>0</v>
      </c>
      <c r="AK35" s="20"/>
      <c r="AL35" s="32" t="n">
        <f aca="false">SUM(AL33:AL34)</f>
        <v>0</v>
      </c>
      <c r="AM35" s="20"/>
      <c r="AN35" s="32" t="n">
        <f aca="false">SUM(AN33:AN34)</f>
        <v>0</v>
      </c>
      <c r="AO35" s="20"/>
      <c r="AP35" s="32" t="n">
        <f aca="false">SUM(AP33:AP34)</f>
        <v>0</v>
      </c>
      <c r="AQ35" s="30"/>
      <c r="AR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18"/>
      <c r="AQ36" s="30"/>
      <c r="AR36" s="30"/>
    </row>
    <row r="37" customFormat="false" ht="11.1" hidden="false" customHeight="true" outlineLevel="0" collapsed="false">
      <c r="A37" s="26" t="s">
        <v>157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18"/>
      <c r="B38" s="18" t="s">
        <v>158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19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9" t="n">
        <v>0</v>
      </c>
      <c r="AC38" s="21"/>
      <c r="AD38" s="19" t="n">
        <v>0</v>
      </c>
      <c r="AE38" s="21"/>
      <c r="AF38" s="19" t="n">
        <v>0</v>
      </c>
      <c r="AG38" s="21"/>
      <c r="AH38" s="19" t="n">
        <v>0</v>
      </c>
      <c r="AI38" s="21"/>
      <c r="AJ38" s="19" t="n">
        <v>0</v>
      </c>
      <c r="AK38" s="21"/>
      <c r="AL38" s="19" t="n">
        <v>0</v>
      </c>
      <c r="AM38" s="21"/>
      <c r="AN38" s="19" t="n">
        <v>0</v>
      </c>
      <c r="AO38" s="21"/>
      <c r="AP38" s="18" t="n">
        <f aca="false">SUM(D38:AN38)</f>
        <v>0</v>
      </c>
      <c r="AQ38" s="31"/>
      <c r="AR38" s="31"/>
    </row>
    <row r="39" customFormat="false" ht="11.1" hidden="false" customHeight="true" outlineLevel="0" collapsed="false">
      <c r="A39" s="18"/>
      <c r="B39" s="18" t="s">
        <v>159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160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0</v>
      </c>
      <c r="AQ40" s="31"/>
      <c r="AR40" s="31"/>
    </row>
    <row r="41" customFormat="false" ht="11.1" hidden="false" customHeight="true" outlineLevel="0" collapsed="false">
      <c r="A41" s="18"/>
      <c r="B41" s="18" t="s">
        <v>161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162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163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164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165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157</v>
      </c>
      <c r="C46" s="18"/>
      <c r="D46" s="19" t="n">
        <v>28.3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28.3</v>
      </c>
      <c r="AQ46" s="31"/>
      <c r="AR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28.3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83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6" t="n">
        <f aca="false">SUM(AB38:AB46)</f>
        <v>0</v>
      </c>
      <c r="AC47" s="20"/>
      <c r="AD47" s="36" t="n">
        <f aca="false">SUM(AD38:AD46)</f>
        <v>0</v>
      </c>
      <c r="AE47" s="20"/>
      <c r="AF47" s="36" t="n">
        <f aca="false">SUM(AF38:AF46)</f>
        <v>0</v>
      </c>
      <c r="AG47" s="20"/>
      <c r="AH47" s="36" t="n">
        <f aca="false">SUM(AH38:AH46)</f>
        <v>0</v>
      </c>
      <c r="AI47" s="20"/>
      <c r="AJ47" s="36" t="n">
        <f aca="false">SUM(AJ38:AJ46)</f>
        <v>0</v>
      </c>
      <c r="AK47" s="20"/>
      <c r="AL47" s="36" t="n">
        <f aca="false">SUM(AL38:AL46)</f>
        <v>0</v>
      </c>
      <c r="AM47" s="20"/>
      <c r="AN47" s="36" t="n">
        <f aca="false">SUM(AN38:AN46)</f>
        <v>0</v>
      </c>
      <c r="AO47" s="20"/>
      <c r="AP47" s="32" t="n">
        <f aca="false">SUM(AP38:AP46)</f>
        <v>28.3</v>
      </c>
      <c r="AQ47" s="30"/>
      <c r="AR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18"/>
      <c r="AQ48" s="30"/>
      <c r="AR48" s="30"/>
    </row>
    <row r="49" customFormat="false" ht="11.1" hidden="false" customHeight="true" outlineLevel="0" collapsed="false">
      <c r="A49" s="26" t="s">
        <v>166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7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27"/>
      <c r="AC49" s="20"/>
      <c r="AD49" s="27"/>
      <c r="AE49" s="20"/>
      <c r="AF49" s="27"/>
      <c r="AG49" s="20"/>
      <c r="AH49" s="27"/>
      <c r="AI49" s="20"/>
      <c r="AJ49" s="27"/>
      <c r="AK49" s="20"/>
      <c r="AL49" s="27"/>
      <c r="AM49" s="20"/>
      <c r="AN49" s="27"/>
      <c r="AO49" s="20"/>
      <c r="AP49" s="18"/>
      <c r="AQ49" s="30"/>
      <c r="AR49" s="30"/>
    </row>
    <row r="50" customFormat="false" ht="11.1" hidden="false" customHeight="true" outlineLevel="0" collapsed="false">
      <c r="A50" s="18"/>
      <c r="B50" s="18" t="s">
        <v>167</v>
      </c>
      <c r="C50" s="18"/>
      <c r="D50" s="19" t="n">
        <v>0.9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19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9" t="n">
        <v>0</v>
      </c>
      <c r="AC50" s="21"/>
      <c r="AD50" s="19" t="n">
        <v>0</v>
      </c>
      <c r="AE50" s="21"/>
      <c r="AF50" s="19" t="n">
        <v>0</v>
      </c>
      <c r="AG50" s="21"/>
      <c r="AH50" s="19" t="n">
        <v>0</v>
      </c>
      <c r="AI50" s="21"/>
      <c r="AJ50" s="19" t="n">
        <v>0</v>
      </c>
      <c r="AK50" s="21"/>
      <c r="AL50" s="19" t="n">
        <v>0</v>
      </c>
      <c r="AM50" s="21"/>
      <c r="AN50" s="19" t="n">
        <v>0</v>
      </c>
      <c r="AO50" s="21"/>
      <c r="AP50" s="18" t="n">
        <f aca="false">SUM(D50:AN50)</f>
        <v>0.9</v>
      </c>
      <c r="AQ50" s="31"/>
      <c r="AR50" s="31"/>
    </row>
    <row r="51" customFormat="false" ht="11.1" hidden="false" customHeight="true" outlineLevel="0" collapsed="false">
      <c r="A51" s="18"/>
      <c r="B51" s="18" t="s">
        <v>168</v>
      </c>
      <c r="C51" s="18"/>
      <c r="D51" s="19" t="n">
        <v>9.4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9.4</v>
      </c>
      <c r="AQ51" s="31"/>
      <c r="AR51" s="31"/>
    </row>
    <row r="52" customFormat="false" ht="11.1" hidden="false" customHeight="true" outlineLevel="0" collapsed="false">
      <c r="A52" s="18"/>
      <c r="B52" s="18" t="s">
        <v>169</v>
      </c>
      <c r="C52" s="18"/>
      <c r="D52" s="22" t="n">
        <v>1.2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8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2" t="n">
        <v>0</v>
      </c>
      <c r="AC52" s="21"/>
      <c r="AD52" s="22" t="n">
        <v>0</v>
      </c>
      <c r="AE52" s="21"/>
      <c r="AF52" s="22" t="n">
        <v>0</v>
      </c>
      <c r="AG52" s="21"/>
      <c r="AH52" s="22" t="n">
        <v>0</v>
      </c>
      <c r="AI52" s="21"/>
      <c r="AJ52" s="22" t="n">
        <v>0</v>
      </c>
      <c r="AK52" s="21"/>
      <c r="AL52" s="22" t="n">
        <v>0</v>
      </c>
      <c r="AM52" s="21"/>
      <c r="AN52" s="22" t="n">
        <v>0</v>
      </c>
      <c r="AO52" s="21"/>
      <c r="AP52" s="25" t="n">
        <f aca="false">SUM(D52:AN52)</f>
        <v>1.2</v>
      </c>
      <c r="AQ52" s="31"/>
      <c r="AR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11.5</v>
      </c>
      <c r="E53" s="20"/>
      <c r="F53" s="25" t="n">
        <f aca="false">SUM(F50:F52)</f>
        <v>0</v>
      </c>
      <c r="G53" s="20"/>
      <c r="H53" s="25" t="n">
        <f aca="false">SUM(H50:H52)</f>
        <v>0</v>
      </c>
      <c r="I53" s="20"/>
      <c r="J53" s="25" t="n">
        <f aca="false">SUM(J50:J52)</f>
        <v>0</v>
      </c>
      <c r="K53" s="20"/>
      <c r="L53" s="25" t="n">
        <f aca="false">SUM(L50:L52)</f>
        <v>0</v>
      </c>
      <c r="M53" s="82"/>
      <c r="N53" s="25" t="n">
        <f aca="false">SUM(N50:N52)</f>
        <v>0</v>
      </c>
      <c r="O53" s="20"/>
      <c r="P53" s="25" t="n">
        <f aca="false">SUM(P50:P52)</f>
        <v>0</v>
      </c>
      <c r="Q53" s="20"/>
      <c r="R53" s="25" t="n">
        <f aca="false">SUM(R50:R52)</f>
        <v>0</v>
      </c>
      <c r="S53" s="20"/>
      <c r="T53" s="25" t="n">
        <f aca="false">SUM(T50:T52)</f>
        <v>0</v>
      </c>
      <c r="U53" s="20"/>
      <c r="V53" s="25" t="n">
        <f aca="false">SUM(V50:V52)</f>
        <v>0</v>
      </c>
      <c r="W53" s="20"/>
      <c r="X53" s="25" t="n">
        <f aca="false">SUM(X50:X52)</f>
        <v>0</v>
      </c>
      <c r="Y53" s="20"/>
      <c r="Z53" s="25" t="n">
        <f aca="false">SUM(Z50:Z52)</f>
        <v>0</v>
      </c>
      <c r="AA53" s="20"/>
      <c r="AB53" s="25" t="n">
        <f aca="false">SUM(AB50:AB52)</f>
        <v>0</v>
      </c>
      <c r="AC53" s="20"/>
      <c r="AD53" s="25" t="n">
        <f aca="false">SUM(AD50:AD52)</f>
        <v>0</v>
      </c>
      <c r="AE53" s="20"/>
      <c r="AF53" s="25" t="n">
        <f aca="false">SUM(AF50:AF52)</f>
        <v>0</v>
      </c>
      <c r="AG53" s="20"/>
      <c r="AH53" s="25" t="n">
        <f aca="false">SUM(AH50:AH52)</f>
        <v>0</v>
      </c>
      <c r="AI53" s="20"/>
      <c r="AJ53" s="25" t="n">
        <f aca="false">SUM(AJ50:AJ52)</f>
        <v>0</v>
      </c>
      <c r="AK53" s="20"/>
      <c r="AL53" s="25" t="n">
        <f aca="false">SUM(AL50:AL52)</f>
        <v>0</v>
      </c>
      <c r="AM53" s="20"/>
      <c r="AN53" s="25" t="n">
        <f aca="false">SUM(AN50:AN52)</f>
        <v>0</v>
      </c>
      <c r="AO53" s="20"/>
      <c r="AP53" s="25" t="n">
        <f aca="false">SUM(AP50:AP52)</f>
        <v>11.5</v>
      </c>
      <c r="AQ53" s="30"/>
      <c r="AR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30"/>
      <c r="AD54" s="20"/>
      <c r="AE54" s="30"/>
      <c r="AF54" s="20"/>
      <c r="AG54" s="30"/>
      <c r="AH54" s="20"/>
      <c r="AI54" s="30"/>
      <c r="AJ54" s="20"/>
      <c r="AK54" s="30"/>
      <c r="AL54" s="20"/>
      <c r="AM54" s="30"/>
      <c r="AN54" s="30"/>
      <c r="AO54" s="30"/>
      <c r="AP54" s="29"/>
      <c r="AQ54" s="30"/>
      <c r="AR54" s="30"/>
    </row>
    <row r="55" customFormat="false" ht="11.1" hidden="false" customHeight="true" outlineLevel="0" collapsed="false">
      <c r="A55" s="26" t="s">
        <v>170</v>
      </c>
      <c r="B55" s="26"/>
      <c r="C55" s="26"/>
      <c r="D55" s="37" t="n">
        <f aca="false">D10+D21+D30+D35+D47+D53</f>
        <v>39.8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30"/>
      <c r="AD55" s="37" t="n">
        <f aca="false">AD10+AD21+AD30+AD35+AD47+AD53</f>
        <v>0</v>
      </c>
      <c r="AE55" s="30"/>
      <c r="AF55" s="37" t="n">
        <f aca="false">AF10+AF21+AF30+AF35+AF47+AF53</f>
        <v>0</v>
      </c>
      <c r="AG55" s="30"/>
      <c r="AH55" s="37" t="n">
        <f aca="false">AH10+AH21+AH30+AH35+AH47+AH53</f>
        <v>0</v>
      </c>
      <c r="AI55" s="30"/>
      <c r="AJ55" s="37" t="n">
        <f aca="false">AJ10+AJ21+AJ30+AJ35+AJ47+AJ53</f>
        <v>0</v>
      </c>
      <c r="AK55" s="30"/>
      <c r="AL55" s="37" t="n">
        <f aca="false">AL10+AL21+AL30+AL35+AL47+AL53</f>
        <v>0</v>
      </c>
      <c r="AM55" s="30"/>
      <c r="AN55" s="37" t="n">
        <f aca="false">AN10+AN21+AN30+AN35+AN47+AN53</f>
        <v>0</v>
      </c>
      <c r="AO55" s="30"/>
      <c r="AP55" s="37" t="n">
        <f aca="false">AP10+AP21+AP30+AP35+AP47+AP53</f>
        <v>39.8</v>
      </c>
      <c r="AQ55" s="30"/>
      <c r="AR55" s="30"/>
    </row>
    <row r="56" customFormat="false" ht="12.75" hidden="false" customHeight="tru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18"/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7" t="s">
        <v>191</v>
      </c>
      <c r="AM57" s="27"/>
      <c r="AN57" s="27"/>
      <c r="AO57" s="27"/>
      <c r="AP57" s="52" t="n">
        <f aca="false">'O&amp;M Detail'!AB55</f>
        <v>41.4</v>
      </c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192</v>
      </c>
      <c r="AM58" s="27"/>
      <c r="AN58" s="27"/>
      <c r="AO58" s="27"/>
      <c r="AP58" s="84" t="n">
        <f aca="false">AP55-AP57</f>
        <v>-1.60000000000001</v>
      </c>
      <c r="AQ58" s="30"/>
      <c r="AR58" s="30"/>
    </row>
    <row r="59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5" width="2.42"/>
    <col collapsed="false" customWidth="true" hidden="false" outlineLevel="0" max="3" min="3" style="85" width="38.14"/>
    <col collapsed="false" customWidth="true" hidden="false" outlineLevel="0" max="4" min="4" style="86" width="12.7"/>
    <col collapsed="false" customWidth="true" hidden="false" outlineLevel="0" max="5" min="5" style="85" width="1.56"/>
    <col collapsed="false" customWidth="true" hidden="false" outlineLevel="0" max="6" min="6" style="85" width="12.7"/>
    <col collapsed="false" customWidth="true" hidden="false" outlineLevel="0" max="7" min="7" style="85" width="1.56"/>
    <col collapsed="false" customWidth="true" hidden="false" outlineLevel="0" max="8" min="8" style="86" width="12.7"/>
    <col collapsed="false" customWidth="true" hidden="false" outlineLevel="0" max="9" min="9" style="86" width="1.56"/>
    <col collapsed="false" customWidth="true" hidden="false" outlineLevel="0" max="10" min="10" style="86" width="12.7"/>
    <col collapsed="false" customWidth="true" hidden="false" outlineLevel="0" max="11" min="11" style="86" width="1.56"/>
    <col collapsed="false" customWidth="true" hidden="false" outlineLevel="0" max="12" min="12" style="86" width="12.7"/>
    <col collapsed="false" customWidth="true" hidden="false" outlineLevel="0" max="13" min="13" style="86" width="1.56"/>
    <col collapsed="false" customWidth="true" hidden="false" outlineLevel="0" max="14" min="14" style="86" width="12.7"/>
    <col collapsed="false" customWidth="true" hidden="false" outlineLevel="0" max="15" min="15" style="85" width="1.56"/>
    <col collapsed="false" customWidth="true" hidden="false" outlineLevel="0" max="16" min="16" style="85" width="12.7"/>
    <col collapsed="false" customWidth="true" hidden="false" outlineLevel="0" max="17" min="17" style="85" width="1.56"/>
    <col collapsed="false" customWidth="true" hidden="false" outlineLevel="0" max="18" min="18" style="85" width="12.7"/>
    <col collapsed="false" customWidth="true" hidden="false" outlineLevel="0" max="19" min="19" style="85" width="1.56"/>
    <col collapsed="false" customWidth="true" hidden="false" outlineLevel="0" max="20" min="20" style="85" width="12.7"/>
    <col collapsed="false" customWidth="true" hidden="false" outlineLevel="0" max="21" min="21" style="85" width="1.56"/>
    <col collapsed="false" customWidth="true" hidden="false" outlineLevel="0" max="22" min="22" style="85" width="12.7"/>
    <col collapsed="false" customWidth="true" hidden="false" outlineLevel="0" max="23" min="23" style="85" width="1.56"/>
    <col collapsed="false" customWidth="true" hidden="false" outlineLevel="0" max="24" min="24" style="85" width="12.7"/>
    <col collapsed="false" customWidth="true" hidden="false" outlineLevel="0" max="25" min="25" style="85" width="1.56"/>
    <col collapsed="false" customWidth="true" hidden="false" outlineLevel="0" max="26" min="26" style="85" width="12.7"/>
    <col collapsed="false" customWidth="true" hidden="false" outlineLevel="0" max="27" min="27" style="85" width="1.56"/>
    <col collapsed="false" customWidth="true" hidden="false" outlineLevel="0" max="28" min="28" style="85" width="12.7"/>
    <col collapsed="false" customWidth="true" hidden="false" outlineLevel="0" max="29" min="29" style="85" width="1.56"/>
    <col collapsed="false" customWidth="true" hidden="false" outlineLevel="0" max="30" min="30" style="85" width="12.7"/>
    <col collapsed="false" customWidth="true" hidden="false" outlineLevel="0" max="31" min="31" style="85" width="1.56"/>
    <col collapsed="false" customWidth="true" hidden="false" outlineLevel="0" max="32" min="32" style="85" width="12.7"/>
    <col collapsed="false" customWidth="true" hidden="false" outlineLevel="0" max="33" min="33" style="85" width="1.56"/>
    <col collapsed="false" customWidth="true" hidden="false" outlineLevel="0" max="34" min="34" style="85" width="12.7"/>
    <col collapsed="false" customWidth="true" hidden="false" outlineLevel="0" max="35" min="35" style="85" width="1.56"/>
    <col collapsed="false" customWidth="true" hidden="false" outlineLevel="0" max="36" min="36" style="85" width="12.7"/>
    <col collapsed="false" customWidth="true" hidden="false" outlineLevel="0" max="37" min="37" style="85" width="1.56"/>
    <col collapsed="false" customWidth="true" hidden="false" outlineLevel="0" max="38" min="38" style="85" width="12.7"/>
    <col collapsed="false" customWidth="false" hidden="false" outlineLevel="0" max="39" min="39" style="86" width="9.14"/>
    <col collapsed="false" customWidth="true" hidden="false" outlineLevel="0" max="40" min="40" style="86" width="5.71"/>
    <col collapsed="false" customWidth="false" hidden="false" outlineLevel="0" max="257" min="41" style="86" width="9.14"/>
  </cols>
  <sheetData>
    <row r="1" customFormat="false" ht="15.75" hidden="false" customHeight="false" outlineLevel="0" collapsed="false">
      <c r="A1" s="67" t="s">
        <v>137</v>
      </c>
      <c r="B1" s="68"/>
      <c r="C1" s="68"/>
      <c r="D1" s="87" t="s">
        <v>193</v>
      </c>
      <c r="E1" s="88"/>
      <c r="F1" s="88"/>
      <c r="G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90" t="str">
        <f aca="true">CELL("FILENAME",A1)</f>
        <v>'file:///mnt/12tb/@roms/datasets/enron/EDRM Enron Email Data Set v2 XML/filtered-attachments/xls/TWOrgPLFormatCORP02.xls'#$Allocations</v>
      </c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5.75" hidden="false" customHeight="false" outlineLevel="0" collapsed="false">
      <c r="A2" s="6" t="s">
        <v>1</v>
      </c>
      <c r="B2" s="68"/>
      <c r="C2" s="68"/>
      <c r="D2" s="85" t="s">
        <v>194</v>
      </c>
      <c r="E2" s="88"/>
      <c r="F2" s="88"/>
      <c r="G2" s="88"/>
      <c r="O2" s="88"/>
      <c r="P2" s="88"/>
      <c r="Q2" s="88"/>
      <c r="R2" s="88"/>
      <c r="S2" s="8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 t="n">
        <f aca="true">NOW()</f>
        <v>45926.9049507129</v>
      </c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5.75" hidden="false" customHeight="false" outlineLevel="0" collapsed="false">
      <c r="A3" s="9" t="s">
        <v>195</v>
      </c>
      <c r="B3" s="68"/>
      <c r="C3" s="68"/>
      <c r="D3" s="93" t="str">
        <f aca="false">IF(J64=0,"This worksheet ties to the O&amp;M Detail worksheet.","ERROR - THIS WORKSHEET DOES NOT TIE TO THE O&amp;M DETAIL WORKSHEET.  SEE CELL J64.")</f>
        <v>This worksheet ties to the O&amp;M Detail worksheet.</v>
      </c>
      <c r="E3" s="88"/>
      <c r="F3" s="88"/>
      <c r="G3" s="88"/>
      <c r="O3" s="88"/>
      <c r="P3" s="88"/>
      <c r="Q3" s="88"/>
      <c r="R3" s="88"/>
      <c r="S3" s="88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5" t="n">
        <f aca="true">NOW()</f>
        <v>45926.9049507142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customFormat="false" ht="12.75" hidden="false" customHeight="false" outlineLevel="0" collapsed="false">
      <c r="A4" s="12" t="s">
        <v>3</v>
      </c>
      <c r="B4" s="66"/>
      <c r="C4" s="66"/>
      <c r="D4" s="85"/>
      <c r="E4" s="86"/>
      <c r="F4" s="86"/>
      <c r="G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8" customFormat="false" ht="12.75" hidden="false" customHeight="false" outlineLevel="0" collapsed="false">
      <c r="F8" s="96" t="s">
        <v>196</v>
      </c>
      <c r="G8" s="66"/>
      <c r="H8" s="96" t="s">
        <v>197</v>
      </c>
      <c r="I8" s="38"/>
      <c r="J8" s="96"/>
    </row>
    <row r="9" customFormat="false" ht="12.75" hidden="false" customHeight="false" outlineLevel="0" collapsed="false">
      <c r="A9" s="97"/>
      <c r="B9" s="97"/>
      <c r="C9" s="97"/>
      <c r="E9" s="98"/>
      <c r="F9" s="99" t="s">
        <v>198</v>
      </c>
      <c r="G9" s="100"/>
      <c r="H9" s="99" t="s">
        <v>199</v>
      </c>
      <c r="I9" s="38"/>
      <c r="J9" s="99" t="s">
        <v>200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H10" s="85"/>
      <c r="J10" s="85"/>
    </row>
    <row r="11" customFormat="false" ht="12.75" hidden="false" customHeight="false" outlineLevel="0" collapsed="false">
      <c r="A11" s="102" t="s">
        <v>201</v>
      </c>
      <c r="B11" s="103"/>
      <c r="C11" s="103"/>
      <c r="H11" s="85"/>
      <c r="J11" s="85"/>
    </row>
    <row r="12" customFormat="false" ht="12.75" hidden="false" customHeight="false" outlineLevel="0" collapsed="false">
      <c r="A12" s="104"/>
      <c r="B12" s="105" t="s">
        <v>202</v>
      </c>
      <c r="C12" s="105"/>
      <c r="H12" s="85"/>
      <c r="J12" s="85"/>
    </row>
    <row r="13" customFormat="false" ht="12.75" hidden="false" customHeight="false" outlineLevel="0" collapsed="false">
      <c r="C13" s="106" t="s">
        <v>203</v>
      </c>
      <c r="E13" s="107"/>
      <c r="F13" s="21" t="n">
        <v>0</v>
      </c>
      <c r="H13" s="18" t="n">
        <f aca="false">'O&amp;M Detail'!AB38</f>
        <v>0</v>
      </c>
      <c r="I13" s="38"/>
      <c r="J13" s="18" t="n">
        <f aca="false">H13-F13</f>
        <v>0</v>
      </c>
    </row>
    <row r="14" customFormat="false" ht="12.75" hidden="false" customHeight="false" outlineLevel="0" collapsed="false">
      <c r="C14" s="106" t="s">
        <v>204</v>
      </c>
      <c r="E14" s="107"/>
      <c r="F14" s="21" t="n">
        <v>0</v>
      </c>
      <c r="H14" s="18" t="n">
        <f aca="false">'O&amp;M Detail'!AB34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6" t="s">
        <v>205</v>
      </c>
      <c r="E15" s="107"/>
      <c r="F15" s="23" t="n">
        <v>0</v>
      </c>
      <c r="H15" s="25" t="n">
        <f aca="false">'O&amp;M Detail'!AB39</f>
        <v>0</v>
      </c>
      <c r="I15" s="38"/>
      <c r="J15" s="25" t="n">
        <f aca="false">H15-F15</f>
        <v>0</v>
      </c>
    </row>
    <row r="16" customFormat="false" ht="12.75" hidden="false" customHeight="false" outlineLevel="0" collapsed="false">
      <c r="C16" s="85" t="s">
        <v>206</v>
      </c>
      <c r="F16" s="108" t="n">
        <f aca="false">SUM(F13:F15)</f>
        <v>0</v>
      </c>
      <c r="H16" s="82" t="n">
        <f aca="false">SUM(H13:H15)</f>
        <v>0</v>
      </c>
      <c r="I16" s="38"/>
      <c r="J16" s="82" t="n">
        <f aca="false">SUM(J13:J15)</f>
        <v>0</v>
      </c>
    </row>
    <row r="17" customFormat="false" ht="12.75" hidden="false" customHeight="false" outlineLevel="0" collapsed="false">
      <c r="F17" s="108"/>
      <c r="H17" s="82"/>
      <c r="I17" s="38"/>
      <c r="J17" s="82"/>
    </row>
    <row r="18" customFormat="false" ht="12.75" hidden="false" customHeight="false" outlineLevel="0" collapsed="false">
      <c r="B18" s="105" t="s">
        <v>207</v>
      </c>
      <c r="C18" s="105"/>
      <c r="H18" s="66"/>
      <c r="I18" s="38"/>
      <c r="J18" s="66"/>
    </row>
    <row r="19" customFormat="false" ht="12.75" hidden="false" customHeight="false" outlineLevel="0" collapsed="false">
      <c r="B19" s="105"/>
      <c r="C19" s="85" t="s">
        <v>208</v>
      </c>
      <c r="F19" s="21" t="n">
        <v>0</v>
      </c>
      <c r="H19" s="66"/>
      <c r="I19" s="38"/>
      <c r="J19" s="66"/>
    </row>
    <row r="20" customFormat="false" ht="12.75" hidden="false" customHeight="false" outlineLevel="0" collapsed="false">
      <c r="B20" s="105"/>
      <c r="C20" s="85" t="s">
        <v>209</v>
      </c>
      <c r="F20" s="21" t="n">
        <v>0</v>
      </c>
      <c r="H20" s="66"/>
      <c r="I20" s="38"/>
      <c r="J20" s="66"/>
    </row>
    <row r="21" customFormat="false" ht="12.75" hidden="false" customHeight="false" outlineLevel="0" collapsed="false">
      <c r="B21" s="105"/>
      <c r="C21" s="85" t="s">
        <v>210</v>
      </c>
      <c r="F21" s="21" t="n">
        <v>0</v>
      </c>
      <c r="H21" s="66"/>
      <c r="I21" s="38"/>
      <c r="J21" s="66"/>
    </row>
    <row r="22" customFormat="false" ht="12.75" hidden="false" customHeight="false" outlineLevel="0" collapsed="false">
      <c r="B22" s="105"/>
      <c r="C22" s="85" t="s">
        <v>211</v>
      </c>
      <c r="F22" s="21" t="n">
        <v>0</v>
      </c>
      <c r="H22" s="66"/>
      <c r="I22" s="38"/>
      <c r="J22" s="66"/>
    </row>
    <row r="23" customFormat="false" ht="12.75" hidden="false" customHeight="false" outlineLevel="0" collapsed="false">
      <c r="B23" s="105"/>
      <c r="C23" s="85" t="s">
        <v>212</v>
      </c>
      <c r="F23" s="21" t="n">
        <v>0</v>
      </c>
      <c r="H23" s="66"/>
      <c r="I23" s="38"/>
      <c r="J23" s="66"/>
    </row>
    <row r="24" customFormat="false" ht="12.75" hidden="false" customHeight="false" outlineLevel="0" collapsed="false">
      <c r="B24" s="105"/>
      <c r="C24" s="85" t="s">
        <v>213</v>
      </c>
      <c r="F24" s="21" t="n">
        <v>0</v>
      </c>
      <c r="H24" s="109"/>
      <c r="I24" s="38"/>
      <c r="J24" s="109"/>
    </row>
    <row r="25" customFormat="false" ht="12.75" hidden="false" customHeight="false" outlineLevel="0" collapsed="false">
      <c r="B25" s="105"/>
      <c r="C25" s="85" t="s">
        <v>214</v>
      </c>
      <c r="F25" s="21" t="n">
        <v>0</v>
      </c>
      <c r="H25" s="109"/>
      <c r="I25" s="38"/>
      <c r="J25" s="109"/>
    </row>
    <row r="26" customFormat="false" ht="12.75" hidden="false" customHeight="false" outlineLevel="0" collapsed="false">
      <c r="C26" s="85" t="s">
        <v>215</v>
      </c>
      <c r="E26" s="107"/>
      <c r="F26" s="21" t="n">
        <v>0</v>
      </c>
      <c r="H26" s="82"/>
      <c r="I26" s="38"/>
      <c r="J26" s="82"/>
    </row>
    <row r="27" customFormat="false" ht="12.75" hidden="false" customHeight="false" outlineLevel="0" collapsed="false">
      <c r="C27" s="85" t="s">
        <v>216</v>
      </c>
      <c r="E27" s="107"/>
      <c r="F27" s="21" t="n">
        <v>0</v>
      </c>
      <c r="H27" s="82"/>
      <c r="I27" s="38"/>
      <c r="J27" s="82"/>
    </row>
    <row r="28" customFormat="false" ht="12.75" hidden="false" customHeight="false" outlineLevel="0" collapsed="false">
      <c r="C28" s="85" t="s">
        <v>216</v>
      </c>
      <c r="E28" s="107"/>
      <c r="F28" s="23" t="n">
        <v>0</v>
      </c>
      <c r="H28" s="82"/>
      <c r="I28" s="38"/>
      <c r="J28" s="82"/>
    </row>
    <row r="29" customFormat="false" ht="12.75" hidden="false" customHeight="false" outlineLevel="0" collapsed="false">
      <c r="C29" s="85" t="s">
        <v>217</v>
      </c>
      <c r="F29" s="108" t="n">
        <f aca="false">SUM(F19:F28)</f>
        <v>0</v>
      </c>
      <c r="H29" s="82"/>
      <c r="I29" s="38"/>
      <c r="J29" s="82"/>
    </row>
    <row r="30" customFormat="false" ht="12.75" hidden="false" customHeight="false" outlineLevel="0" collapsed="false">
      <c r="F30" s="108"/>
      <c r="H30" s="82"/>
      <c r="I30" s="38"/>
      <c r="J30" s="82"/>
    </row>
    <row r="31" customFormat="false" ht="13.5" hidden="false" customHeight="false" outlineLevel="0" collapsed="false">
      <c r="C31" s="85" t="s">
        <v>218</v>
      </c>
      <c r="F31" s="110" t="n">
        <f aca="false">F16-F29</f>
        <v>0</v>
      </c>
      <c r="H31" s="82"/>
      <c r="I31" s="38"/>
      <c r="J31" s="82"/>
    </row>
    <row r="32" customFormat="false" ht="13.5" hidden="false" customHeight="false" outlineLevel="0" collapsed="false">
      <c r="H32" s="109"/>
      <c r="I32" s="38"/>
      <c r="J32" s="109"/>
    </row>
    <row r="33" customFormat="false" ht="12.75" hidden="false" customHeight="false" outlineLevel="0" collapsed="false">
      <c r="A33" s="102" t="s">
        <v>219</v>
      </c>
      <c r="B33" s="103"/>
      <c r="C33" s="103"/>
      <c r="H33" s="66"/>
      <c r="I33" s="38"/>
      <c r="J33" s="66"/>
    </row>
    <row r="34" customFormat="false" ht="12.75" hidden="false" customHeight="false" outlineLevel="0" collapsed="false">
      <c r="B34" s="85" t="s">
        <v>202</v>
      </c>
      <c r="C34" s="106"/>
      <c r="E34" s="107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6" t="s">
        <v>220</v>
      </c>
      <c r="E35" s="107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6" t="s">
        <v>221</v>
      </c>
      <c r="E36" s="107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6" t="s">
        <v>222</v>
      </c>
      <c r="E37" s="107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6" t="s">
        <v>223</v>
      </c>
      <c r="E38" s="107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6" t="s">
        <v>223</v>
      </c>
      <c r="E39" s="107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6" t="s">
        <v>223</v>
      </c>
      <c r="E40" s="107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6" t="s">
        <v>223</v>
      </c>
      <c r="E41" s="107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6" t="s">
        <v>223</v>
      </c>
      <c r="E42" s="107"/>
      <c r="F42" s="23" t="n">
        <v>0</v>
      </c>
      <c r="G42" s="21"/>
      <c r="H42" s="82"/>
      <c r="I42" s="111"/>
      <c r="J42" s="82"/>
      <c r="K42" s="112"/>
      <c r="L42" s="112"/>
    </row>
    <row r="43" customFormat="false" ht="12.75" hidden="false" customHeight="false" outlineLevel="0" collapsed="false">
      <c r="C43" s="106" t="s">
        <v>224</v>
      </c>
      <c r="E43" s="107"/>
      <c r="F43" s="21" t="n">
        <f aca="false">SUM(F35:F42)</f>
        <v>0</v>
      </c>
      <c r="G43" s="21"/>
      <c r="H43" s="82"/>
      <c r="I43" s="111"/>
      <c r="J43" s="82"/>
      <c r="K43" s="112"/>
      <c r="L43" s="112"/>
    </row>
    <row r="44" customFormat="false" ht="12.75" hidden="false" customHeight="false" outlineLevel="0" collapsed="false">
      <c r="C44" s="106"/>
      <c r="E44" s="107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5" t="s">
        <v>207</v>
      </c>
      <c r="E45" s="107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5" t="s">
        <v>208</v>
      </c>
      <c r="E46" s="107"/>
      <c r="F46" s="21" t="n">
        <v>0</v>
      </c>
      <c r="G46" s="21"/>
      <c r="H46" s="82"/>
      <c r="I46" s="111"/>
      <c r="J46" s="82"/>
    </row>
    <row r="47" customFormat="false" ht="12.75" hidden="false" customHeight="false" outlineLevel="0" collapsed="false">
      <c r="C47" s="85" t="s">
        <v>209</v>
      </c>
      <c r="E47" s="107"/>
      <c r="F47" s="21" t="n">
        <v>0</v>
      </c>
      <c r="G47" s="21"/>
      <c r="H47" s="82"/>
      <c r="I47" s="111"/>
      <c r="J47" s="82"/>
    </row>
    <row r="48" customFormat="false" ht="12.75" hidden="false" customHeight="false" outlineLevel="0" collapsed="false">
      <c r="C48" s="85" t="s">
        <v>210</v>
      </c>
      <c r="E48" s="107"/>
      <c r="F48" s="21" t="n">
        <v>0</v>
      </c>
      <c r="G48" s="21"/>
      <c r="H48" s="82"/>
      <c r="I48" s="111"/>
      <c r="J48" s="82"/>
    </row>
    <row r="49" customFormat="false" ht="12.75" hidden="false" customHeight="false" outlineLevel="0" collapsed="false">
      <c r="C49" s="85" t="s">
        <v>211</v>
      </c>
      <c r="E49" s="107"/>
      <c r="F49" s="21" t="n">
        <v>0</v>
      </c>
      <c r="G49" s="21"/>
      <c r="H49" s="82"/>
      <c r="I49" s="111"/>
      <c r="J49" s="82"/>
    </row>
    <row r="50" customFormat="false" ht="12.75" hidden="false" customHeight="false" outlineLevel="0" collapsed="false">
      <c r="C50" s="85" t="s">
        <v>212</v>
      </c>
      <c r="E50" s="107"/>
      <c r="F50" s="21" t="n">
        <v>0</v>
      </c>
      <c r="G50" s="21"/>
      <c r="H50" s="82"/>
      <c r="I50" s="111"/>
      <c r="J50" s="82"/>
    </row>
    <row r="51" customFormat="false" ht="12.75" hidden="false" customHeight="false" outlineLevel="0" collapsed="false">
      <c r="C51" s="85" t="s">
        <v>213</v>
      </c>
      <c r="E51" s="107"/>
      <c r="F51" s="21" t="n">
        <v>0</v>
      </c>
      <c r="G51" s="21"/>
      <c r="H51" s="82"/>
      <c r="I51" s="111"/>
      <c r="J51" s="82"/>
    </row>
    <row r="52" customFormat="false" ht="12.75" hidden="false" customHeight="false" outlineLevel="0" collapsed="false">
      <c r="C52" s="85" t="s">
        <v>214</v>
      </c>
      <c r="E52" s="107"/>
      <c r="F52" s="21" t="n">
        <v>0</v>
      </c>
      <c r="G52" s="21"/>
      <c r="H52" s="82"/>
      <c r="I52" s="111"/>
      <c r="J52" s="82"/>
    </row>
    <row r="53" customFormat="false" ht="12.75" hidden="false" customHeight="false" outlineLevel="0" collapsed="false">
      <c r="C53" s="85" t="s">
        <v>215</v>
      </c>
      <c r="E53" s="107"/>
      <c r="F53" s="21" t="n">
        <v>0</v>
      </c>
      <c r="G53" s="21"/>
      <c r="H53" s="82"/>
      <c r="I53" s="111"/>
      <c r="J53" s="82"/>
    </row>
    <row r="54" customFormat="false" ht="12.75" hidden="false" customHeight="false" outlineLevel="0" collapsed="false">
      <c r="C54" s="85" t="s">
        <v>216</v>
      </c>
      <c r="E54" s="107"/>
      <c r="F54" s="21" t="n">
        <v>0</v>
      </c>
      <c r="G54" s="21"/>
      <c r="H54" s="82"/>
      <c r="I54" s="111"/>
      <c r="J54" s="82"/>
    </row>
    <row r="55" customFormat="false" ht="12.75" hidden="false" customHeight="false" outlineLevel="0" collapsed="false">
      <c r="C55" s="85" t="s">
        <v>216</v>
      </c>
      <c r="E55" s="107"/>
      <c r="F55" s="21" t="n">
        <v>0</v>
      </c>
      <c r="G55" s="21"/>
      <c r="H55" s="82"/>
      <c r="I55" s="111"/>
      <c r="J55" s="82"/>
    </row>
    <row r="56" customFormat="false" ht="12.75" hidden="false" customHeight="false" outlineLevel="0" collapsed="false">
      <c r="C56" s="85" t="s">
        <v>216</v>
      </c>
      <c r="E56" s="107"/>
      <c r="F56" s="21" t="n">
        <v>0</v>
      </c>
      <c r="G56" s="21"/>
      <c r="H56" s="82"/>
      <c r="I56" s="111"/>
      <c r="J56" s="82"/>
    </row>
    <row r="57" customFormat="false" ht="12.75" hidden="false" customHeight="false" outlineLevel="0" collapsed="false">
      <c r="C57" s="85" t="s">
        <v>216</v>
      </c>
      <c r="E57" s="107"/>
      <c r="F57" s="21" t="n">
        <v>0</v>
      </c>
      <c r="G57" s="21"/>
      <c r="H57" s="82"/>
      <c r="I57" s="111"/>
      <c r="J57" s="82"/>
    </row>
    <row r="58" customFormat="false" ht="12.75" hidden="false" customHeight="false" outlineLevel="0" collapsed="false">
      <c r="C58" s="85" t="s">
        <v>216</v>
      </c>
      <c r="E58" s="107"/>
      <c r="F58" s="21" t="n">
        <v>0</v>
      </c>
      <c r="G58" s="21"/>
      <c r="H58" s="82"/>
      <c r="I58" s="111"/>
      <c r="J58" s="82"/>
    </row>
    <row r="59" customFormat="false" ht="12.75" hidden="false" customHeight="false" outlineLevel="0" collapsed="false">
      <c r="C59" s="85" t="s">
        <v>216</v>
      </c>
      <c r="E59" s="107"/>
      <c r="F59" s="23" t="n">
        <v>0</v>
      </c>
      <c r="G59" s="21"/>
      <c r="H59" s="82"/>
      <c r="I59" s="111"/>
      <c r="J59" s="82"/>
    </row>
    <row r="60" customFormat="false" ht="12.75" hidden="false" customHeight="false" outlineLevel="0" collapsed="false">
      <c r="C60" s="106" t="s">
        <v>225</v>
      </c>
      <c r="E60" s="107"/>
      <c r="F60" s="108" t="n">
        <f aca="false">SUM(F46:F59)</f>
        <v>0</v>
      </c>
      <c r="G60" s="21"/>
      <c r="H60" s="82"/>
      <c r="I60" s="111"/>
      <c r="J60" s="82"/>
    </row>
    <row r="61" customFormat="false" ht="12.75" hidden="false" customHeight="false" outlineLevel="0" collapsed="false">
      <c r="E61" s="107"/>
      <c r="F61" s="23"/>
      <c r="G61" s="21"/>
      <c r="H61" s="25"/>
      <c r="I61" s="38"/>
      <c r="J61" s="25"/>
    </row>
    <row r="62" customFormat="false" ht="12.75" hidden="false" customHeight="false" outlineLevel="0" collapsed="false">
      <c r="C62" s="85" t="s">
        <v>226</v>
      </c>
      <c r="E62" s="107"/>
      <c r="F62" s="21" t="n">
        <f aca="false">F43-F60</f>
        <v>0</v>
      </c>
      <c r="G62" s="21"/>
      <c r="H62" s="18" t="n">
        <f aca="false">'O&amp;M Detail'!AB40</f>
        <v>0</v>
      </c>
      <c r="I62" s="38"/>
      <c r="J62" s="18" t="n">
        <f aca="false">H62-F62</f>
        <v>0</v>
      </c>
    </row>
    <row r="63" customFormat="false" ht="12.75" hidden="false" customHeight="false" outlineLevel="0" collapsed="false">
      <c r="E63" s="107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5" t="s">
        <v>227</v>
      </c>
      <c r="F64" s="110" t="n">
        <f aca="false">F16+F62</f>
        <v>0</v>
      </c>
      <c r="G64" s="21"/>
      <c r="H64" s="113" t="n">
        <f aca="false">H16+H62</f>
        <v>0</v>
      </c>
      <c r="I64" s="38"/>
      <c r="J64" s="113" t="n">
        <f aca="false">J16+J62</f>
        <v>0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5"/>
      <c r="H70" s="85"/>
      <c r="I70" s="85"/>
      <c r="J70" s="85"/>
      <c r="K70" s="85"/>
      <c r="L70" s="85"/>
      <c r="M70" s="85"/>
      <c r="N70" s="85"/>
    </row>
    <row r="71" customFormat="false" ht="12.75" hidden="false" customHeight="false" outlineLevel="0" collapsed="false">
      <c r="D71" s="85"/>
      <c r="H71" s="85"/>
      <c r="I71" s="85"/>
      <c r="J71" s="85"/>
      <c r="K71" s="85"/>
      <c r="L71" s="85"/>
      <c r="M71" s="85"/>
      <c r="N71" s="85"/>
    </row>
    <row r="72" customFormat="false" ht="12.75" hidden="false" customHeight="false" outlineLevel="0" collapsed="false">
      <c r="D72" s="85"/>
      <c r="H72" s="85"/>
      <c r="I72" s="85"/>
      <c r="J72" s="85"/>
      <c r="K72" s="85"/>
      <c r="L72" s="85"/>
      <c r="M72" s="85"/>
      <c r="N72" s="85"/>
    </row>
    <row r="73" customFormat="false" ht="12.75" hidden="false" customHeight="false" outlineLevel="0" collapsed="false">
      <c r="D73" s="85"/>
      <c r="H73" s="85"/>
      <c r="I73" s="85"/>
      <c r="J73" s="85"/>
      <c r="K73" s="85"/>
      <c r="L73" s="85"/>
      <c r="M73" s="85"/>
      <c r="N73" s="85"/>
    </row>
    <row r="74" customFormat="false" ht="12.75" hidden="false" customHeight="false" outlineLevel="0" collapsed="false">
      <c r="D74" s="85"/>
      <c r="H74" s="85"/>
      <c r="I74" s="85"/>
      <c r="J74" s="85"/>
      <c r="K74" s="85"/>
      <c r="L74" s="85"/>
      <c r="M74" s="85"/>
      <c r="N74" s="85"/>
    </row>
    <row r="75" customFormat="false" ht="12.75" hidden="false" customHeight="false" outlineLevel="0" collapsed="false">
      <c r="D75" s="85"/>
      <c r="H75" s="85"/>
      <c r="I75" s="85"/>
      <c r="J75" s="85"/>
      <c r="K75" s="85"/>
      <c r="L75" s="85"/>
      <c r="M75" s="85"/>
      <c r="N75" s="85"/>
    </row>
    <row r="76" customFormat="false" ht="12.75" hidden="false" customHeight="false" outlineLevel="0" collapsed="false">
      <c r="D76" s="85"/>
      <c r="H76" s="85"/>
      <c r="I76" s="85"/>
      <c r="J76" s="85"/>
      <c r="K76" s="85"/>
      <c r="L76" s="85"/>
      <c r="M76" s="85"/>
      <c r="N76" s="85"/>
    </row>
    <row r="77" customFormat="false" ht="12.75" hidden="false" customHeight="false" outlineLevel="0" collapsed="false">
      <c r="D77" s="85"/>
      <c r="H77" s="85"/>
      <c r="I77" s="85"/>
      <c r="J77" s="85"/>
      <c r="K77" s="85"/>
      <c r="L77" s="85"/>
      <c r="M77" s="85"/>
      <c r="N77" s="85"/>
    </row>
    <row r="78" customFormat="false" ht="12.75" hidden="false" customHeight="false" outlineLevel="0" collapsed="false">
      <c r="D78" s="85"/>
      <c r="H78" s="85"/>
      <c r="I78" s="85"/>
      <c r="J78" s="85"/>
      <c r="K78" s="85"/>
      <c r="L78" s="85"/>
      <c r="M78" s="85"/>
      <c r="N78" s="85"/>
    </row>
    <row r="79" customFormat="false" ht="12.75" hidden="false" customHeight="false" outlineLevel="0" collapsed="false">
      <c r="D79" s="85"/>
      <c r="H79" s="85"/>
      <c r="I79" s="85"/>
      <c r="J79" s="85"/>
      <c r="K79" s="85"/>
      <c r="L79" s="85"/>
      <c r="M79" s="85"/>
      <c r="N79" s="85"/>
    </row>
    <row r="80" customFormat="false" ht="12.75" hidden="false" customHeight="false" outlineLevel="0" collapsed="false">
      <c r="D80" s="85"/>
      <c r="H80" s="85"/>
      <c r="I80" s="85"/>
      <c r="J80" s="85"/>
      <c r="K80" s="85"/>
      <c r="L80" s="85"/>
      <c r="M80" s="85"/>
      <c r="N80" s="85"/>
    </row>
    <row r="81" customFormat="false" ht="12.75" hidden="false" customHeight="false" outlineLevel="0" collapsed="false">
      <c r="D81" s="85"/>
      <c r="H81" s="85"/>
      <c r="I81" s="85"/>
      <c r="J81" s="85"/>
      <c r="K81" s="85"/>
      <c r="L81" s="85"/>
      <c r="M81" s="85"/>
      <c r="N81" s="8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7" t="s">
        <v>137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XML/filtered-attachments/xls/TWOrgPLFormatCORP02.xls'#$Headcount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45926.9049507326</v>
      </c>
      <c r="AM2" s="3"/>
      <c r="AN2" s="3"/>
    </row>
    <row r="3" customFormat="false" ht="15.75" hidden="false" customHeight="false" outlineLevel="0" collapsed="false">
      <c r="A3" s="9" t="s">
        <v>228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45926.9049507327</v>
      </c>
      <c r="AM3" s="3"/>
      <c r="AN3" s="3"/>
    </row>
    <row r="4" customFormat="false" ht="12.75" hidden="false" customHeight="false" outlineLevel="0" collapsed="false">
      <c r="A4" s="12"/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6"/>
      <c r="B5" s="66"/>
      <c r="C5" s="66"/>
    </row>
    <row r="6" customFormat="false" ht="12.75" hidden="false" customHeight="false" outlineLevel="0" collapsed="false">
      <c r="A6" s="66"/>
      <c r="B6" s="66"/>
      <c r="C6" s="66"/>
    </row>
    <row r="7" customFormat="false" ht="22.5" hidden="false" customHeight="false" outlineLevel="0" collapsed="false">
      <c r="A7" s="96"/>
      <c r="B7" s="96"/>
      <c r="C7" s="96"/>
      <c r="D7" s="114" t="s">
        <v>229</v>
      </c>
      <c r="E7" s="115"/>
      <c r="F7" s="114" t="s">
        <v>230</v>
      </c>
      <c r="G7" s="115"/>
      <c r="H7" s="114" t="s">
        <v>231</v>
      </c>
      <c r="I7" s="115"/>
      <c r="J7" s="114" t="s">
        <v>232</v>
      </c>
      <c r="K7" s="115"/>
      <c r="L7" s="114" t="s">
        <v>233</v>
      </c>
      <c r="M7" s="115"/>
      <c r="N7" s="114" t="s">
        <v>21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117"/>
    </row>
    <row r="8" customFormat="false" ht="12.75" hidden="false" customHeight="false" outlineLevel="0" collapsed="false">
      <c r="A8" s="66"/>
      <c r="B8" s="66"/>
      <c r="C8" s="66"/>
    </row>
    <row r="9" customFormat="false" ht="12.75" hidden="false" customHeight="false" outlineLevel="0" collapsed="false">
      <c r="A9" s="66"/>
      <c r="B9" s="66"/>
      <c r="C9" s="12" t="s">
        <v>173</v>
      </c>
      <c r="D9" s="107" t="n">
        <v>0</v>
      </c>
      <c r="E9" s="107"/>
      <c r="F9" s="107" t="n">
        <v>0</v>
      </c>
      <c r="G9" s="107"/>
      <c r="H9" s="107" t="n">
        <v>0</v>
      </c>
      <c r="I9" s="107"/>
      <c r="J9" s="107" t="n">
        <v>0</v>
      </c>
      <c r="K9" s="107"/>
      <c r="L9" s="107" t="n">
        <v>0</v>
      </c>
      <c r="M9" s="107"/>
      <c r="N9" s="107" t="n">
        <f aca="false">SUM(D9:L9)</f>
        <v>0</v>
      </c>
    </row>
    <row r="10" customFormat="false" ht="12.75" hidden="false" customHeight="false" outlineLevel="0" collapsed="false">
      <c r="A10" s="66"/>
      <c r="B10" s="66"/>
      <c r="C10" s="12" t="s">
        <v>174</v>
      </c>
      <c r="D10" s="107" t="n">
        <v>0</v>
      </c>
      <c r="E10" s="107"/>
      <c r="F10" s="107" t="n">
        <v>0</v>
      </c>
      <c r="G10" s="107"/>
      <c r="H10" s="107" t="n">
        <v>0</v>
      </c>
      <c r="I10" s="107"/>
      <c r="J10" s="107" t="n">
        <v>0</v>
      </c>
      <c r="K10" s="107"/>
      <c r="L10" s="107" t="n">
        <v>0</v>
      </c>
      <c r="M10" s="107"/>
      <c r="N10" s="107" t="n">
        <f aca="false">SUM(D10:L10)</f>
        <v>0</v>
      </c>
    </row>
    <row r="11" customFormat="false" ht="12.75" hidden="false" customHeight="false" outlineLevel="0" collapsed="false">
      <c r="A11" s="66"/>
      <c r="B11" s="66"/>
      <c r="C11" s="12" t="s">
        <v>175</v>
      </c>
      <c r="D11" s="107" t="n">
        <v>0</v>
      </c>
      <c r="E11" s="107"/>
      <c r="F11" s="107" t="n">
        <v>0</v>
      </c>
      <c r="G11" s="107"/>
      <c r="H11" s="107" t="n">
        <v>0</v>
      </c>
      <c r="I11" s="107"/>
      <c r="J11" s="107" t="n">
        <v>0</v>
      </c>
      <c r="K11" s="107"/>
      <c r="L11" s="107" t="n">
        <v>0</v>
      </c>
      <c r="M11" s="107"/>
      <c r="N11" s="107" t="n">
        <f aca="false">SUM(D11:L11)</f>
        <v>0</v>
      </c>
    </row>
    <row r="12" customFormat="false" ht="12.75" hidden="false" customHeight="false" outlineLevel="0" collapsed="false">
      <c r="A12" s="66"/>
      <c r="B12" s="66"/>
      <c r="C12" s="12" t="s">
        <v>176</v>
      </c>
      <c r="D12" s="107" t="n">
        <v>0</v>
      </c>
      <c r="E12" s="107"/>
      <c r="F12" s="107" t="n">
        <v>0</v>
      </c>
      <c r="G12" s="107"/>
      <c r="H12" s="107" t="n">
        <v>0</v>
      </c>
      <c r="I12" s="107"/>
      <c r="J12" s="107" t="n">
        <v>0</v>
      </c>
      <c r="K12" s="107"/>
      <c r="L12" s="107" t="n">
        <v>0</v>
      </c>
      <c r="M12" s="107"/>
      <c r="N12" s="107" t="n">
        <f aca="false">SUM(D12:L12)</f>
        <v>0</v>
      </c>
    </row>
    <row r="13" customFormat="false" ht="12.75" hidden="false" customHeight="false" outlineLevel="0" collapsed="false">
      <c r="A13" s="66"/>
      <c r="B13" s="66"/>
      <c r="C13" s="12" t="s">
        <v>177</v>
      </c>
      <c r="D13" s="107" t="n">
        <v>0</v>
      </c>
      <c r="E13" s="107"/>
      <c r="F13" s="107" t="n">
        <v>0</v>
      </c>
      <c r="G13" s="107"/>
      <c r="H13" s="107" t="n">
        <v>0</v>
      </c>
      <c r="I13" s="107"/>
      <c r="J13" s="107" t="n">
        <v>0</v>
      </c>
      <c r="K13" s="107"/>
      <c r="L13" s="107" t="n">
        <v>0</v>
      </c>
      <c r="M13" s="107"/>
      <c r="N13" s="107" t="n">
        <f aca="false">SUM(D13:L13)</f>
        <v>0</v>
      </c>
    </row>
    <row r="14" customFormat="false" ht="12.75" hidden="false" customHeight="false" outlineLevel="0" collapsed="false">
      <c r="A14" s="66"/>
      <c r="B14" s="66"/>
      <c r="C14" s="12" t="s">
        <v>178</v>
      </c>
      <c r="D14" s="107" t="n">
        <v>0</v>
      </c>
      <c r="E14" s="107"/>
      <c r="F14" s="107" t="n">
        <v>0</v>
      </c>
      <c r="G14" s="107"/>
      <c r="H14" s="107" t="n">
        <v>0</v>
      </c>
      <c r="I14" s="107"/>
      <c r="J14" s="107" t="n">
        <v>0</v>
      </c>
      <c r="K14" s="107"/>
      <c r="L14" s="107" t="n">
        <v>0</v>
      </c>
      <c r="M14" s="107"/>
      <c r="N14" s="107" t="n">
        <f aca="false">SUM(D14:L14)</f>
        <v>0</v>
      </c>
    </row>
    <row r="15" customFormat="false" ht="12.75" hidden="false" customHeight="false" outlineLevel="0" collapsed="false">
      <c r="A15" s="66"/>
      <c r="B15" s="66"/>
      <c r="C15" s="66" t="s">
        <v>179</v>
      </c>
      <c r="D15" s="107" t="n">
        <v>0</v>
      </c>
      <c r="E15" s="107"/>
      <c r="F15" s="107" t="n">
        <v>0</v>
      </c>
      <c r="G15" s="107"/>
      <c r="H15" s="107" t="n">
        <v>0</v>
      </c>
      <c r="I15" s="107"/>
      <c r="J15" s="107" t="n">
        <v>0</v>
      </c>
      <c r="K15" s="107"/>
      <c r="L15" s="107" t="n">
        <v>0</v>
      </c>
      <c r="M15" s="107"/>
      <c r="N15" s="107" t="n">
        <f aca="false">SUM(D15:L15)</f>
        <v>0</v>
      </c>
    </row>
    <row r="16" customFormat="false" ht="12.75" hidden="false" customHeight="false" outlineLevel="0" collapsed="false">
      <c r="A16" s="66"/>
      <c r="B16" s="66"/>
      <c r="C16" s="66" t="s">
        <v>180</v>
      </c>
      <c r="D16" s="107" t="n">
        <v>0</v>
      </c>
      <c r="E16" s="107"/>
      <c r="F16" s="107" t="n">
        <v>0</v>
      </c>
      <c r="G16" s="107"/>
      <c r="H16" s="107" t="n">
        <v>0</v>
      </c>
      <c r="I16" s="107"/>
      <c r="J16" s="107" t="n">
        <v>0</v>
      </c>
      <c r="K16" s="107"/>
      <c r="L16" s="107" t="n">
        <v>0</v>
      </c>
      <c r="M16" s="107"/>
      <c r="N16" s="107" t="n">
        <f aca="false">SUM(D16:L16)</f>
        <v>0</v>
      </c>
    </row>
    <row r="17" customFormat="false" ht="12.75" hidden="false" customHeight="false" outlineLevel="0" collapsed="false">
      <c r="A17" s="66"/>
      <c r="B17" s="66"/>
      <c r="C17" s="66" t="s">
        <v>181</v>
      </c>
      <c r="D17" s="107" t="n">
        <v>0</v>
      </c>
      <c r="E17" s="107"/>
      <c r="F17" s="107" t="n">
        <v>0</v>
      </c>
      <c r="G17" s="107"/>
      <c r="H17" s="107" t="n">
        <v>0</v>
      </c>
      <c r="I17" s="107"/>
      <c r="J17" s="107" t="n">
        <v>0</v>
      </c>
      <c r="K17" s="107"/>
      <c r="L17" s="107" t="n">
        <v>0</v>
      </c>
      <c r="M17" s="107"/>
      <c r="N17" s="107" t="n">
        <f aca="false">SUM(D17:L17)</f>
        <v>0</v>
      </c>
    </row>
    <row r="18" customFormat="false" ht="12.75" hidden="false" customHeight="false" outlineLevel="0" collapsed="false">
      <c r="A18" s="66"/>
      <c r="B18" s="66"/>
      <c r="C18" s="66" t="s">
        <v>182</v>
      </c>
      <c r="D18" s="107" t="n">
        <v>0</v>
      </c>
      <c r="E18" s="107"/>
      <c r="F18" s="107" t="n">
        <v>0</v>
      </c>
      <c r="G18" s="107"/>
      <c r="H18" s="107" t="n">
        <v>0</v>
      </c>
      <c r="I18" s="107"/>
      <c r="J18" s="107" t="n">
        <v>0</v>
      </c>
      <c r="K18" s="107"/>
      <c r="L18" s="107" t="n">
        <v>0</v>
      </c>
      <c r="M18" s="107"/>
      <c r="N18" s="107" t="n">
        <f aca="false">SUM(D18:L18)</f>
        <v>0</v>
      </c>
    </row>
    <row r="19" customFormat="false" ht="12.75" hidden="false" customHeight="false" outlineLevel="0" collapsed="false">
      <c r="A19" s="66"/>
      <c r="B19" s="66"/>
      <c r="C19" s="66" t="s">
        <v>183</v>
      </c>
      <c r="D19" s="107" t="n">
        <v>0</v>
      </c>
      <c r="E19" s="107"/>
      <c r="F19" s="107" t="n">
        <v>0</v>
      </c>
      <c r="G19" s="107"/>
      <c r="H19" s="107" t="n">
        <v>0</v>
      </c>
      <c r="I19" s="107"/>
      <c r="J19" s="107" t="n">
        <v>0</v>
      </c>
      <c r="K19" s="107"/>
      <c r="L19" s="107" t="n">
        <v>0</v>
      </c>
      <c r="M19" s="107"/>
      <c r="N19" s="107" t="n">
        <f aca="false">SUM(D19:L19)</f>
        <v>0</v>
      </c>
    </row>
    <row r="20" customFormat="false" ht="12.75" hidden="false" customHeight="false" outlineLevel="0" collapsed="false">
      <c r="A20" s="66"/>
      <c r="B20" s="66"/>
      <c r="C20" s="66" t="s">
        <v>184</v>
      </c>
      <c r="D20" s="107" t="n">
        <v>0</v>
      </c>
      <c r="E20" s="107"/>
      <c r="F20" s="107" t="n">
        <v>0</v>
      </c>
      <c r="G20" s="107"/>
      <c r="H20" s="107" t="n">
        <v>0</v>
      </c>
      <c r="I20" s="107"/>
      <c r="J20" s="107" t="n">
        <v>0</v>
      </c>
      <c r="K20" s="107"/>
      <c r="L20" s="107" t="n">
        <v>0</v>
      </c>
      <c r="M20" s="107"/>
      <c r="N20" s="107" t="n">
        <f aca="false">SUM(D20:L20)</f>
        <v>0</v>
      </c>
    </row>
    <row r="21" customFormat="false" ht="12.75" hidden="false" customHeight="false" outlineLevel="0" collapsed="false">
      <c r="A21" s="66"/>
      <c r="B21" s="66"/>
      <c r="C21" s="66" t="s">
        <v>185</v>
      </c>
      <c r="D21" s="107" t="n">
        <v>0</v>
      </c>
      <c r="E21" s="107"/>
      <c r="F21" s="107" t="n">
        <v>0</v>
      </c>
      <c r="G21" s="107"/>
      <c r="H21" s="107" t="n">
        <v>0</v>
      </c>
      <c r="I21" s="107"/>
      <c r="J21" s="107" t="n">
        <v>0</v>
      </c>
      <c r="K21" s="107"/>
      <c r="L21" s="107" t="n">
        <v>0</v>
      </c>
      <c r="M21" s="107"/>
      <c r="N21" s="107" t="n">
        <f aca="false">SUM(D21:L21)</f>
        <v>0</v>
      </c>
    </row>
    <row r="22" customFormat="false" ht="12.75" hidden="false" customHeight="false" outlineLevel="0" collapsed="false">
      <c r="A22" s="66"/>
      <c r="B22" s="66"/>
      <c r="C22" s="66" t="s">
        <v>186</v>
      </c>
      <c r="D22" s="107" t="n">
        <v>0</v>
      </c>
      <c r="E22" s="107"/>
      <c r="F22" s="107" t="n">
        <v>0</v>
      </c>
      <c r="G22" s="107"/>
      <c r="H22" s="107" t="n">
        <v>0</v>
      </c>
      <c r="I22" s="107"/>
      <c r="J22" s="107" t="n">
        <v>0</v>
      </c>
      <c r="K22" s="107"/>
      <c r="L22" s="107" t="n">
        <v>0</v>
      </c>
      <c r="M22" s="107"/>
      <c r="N22" s="107" t="n">
        <f aca="false">SUM(D22:L22)</f>
        <v>0</v>
      </c>
    </row>
    <row r="23" customFormat="false" ht="12.75" hidden="false" customHeight="false" outlineLevel="0" collapsed="false">
      <c r="A23" s="66"/>
      <c r="B23" s="66"/>
      <c r="C23" s="66" t="s">
        <v>187</v>
      </c>
      <c r="D23" s="107" t="n">
        <v>0</v>
      </c>
      <c r="E23" s="107"/>
      <c r="F23" s="107" t="n">
        <v>0</v>
      </c>
      <c r="G23" s="107"/>
      <c r="H23" s="107" t="n">
        <v>0</v>
      </c>
      <c r="I23" s="107"/>
      <c r="J23" s="107" t="n">
        <v>0</v>
      </c>
      <c r="K23" s="107"/>
      <c r="L23" s="107" t="n">
        <v>0</v>
      </c>
      <c r="M23" s="107"/>
      <c r="N23" s="107" t="n">
        <f aca="false">SUM(D23:L23)</f>
        <v>0</v>
      </c>
    </row>
    <row r="24" customFormat="false" ht="12.75" hidden="false" customHeight="false" outlineLevel="0" collapsed="false">
      <c r="A24" s="66"/>
      <c r="B24" s="66"/>
      <c r="C24" s="66" t="s">
        <v>188</v>
      </c>
      <c r="D24" s="107" t="n">
        <v>0</v>
      </c>
      <c r="E24" s="107"/>
      <c r="F24" s="107" t="n">
        <v>0</v>
      </c>
      <c r="G24" s="107"/>
      <c r="H24" s="107" t="n">
        <v>0</v>
      </c>
      <c r="I24" s="107"/>
      <c r="J24" s="107" t="n">
        <v>0</v>
      </c>
      <c r="K24" s="107"/>
      <c r="L24" s="107" t="n">
        <v>0</v>
      </c>
      <c r="M24" s="107"/>
      <c r="N24" s="107" t="n">
        <f aca="false">SUM(D24:L24)</f>
        <v>0</v>
      </c>
    </row>
    <row r="25" customFormat="false" ht="12.75" hidden="false" customHeight="false" outlineLevel="0" collapsed="false">
      <c r="A25" s="66"/>
      <c r="B25" s="66"/>
      <c r="C25" s="66" t="s">
        <v>189</v>
      </c>
      <c r="D25" s="107" t="n">
        <v>0</v>
      </c>
      <c r="E25" s="107"/>
      <c r="F25" s="107" t="n">
        <v>0</v>
      </c>
      <c r="G25" s="107"/>
      <c r="H25" s="107" t="n">
        <v>0</v>
      </c>
      <c r="I25" s="107"/>
      <c r="J25" s="107" t="n">
        <v>0</v>
      </c>
      <c r="K25" s="107"/>
      <c r="L25" s="107" t="n">
        <v>0</v>
      </c>
      <c r="M25" s="107"/>
      <c r="N25" s="107" t="n">
        <f aca="false">SUM(D25:L25)</f>
        <v>0</v>
      </c>
    </row>
    <row r="26" customFormat="false" ht="12.75" hidden="false" customHeight="false" outlineLevel="0" collapsed="false">
      <c r="A26" s="66"/>
      <c r="B26" s="66"/>
      <c r="C26" s="66" t="s">
        <v>190</v>
      </c>
      <c r="D26" s="107" t="n">
        <v>0</v>
      </c>
      <c r="E26" s="107"/>
      <c r="F26" s="107" t="n">
        <v>0</v>
      </c>
      <c r="G26" s="107"/>
      <c r="H26" s="107" t="n">
        <v>0</v>
      </c>
      <c r="I26" s="107"/>
      <c r="J26" s="107" t="n">
        <v>0</v>
      </c>
      <c r="K26" s="107"/>
      <c r="L26" s="107" t="n">
        <v>0</v>
      </c>
      <c r="M26" s="107"/>
      <c r="N26" s="107" t="n">
        <f aca="false">SUM(D26:L26)</f>
        <v>0</v>
      </c>
    </row>
    <row r="27" customFormat="false" ht="12.75" hidden="false" customHeight="false" outlineLevel="0" collapsed="false">
      <c r="A27" s="66"/>
      <c r="B27" s="66"/>
      <c r="C27" s="66" t="s">
        <v>33</v>
      </c>
      <c r="D27" s="107" t="n">
        <v>0</v>
      </c>
      <c r="E27" s="107"/>
      <c r="F27" s="107" t="n">
        <v>0</v>
      </c>
      <c r="G27" s="107"/>
      <c r="H27" s="107" t="n">
        <v>0</v>
      </c>
      <c r="I27" s="107"/>
      <c r="J27" s="107" t="n">
        <v>0</v>
      </c>
      <c r="K27" s="107"/>
      <c r="L27" s="107" t="n">
        <v>0</v>
      </c>
      <c r="M27" s="107"/>
      <c r="N27" s="107" t="n">
        <f aca="false">SUM(D27:L27)</f>
        <v>0</v>
      </c>
    </row>
    <row r="28" customFormat="false" ht="13.5" hidden="false" customHeight="false" outlineLevel="0" collapsed="false">
      <c r="A28" s="66"/>
      <c r="B28" s="66"/>
      <c r="C28" s="66" t="s">
        <v>234</v>
      </c>
      <c r="D28" s="118" t="n">
        <f aca="false">SUM(D9:D27)</f>
        <v>0</v>
      </c>
      <c r="E28" s="119"/>
      <c r="F28" s="118" t="n">
        <f aca="false">SUM(F9:F27)</f>
        <v>0</v>
      </c>
      <c r="G28" s="119"/>
      <c r="H28" s="118" t="n">
        <f aca="false">SUM(H9:H27)</f>
        <v>0</v>
      </c>
      <c r="I28" s="119"/>
      <c r="J28" s="118" t="n">
        <f aca="false">SUM(J9:J27)</f>
        <v>0</v>
      </c>
      <c r="K28" s="119"/>
      <c r="L28" s="118" t="n">
        <f aca="false">SUM(L9:L27)</f>
        <v>0</v>
      </c>
      <c r="M28" s="119"/>
      <c r="N28" s="118" t="n">
        <f aca="false">SUM(N9:N27)</f>
        <v>0</v>
      </c>
    </row>
    <row r="29" customFormat="false" ht="13.5" hidden="false" customHeight="false" outlineLevel="0" collapsed="false"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customFormat="false" ht="12.75" hidden="false" customHeight="false" outlineLevel="0" collapsed="false"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customFormat="false" ht="12.75" hidden="false" customHeight="false" outlineLevel="0" collapsed="false"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0" t="s">
        <v>235</v>
      </c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23.25" hidden="false" customHeight="false" outlineLevel="0" collapsed="false">
      <c r="A2" s="122" t="s">
        <v>236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customFormat="false" ht="15.95" hidden="false" customHeight="true" outlineLevel="0" collapsed="false">
      <c r="A3" s="124"/>
      <c r="B3" s="124"/>
      <c r="C3" s="124"/>
      <c r="D3" s="124"/>
      <c r="E3" s="124"/>
      <c r="F3" s="124"/>
      <c r="G3" s="124"/>
      <c r="H3" s="12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customFormat="false" ht="12.75" hidden="false" customHeight="false" outlineLevel="0" collapsed="false">
      <c r="B4" s="117" t="s">
        <v>237</v>
      </c>
    </row>
    <row r="5" customFormat="false" ht="12.75" hidden="false" customHeight="false" outlineLevel="0" collapsed="false">
      <c r="B5" s="125" t="s">
        <v>238</v>
      </c>
      <c r="D5" s="125" t="s">
        <v>239</v>
      </c>
      <c r="G5" s="125" t="s">
        <v>240</v>
      </c>
    </row>
    <row r="6" customFormat="false" ht="12.75" hidden="false" customHeight="false" outlineLevel="0" collapsed="false">
      <c r="A6" s="126"/>
      <c r="B6" s="126"/>
      <c r="C6" s="126"/>
      <c r="D6" s="126" t="s">
        <v>241</v>
      </c>
      <c r="E6" s="126"/>
      <c r="F6" s="126"/>
      <c r="G6" s="126" t="s">
        <v>241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6"/>
      <c r="B10" s="126"/>
      <c r="C10" s="126"/>
      <c r="D10" s="126" t="s">
        <v>242</v>
      </c>
      <c r="E10" s="126"/>
      <c r="F10" s="126"/>
      <c r="G10" s="126" t="s">
        <v>242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2.75" hidden="false" customHeight="false" outlineLevel="0" collapsed="false">
      <c r="B11" s="3" t="n">
        <v>52003000</v>
      </c>
      <c r="D11" s="3" t="s">
        <v>141</v>
      </c>
      <c r="G11" s="3" t="s">
        <v>141</v>
      </c>
    </row>
    <row r="12" customFormat="false" ht="12.75" hidden="false" customHeight="false" outlineLevel="0" collapsed="false">
      <c r="B12" s="3" t="n">
        <v>52003200</v>
      </c>
      <c r="D12" s="3" t="s">
        <v>142</v>
      </c>
      <c r="G12" s="3" t="s">
        <v>142</v>
      </c>
    </row>
    <row r="13" customFormat="false" ht="12.75" hidden="false" customHeight="false" outlineLevel="0" collapsed="false">
      <c r="B13" s="3" t="n">
        <v>52003500</v>
      </c>
      <c r="D13" s="3" t="s">
        <v>143</v>
      </c>
      <c r="G13" s="3" t="s">
        <v>143</v>
      </c>
    </row>
    <row r="14" customFormat="false" ht="12.75" hidden="false" customHeight="false" outlineLevel="0" collapsed="false">
      <c r="B14" s="3" t="n">
        <v>52004500</v>
      </c>
      <c r="D14" s="3" t="s">
        <v>144</v>
      </c>
      <c r="G14" s="3" t="s">
        <v>144</v>
      </c>
    </row>
    <row r="15" customFormat="false" ht="12.75" hidden="false" customHeight="false" outlineLevel="0" collapsed="false">
      <c r="B15" s="3" t="n">
        <v>52004600</v>
      </c>
      <c r="D15" s="3" t="s">
        <v>145</v>
      </c>
      <c r="G15" s="3" t="s">
        <v>145</v>
      </c>
    </row>
    <row r="16" customFormat="false" ht="12.75" hidden="false" customHeight="false" outlineLevel="0" collapsed="false">
      <c r="B16" s="3" t="n">
        <v>52004700</v>
      </c>
      <c r="D16" s="3" t="s">
        <v>146</v>
      </c>
      <c r="G16" s="3" t="s">
        <v>146</v>
      </c>
    </row>
    <row r="17" customFormat="false" ht="12.75" hidden="false" customHeight="false" outlineLevel="0" collapsed="false">
      <c r="B17" s="3" t="n">
        <v>52004800</v>
      </c>
      <c r="D17" s="3" t="s">
        <v>147</v>
      </c>
      <c r="G17" s="3" t="s">
        <v>147</v>
      </c>
    </row>
    <row r="18" customFormat="false" ht="12.75" hidden="false" customHeight="false" outlineLevel="0" collapsed="false">
      <c r="B18" s="3" t="n">
        <v>52001500</v>
      </c>
      <c r="D18" s="3" t="s">
        <v>243</v>
      </c>
      <c r="G18" s="3" t="s">
        <v>244</v>
      </c>
    </row>
    <row r="19" customFormat="false" ht="12.75" hidden="false" customHeight="false" outlineLevel="0" collapsed="false">
      <c r="B19" s="3" t="n">
        <v>52002000</v>
      </c>
      <c r="D19" s="3" t="s">
        <v>245</v>
      </c>
      <c r="G19" s="3" t="s">
        <v>244</v>
      </c>
    </row>
    <row r="20" customFormat="false" ht="12.75" hidden="false" customHeight="false" outlineLevel="0" collapsed="false">
      <c r="B20" s="3" t="n">
        <v>52002500</v>
      </c>
      <c r="D20" s="3" t="s">
        <v>246</v>
      </c>
      <c r="G20" s="3" t="s">
        <v>244</v>
      </c>
    </row>
    <row r="21" customFormat="false" ht="12.75" hidden="false" customHeight="false" outlineLevel="0" collapsed="false">
      <c r="B21" s="3" t="n">
        <v>52003100</v>
      </c>
      <c r="D21" s="3" t="s">
        <v>247</v>
      </c>
      <c r="G21" s="3" t="s">
        <v>244</v>
      </c>
    </row>
    <row r="22" customFormat="false" ht="12.75" hidden="false" customHeight="false" outlineLevel="0" collapsed="false">
      <c r="B22" s="3" t="n">
        <v>52003600</v>
      </c>
      <c r="D22" s="3" t="s">
        <v>248</v>
      </c>
      <c r="G22" s="3" t="s">
        <v>244</v>
      </c>
    </row>
    <row r="23" customFormat="false" ht="12.75" hidden="false" customHeight="false" outlineLevel="0" collapsed="false">
      <c r="B23" s="3" t="n">
        <v>52004000</v>
      </c>
      <c r="D23" s="3" t="s">
        <v>249</v>
      </c>
      <c r="G23" s="3" t="s">
        <v>244</v>
      </c>
    </row>
    <row r="24" customFormat="false" ht="12.75" hidden="false" customHeight="false" outlineLevel="0" collapsed="false">
      <c r="B24" s="3" t="n">
        <v>52004100</v>
      </c>
      <c r="D24" s="3" t="s">
        <v>250</v>
      </c>
      <c r="G24" s="3" t="s">
        <v>244</v>
      </c>
    </row>
    <row r="25" customFormat="false" ht="12.75" hidden="false" customHeight="false" outlineLevel="0" collapsed="false">
      <c r="B25" s="3" t="n">
        <v>52004400</v>
      </c>
      <c r="D25" s="3" t="s">
        <v>251</v>
      </c>
      <c r="G25" s="3" t="s">
        <v>244</v>
      </c>
    </row>
    <row r="26" customFormat="false" ht="12.75" hidden="false" customHeight="false" outlineLevel="0" collapsed="false">
      <c r="B26" s="3" t="n">
        <v>52004900</v>
      </c>
      <c r="D26" s="3" t="s">
        <v>252</v>
      </c>
      <c r="G26" s="3" t="s">
        <v>244</v>
      </c>
    </row>
    <row r="28" customFormat="false" ht="12.75" hidden="false" customHeight="false" outlineLevel="0" collapsed="false">
      <c r="A28" s="126"/>
      <c r="B28" s="126"/>
      <c r="C28" s="126"/>
      <c r="D28" s="126" t="s">
        <v>253</v>
      </c>
      <c r="E28" s="126"/>
      <c r="F28" s="126"/>
      <c r="G28" s="126" t="s">
        <v>253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</row>
    <row r="29" customFormat="false" ht="12.75" hidden="false" customHeight="false" outlineLevel="0" collapsed="false">
      <c r="B29" s="3" t="n">
        <v>52507000</v>
      </c>
      <c r="D29" s="3" t="s">
        <v>254</v>
      </c>
      <c r="G29" s="3" t="s">
        <v>254</v>
      </c>
    </row>
    <row r="30" customFormat="false" ht="12.75" hidden="false" customHeight="false" outlineLevel="0" collapsed="false">
      <c r="B30" s="3" t="n">
        <v>52507100</v>
      </c>
      <c r="D30" s="3" t="s">
        <v>255</v>
      </c>
      <c r="G30" s="3" t="s">
        <v>255</v>
      </c>
    </row>
    <row r="31" customFormat="false" ht="12.75" hidden="false" customHeight="false" outlineLevel="0" collapsed="false">
      <c r="B31" s="3" t="n">
        <v>52507300</v>
      </c>
      <c r="D31" s="3" t="s">
        <v>256</v>
      </c>
      <c r="G31" s="3" t="s">
        <v>256</v>
      </c>
    </row>
    <row r="32" customFormat="false" ht="12.75" hidden="false" customHeight="false" outlineLevel="0" collapsed="false">
      <c r="B32" s="3" t="n">
        <v>52507400</v>
      </c>
      <c r="D32" s="3" t="s">
        <v>257</v>
      </c>
      <c r="G32" s="3" t="s">
        <v>257</v>
      </c>
    </row>
    <row r="33" customFormat="false" ht="12.75" hidden="false" customHeight="false" outlineLevel="0" collapsed="false">
      <c r="B33" s="3" t="n">
        <v>52507700</v>
      </c>
      <c r="D33" s="3" t="s">
        <v>258</v>
      </c>
      <c r="G33" s="3" t="s">
        <v>258</v>
      </c>
    </row>
    <row r="34" customFormat="false" ht="12.75" hidden="false" customHeight="false" outlineLevel="0" collapsed="false">
      <c r="B34" s="3" t="n">
        <v>52507200</v>
      </c>
      <c r="D34" s="3" t="s">
        <v>259</v>
      </c>
      <c r="G34" s="3" t="s">
        <v>260</v>
      </c>
    </row>
    <row r="35" customFormat="false" ht="12.75" hidden="false" customHeight="false" outlineLevel="0" collapsed="false">
      <c r="B35" s="3" t="n">
        <v>52507500</v>
      </c>
      <c r="D35" s="3" t="s">
        <v>260</v>
      </c>
      <c r="G35" s="3" t="s">
        <v>260</v>
      </c>
    </row>
    <row r="36" customFormat="false" ht="12.75" hidden="false" customHeight="false" outlineLevel="0" collapsed="false">
      <c r="B36" s="3" t="n">
        <v>52507600</v>
      </c>
      <c r="D36" s="3" t="s">
        <v>261</v>
      </c>
      <c r="G36" s="3" t="s">
        <v>260</v>
      </c>
    </row>
    <row r="37" customFormat="false" ht="12.75" hidden="false" customHeight="false" outlineLevel="0" collapsed="false">
      <c r="B37" s="3" t="n">
        <v>52507750</v>
      </c>
      <c r="D37" s="3" t="s">
        <v>262</v>
      </c>
      <c r="G37" s="3" t="s">
        <v>260</v>
      </c>
    </row>
    <row r="38" customFormat="false" ht="12.75" hidden="false" customHeight="false" outlineLevel="0" collapsed="false">
      <c r="B38" s="3" t="n">
        <v>52508000</v>
      </c>
      <c r="D38" s="3" t="s">
        <v>263</v>
      </c>
      <c r="G38" s="3" t="s">
        <v>260</v>
      </c>
    </row>
    <row r="40" customFormat="false" ht="12.75" hidden="false" customHeight="false" outlineLevel="0" collapsed="false">
      <c r="A40" s="126"/>
      <c r="B40" s="126"/>
      <c r="C40" s="126"/>
      <c r="D40" s="126" t="s">
        <v>264</v>
      </c>
      <c r="E40" s="126"/>
      <c r="F40" s="126"/>
      <c r="G40" s="126" t="s">
        <v>264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12.75" hidden="false" customHeight="false" outlineLevel="0" collapsed="false">
      <c r="B41" s="3" t="n">
        <v>52502000</v>
      </c>
      <c r="D41" s="3" t="s">
        <v>265</v>
      </c>
      <c r="G41" s="3" t="s">
        <v>265</v>
      </c>
    </row>
    <row r="42" customFormat="false" ht="12.75" hidden="false" customHeight="false" outlineLevel="0" collapsed="false">
      <c r="B42" s="3" t="n">
        <v>52504500</v>
      </c>
      <c r="D42" s="3" t="s">
        <v>266</v>
      </c>
      <c r="G42" s="3" t="s">
        <v>266</v>
      </c>
    </row>
    <row r="44" customFormat="false" ht="12.75" hidden="false" customHeight="false" outlineLevel="0" collapsed="false">
      <c r="A44" s="126"/>
      <c r="B44" s="126"/>
      <c r="C44" s="126"/>
      <c r="D44" s="126" t="s">
        <v>267</v>
      </c>
      <c r="E44" s="126"/>
      <c r="F44" s="126"/>
      <c r="G44" s="126" t="s">
        <v>267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</row>
    <row r="45" customFormat="false" ht="12.75" hidden="false" customHeight="false" outlineLevel="0" collapsed="false">
      <c r="B45" s="3" t="n">
        <v>52500500</v>
      </c>
      <c r="D45" s="3" t="s">
        <v>268</v>
      </c>
      <c r="G45" s="3" t="s">
        <v>268</v>
      </c>
    </row>
    <row r="46" customFormat="false" ht="12.75" hidden="false" customHeight="false" outlineLevel="0" collapsed="false">
      <c r="B46" s="3" t="n">
        <v>52502500</v>
      </c>
      <c r="D46" s="3" t="s">
        <v>269</v>
      </c>
      <c r="G46" s="3" t="s">
        <v>269</v>
      </c>
    </row>
    <row r="47" customFormat="false" ht="12.75" hidden="false" customHeight="false" outlineLevel="0" collapsed="false">
      <c r="B47" s="3" t="n">
        <v>52503500</v>
      </c>
      <c r="D47" s="3" t="s">
        <v>162</v>
      </c>
      <c r="G47" s="3" t="s">
        <v>162</v>
      </c>
    </row>
    <row r="48" customFormat="false" ht="12.75" hidden="false" customHeight="false" outlineLevel="0" collapsed="false">
      <c r="B48" s="3" t="n">
        <v>52504100</v>
      </c>
      <c r="D48" s="3" t="s">
        <v>165</v>
      </c>
      <c r="G48" s="3" t="s">
        <v>165</v>
      </c>
    </row>
    <row r="49" customFormat="false" ht="12.75" hidden="false" customHeight="false" outlineLevel="0" collapsed="false">
      <c r="B49" s="3" t="n">
        <v>52508500</v>
      </c>
      <c r="D49" s="3" t="s">
        <v>164</v>
      </c>
      <c r="G49" s="3" t="s">
        <v>164</v>
      </c>
    </row>
    <row r="50" customFormat="false" ht="12.75" hidden="false" customHeight="false" outlineLevel="0" collapsed="false">
      <c r="B50" s="3" t="n">
        <v>53600000</v>
      </c>
      <c r="D50" s="3" t="s">
        <v>270</v>
      </c>
      <c r="G50" s="3" t="s">
        <v>271</v>
      </c>
    </row>
    <row r="51" customFormat="false" ht="12.75" hidden="false" customHeight="false" outlineLevel="0" collapsed="false">
      <c r="B51" s="3" t="n">
        <v>52501000</v>
      </c>
      <c r="D51" s="3" t="s">
        <v>272</v>
      </c>
      <c r="G51" s="3" t="s">
        <v>157</v>
      </c>
    </row>
    <row r="52" customFormat="false" ht="12.75" hidden="false" customHeight="false" outlineLevel="0" collapsed="false">
      <c r="B52" s="3" t="n">
        <v>52501500</v>
      </c>
      <c r="D52" s="3" t="s">
        <v>273</v>
      </c>
      <c r="G52" s="3" t="s">
        <v>157</v>
      </c>
    </row>
    <row r="53" customFormat="false" ht="12.75" hidden="false" customHeight="false" outlineLevel="0" collapsed="false">
      <c r="B53" s="3" t="n">
        <v>52502600</v>
      </c>
      <c r="D53" s="3" t="s">
        <v>274</v>
      </c>
      <c r="G53" s="3" t="s">
        <v>157</v>
      </c>
    </row>
    <row r="54" customFormat="false" ht="12.75" hidden="false" customHeight="false" outlineLevel="0" collapsed="false">
      <c r="B54" s="3" t="n">
        <v>52503000</v>
      </c>
      <c r="D54" s="3" t="s">
        <v>275</v>
      </c>
      <c r="G54" s="3" t="s">
        <v>157</v>
      </c>
    </row>
    <row r="55" customFormat="false" ht="12.75" hidden="false" customHeight="false" outlineLevel="0" collapsed="false">
      <c r="B55" s="3" t="n">
        <v>52503600</v>
      </c>
      <c r="D55" s="3" t="s">
        <v>276</v>
      </c>
      <c r="G55" s="3" t="s">
        <v>157</v>
      </c>
    </row>
    <row r="56" customFormat="false" ht="12.75" hidden="false" customHeight="false" outlineLevel="0" collapsed="false">
      <c r="B56" s="3" t="n">
        <v>52504000</v>
      </c>
      <c r="D56" s="3" t="s">
        <v>277</v>
      </c>
      <c r="G56" s="3" t="s">
        <v>157</v>
      </c>
    </row>
    <row r="57" customFormat="false" ht="12.75" hidden="false" customHeight="false" outlineLevel="0" collapsed="false">
      <c r="B57" s="3" t="n">
        <v>52504200</v>
      </c>
      <c r="D57" s="3" t="s">
        <v>278</v>
      </c>
      <c r="G57" s="3" t="s">
        <v>157</v>
      </c>
    </row>
    <row r="58" customFormat="false" ht="12.75" hidden="false" customHeight="false" outlineLevel="0" collapsed="false">
      <c r="B58" s="3" t="n">
        <v>52505000</v>
      </c>
      <c r="D58" s="3" t="s">
        <v>279</v>
      </c>
      <c r="G58" s="3" t="s">
        <v>157</v>
      </c>
    </row>
    <row r="59" customFormat="false" ht="12.75" hidden="false" customHeight="false" outlineLevel="0" collapsed="false">
      <c r="B59" s="3" t="n">
        <v>52505500</v>
      </c>
      <c r="D59" s="3" t="s">
        <v>280</v>
      </c>
      <c r="G59" s="3" t="s">
        <v>157</v>
      </c>
    </row>
    <row r="60" customFormat="false" ht="12.75" hidden="false" customHeight="false" outlineLevel="0" collapsed="false">
      <c r="B60" s="3" t="n">
        <v>52506000</v>
      </c>
      <c r="D60" s="3" t="s">
        <v>281</v>
      </c>
      <c r="G60" s="3" t="s">
        <v>157</v>
      </c>
    </row>
    <row r="61" customFormat="false" ht="12.75" hidden="false" customHeight="false" outlineLevel="0" collapsed="false">
      <c r="B61" s="3" t="n">
        <v>52506500</v>
      </c>
      <c r="D61" s="3" t="s">
        <v>282</v>
      </c>
      <c r="G61" s="3" t="s">
        <v>157</v>
      </c>
    </row>
    <row r="62" customFormat="false" ht="12.75" hidden="false" customHeight="false" outlineLevel="0" collapsed="false">
      <c r="B62" s="3" t="n">
        <v>52508100</v>
      </c>
      <c r="D62" s="3" t="s">
        <v>283</v>
      </c>
      <c r="G62" s="3" t="s">
        <v>157</v>
      </c>
    </row>
    <row r="63" customFormat="false" ht="12.75" hidden="false" customHeight="false" outlineLevel="0" collapsed="false">
      <c r="B63" s="3" t="n">
        <v>52509000</v>
      </c>
      <c r="D63" s="3" t="s">
        <v>284</v>
      </c>
      <c r="G63" s="3" t="s">
        <v>157</v>
      </c>
    </row>
    <row r="64" customFormat="false" ht="12.75" hidden="false" customHeight="false" outlineLevel="0" collapsed="false">
      <c r="B64" s="3" t="n">
        <v>52509010</v>
      </c>
      <c r="D64" s="3" t="s">
        <v>285</v>
      </c>
      <c r="G64" s="3" t="s">
        <v>157</v>
      </c>
    </row>
    <row r="65" customFormat="false" ht="12.75" hidden="false" customHeight="false" outlineLevel="0" collapsed="false">
      <c r="B65" s="3" t="n">
        <v>53000000</v>
      </c>
      <c r="D65" s="3" t="s">
        <v>286</v>
      </c>
      <c r="G65" s="3" t="s">
        <v>157</v>
      </c>
    </row>
    <row r="66" customFormat="false" ht="12.75" hidden="false" customHeight="false" outlineLevel="0" collapsed="false">
      <c r="B66" s="3" t="n">
        <v>53000100</v>
      </c>
      <c r="D66" s="3" t="s">
        <v>286</v>
      </c>
      <c r="G66" s="3" t="s">
        <v>157</v>
      </c>
    </row>
    <row r="67" customFormat="false" ht="12.75" hidden="false" customHeight="false" outlineLevel="0" collapsed="false">
      <c r="B67" s="3" t="n">
        <v>53000200</v>
      </c>
      <c r="D67" s="3" t="s">
        <v>286</v>
      </c>
      <c r="G67" s="3" t="s">
        <v>157</v>
      </c>
    </row>
    <row r="68" customFormat="false" ht="12.75" hidden="false" customHeight="false" outlineLevel="0" collapsed="false">
      <c r="B68" s="3" t="n">
        <v>53101000</v>
      </c>
      <c r="D68" s="3" t="s">
        <v>287</v>
      </c>
      <c r="G68" s="3" t="s">
        <v>157</v>
      </c>
    </row>
    <row r="69" customFormat="false" ht="12.75" hidden="false" customHeight="false" outlineLevel="0" collapsed="false">
      <c r="B69" s="3" t="n">
        <v>53102000</v>
      </c>
      <c r="D69" s="3" t="s">
        <v>288</v>
      </c>
      <c r="G69" s="3" t="s">
        <v>157</v>
      </c>
    </row>
    <row r="70" customFormat="false" ht="12.75" hidden="false" customHeight="false" outlineLevel="0" collapsed="false">
      <c r="B70" s="3" t="n">
        <v>53102100</v>
      </c>
      <c r="D70" s="3" t="s">
        <v>289</v>
      </c>
      <c r="G70" s="3" t="s">
        <v>157</v>
      </c>
    </row>
    <row r="71" customFormat="false" ht="12.75" hidden="false" customHeight="false" outlineLevel="0" collapsed="false">
      <c r="B71" s="3" t="n">
        <v>53102200</v>
      </c>
      <c r="D71" s="3" t="s">
        <v>290</v>
      </c>
      <c r="G71" s="3" t="s">
        <v>157</v>
      </c>
    </row>
    <row r="72" customFormat="false" ht="12.75" hidden="false" customHeight="false" outlineLevel="0" collapsed="false">
      <c r="B72" s="3" t="n">
        <v>53200000</v>
      </c>
      <c r="D72" s="3" t="s">
        <v>291</v>
      </c>
      <c r="G72" s="3" t="s">
        <v>157</v>
      </c>
    </row>
    <row r="73" customFormat="false" ht="12.75" hidden="false" customHeight="false" outlineLevel="0" collapsed="false">
      <c r="B73" s="3" t="n">
        <v>53200100</v>
      </c>
      <c r="D73" s="3" t="s">
        <v>292</v>
      </c>
      <c r="G73" s="3" t="s">
        <v>157</v>
      </c>
    </row>
    <row r="74" customFormat="false" ht="12.75" hidden="false" customHeight="false" outlineLevel="0" collapsed="false">
      <c r="B74" s="3" t="n">
        <v>53200200</v>
      </c>
      <c r="D74" s="3" t="s">
        <v>293</v>
      </c>
      <c r="G74" s="3" t="s">
        <v>157</v>
      </c>
    </row>
    <row r="75" customFormat="false" ht="12.75" hidden="false" customHeight="false" outlineLevel="0" collapsed="false">
      <c r="B75" s="3" t="n">
        <v>53500000</v>
      </c>
      <c r="D75" s="3" t="s">
        <v>294</v>
      </c>
      <c r="G75" s="3" t="s">
        <v>157</v>
      </c>
    </row>
    <row r="76" customFormat="false" ht="12.75" hidden="false" customHeight="false" outlineLevel="0" collapsed="false">
      <c r="B76" s="3" t="n">
        <v>53500500</v>
      </c>
      <c r="D76" s="3" t="s">
        <v>295</v>
      </c>
      <c r="G76" s="3" t="s">
        <v>157</v>
      </c>
    </row>
    <row r="77" customFormat="false" ht="12.75" hidden="false" customHeight="false" outlineLevel="0" collapsed="false">
      <c r="B77" s="3" t="n">
        <v>53500550</v>
      </c>
      <c r="D77" s="3" t="s">
        <v>296</v>
      </c>
      <c r="G77" s="3" t="s">
        <v>157</v>
      </c>
    </row>
    <row r="78" customFormat="false" ht="12.75" hidden="false" customHeight="false" outlineLevel="0" collapsed="false">
      <c r="B78" s="3" t="n">
        <v>53501000</v>
      </c>
      <c r="D78" s="3" t="s">
        <v>297</v>
      </c>
      <c r="G78" s="3" t="s">
        <v>157</v>
      </c>
    </row>
    <row r="79" customFormat="false" ht="12.75" hidden="false" customHeight="false" outlineLevel="0" collapsed="false">
      <c r="B79" s="3" t="n">
        <v>53550000</v>
      </c>
      <c r="D79" s="3" t="s">
        <v>298</v>
      </c>
      <c r="G79" s="3" t="s">
        <v>157</v>
      </c>
    </row>
    <row r="80" customFormat="false" ht="12.75" hidden="false" customHeight="false" outlineLevel="0" collapsed="false">
      <c r="B80" s="3" t="n">
        <v>53551000</v>
      </c>
      <c r="D80" s="3" t="s">
        <v>299</v>
      </c>
      <c r="G80" s="3" t="s">
        <v>157</v>
      </c>
    </row>
    <row r="81" customFormat="false" ht="12.75" hidden="false" customHeight="false" outlineLevel="0" collapsed="false">
      <c r="B81" s="3" t="n">
        <v>53800000</v>
      </c>
      <c r="D81" s="3" t="s">
        <v>300</v>
      </c>
      <c r="G81" s="3" t="s">
        <v>157</v>
      </c>
    </row>
    <row r="82" customFormat="false" ht="12.75" hidden="false" customHeight="false" outlineLevel="0" collapsed="false">
      <c r="B82" s="3" t="n">
        <v>53801000</v>
      </c>
      <c r="D82" s="3" t="s">
        <v>301</v>
      </c>
      <c r="G82" s="3" t="s">
        <v>157</v>
      </c>
    </row>
    <row r="83" customFormat="false" ht="12.75" hidden="false" customHeight="false" outlineLevel="0" collapsed="false">
      <c r="B83" s="3" t="n">
        <v>53900000</v>
      </c>
      <c r="D83" s="3" t="s">
        <v>302</v>
      </c>
      <c r="G83" s="3" t="s">
        <v>157</v>
      </c>
    </row>
    <row r="84" customFormat="false" ht="12.75" hidden="false" customHeight="false" outlineLevel="0" collapsed="false">
      <c r="B84" s="3" t="n">
        <v>53900100</v>
      </c>
      <c r="D84" s="3" t="s">
        <v>303</v>
      </c>
      <c r="G84" s="3" t="s">
        <v>157</v>
      </c>
    </row>
    <row r="85" customFormat="false" ht="12.75" hidden="false" customHeight="false" outlineLevel="0" collapsed="false">
      <c r="B85" s="3" t="n">
        <v>54000000</v>
      </c>
      <c r="D85" s="3" t="s">
        <v>304</v>
      </c>
      <c r="G85" s="3" t="s">
        <v>157</v>
      </c>
    </row>
    <row r="86" customFormat="false" ht="12.75" hidden="false" customHeight="false" outlineLevel="0" collapsed="false">
      <c r="B86" s="3" t="n">
        <v>54005000</v>
      </c>
      <c r="D86" s="3" t="s">
        <v>305</v>
      </c>
      <c r="G86" s="3" t="s">
        <v>157</v>
      </c>
    </row>
    <row r="88" customFormat="false" ht="12.75" hidden="false" customHeight="false" outlineLevel="0" collapsed="false">
      <c r="A88" s="126"/>
      <c r="B88" s="126"/>
      <c r="C88" s="126"/>
      <c r="D88" s="126" t="s">
        <v>306</v>
      </c>
      <c r="E88" s="126"/>
      <c r="F88" s="126"/>
      <c r="G88" s="126" t="s">
        <v>306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  <c r="IW88" s="126"/>
    </row>
    <row r="89" customFormat="false" ht="12.75" hidden="false" customHeight="false" outlineLevel="0" collapsed="false">
      <c r="B89" s="3" t="n">
        <v>59003000</v>
      </c>
      <c r="D89" s="3" t="s">
        <v>307</v>
      </c>
      <c r="G89" s="3" t="s">
        <v>308</v>
      </c>
    </row>
    <row r="90" customFormat="false" ht="12.75" hidden="false" customHeight="false" outlineLevel="0" collapsed="false">
      <c r="B90" s="3" t="n">
        <v>59003100</v>
      </c>
      <c r="D90" s="3" t="s">
        <v>309</v>
      </c>
      <c r="G90" s="3" t="s">
        <v>308</v>
      </c>
    </row>
    <row r="91" customFormat="false" ht="12.75" hidden="false" customHeight="false" outlineLevel="0" collapsed="false">
      <c r="B91" s="3" t="n">
        <v>59003200</v>
      </c>
      <c r="D91" s="3" t="s">
        <v>310</v>
      </c>
      <c r="G91" s="3" t="s">
        <v>308</v>
      </c>
    </row>
    <row r="92" customFormat="false" ht="12.75" hidden="false" customHeight="false" outlineLevel="0" collapsed="false">
      <c r="B92" s="3" t="n">
        <v>59003500</v>
      </c>
      <c r="D92" s="3" t="s">
        <v>311</v>
      </c>
      <c r="G92" s="3" t="s">
        <v>308</v>
      </c>
    </row>
    <row r="93" customFormat="false" ht="12.75" hidden="false" customHeight="false" outlineLevel="0" collapsed="false">
      <c r="B93" s="3" t="n">
        <v>59504000</v>
      </c>
      <c r="D93" s="3" t="s">
        <v>312</v>
      </c>
      <c r="G93" s="3" t="s">
        <v>308</v>
      </c>
    </row>
    <row r="94" customFormat="false" ht="12.75" hidden="false" customHeight="false" outlineLevel="0" collapsed="false">
      <c r="B94" s="0" t="n">
        <v>59004000</v>
      </c>
      <c r="D94" s="0" t="s">
        <v>313</v>
      </c>
      <c r="G94" s="3" t="s">
        <v>314</v>
      </c>
    </row>
    <row r="95" customFormat="false" ht="12.75" hidden="false" customHeight="false" outlineLevel="0" collapsed="false">
      <c r="B95" s="0" t="n">
        <v>59004100</v>
      </c>
      <c r="D95" s="0" t="s">
        <v>315</v>
      </c>
      <c r="G95" s="3" t="s">
        <v>314</v>
      </c>
    </row>
    <row r="96" customFormat="false" ht="12.75" hidden="false" customHeight="false" outlineLevel="0" collapsed="false">
      <c r="B96" s="0" t="n">
        <v>59001000</v>
      </c>
      <c r="D96" s="0" t="s">
        <v>316</v>
      </c>
      <c r="G96" s="3" t="s">
        <v>317</v>
      </c>
    </row>
    <row r="97" customFormat="false" ht="12.75" hidden="false" customHeight="false" outlineLevel="0" collapsed="false">
      <c r="B97" s="0" t="n">
        <v>59001500</v>
      </c>
      <c r="D97" s="0" t="s">
        <v>318</v>
      </c>
      <c r="G97" s="3" t="s">
        <v>317</v>
      </c>
    </row>
    <row r="98" customFormat="false" ht="12.75" hidden="false" customHeight="false" outlineLevel="0" collapsed="false">
      <c r="A98" s="126"/>
      <c r="B98" s="0" t="n">
        <v>59002000</v>
      </c>
      <c r="C98" s="126"/>
      <c r="D98" s="0" t="s">
        <v>319</v>
      </c>
      <c r="E98" s="126"/>
      <c r="F98" s="126"/>
      <c r="G98" s="3" t="s">
        <v>317</v>
      </c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  <c r="HW98" s="126"/>
      <c r="HX98" s="126"/>
      <c r="HY98" s="126"/>
      <c r="HZ98" s="126"/>
      <c r="IA98" s="126"/>
      <c r="IB98" s="126"/>
      <c r="IC98" s="126"/>
      <c r="ID98" s="126"/>
      <c r="IE98" s="126"/>
      <c r="IF98" s="126"/>
      <c r="IG98" s="126"/>
      <c r="IH98" s="126"/>
      <c r="II98" s="126"/>
      <c r="IJ98" s="126"/>
      <c r="IK98" s="126"/>
      <c r="IL98" s="126"/>
      <c r="IM98" s="126"/>
      <c r="IN98" s="126"/>
      <c r="IO98" s="126"/>
      <c r="IP98" s="126"/>
      <c r="IQ98" s="126"/>
      <c r="IR98" s="126"/>
      <c r="IS98" s="126"/>
      <c r="IT98" s="126"/>
      <c r="IU98" s="126"/>
      <c r="IV98" s="126"/>
      <c r="IW98" s="126"/>
    </row>
    <row r="99" customFormat="false" ht="12.75" hidden="false" customHeight="false" outlineLevel="0" collapsed="false">
      <c r="B99" s="0" t="n">
        <v>59002100</v>
      </c>
      <c r="D99" s="0" t="s">
        <v>320</v>
      </c>
      <c r="G99" s="3" t="s">
        <v>317</v>
      </c>
    </row>
    <row r="100" customFormat="false" ht="12.75" hidden="false" customHeight="false" outlineLevel="0" collapsed="false">
      <c r="B100" s="0" t="n">
        <v>59005000</v>
      </c>
      <c r="D100" s="0" t="s">
        <v>321</v>
      </c>
      <c r="G100" s="3" t="s">
        <v>317</v>
      </c>
    </row>
    <row r="101" customFormat="false" ht="12.75" hidden="false" customHeight="false" outlineLevel="0" collapsed="false">
      <c r="B101" s="0" t="n">
        <v>59007000</v>
      </c>
      <c r="D101" s="0" t="s">
        <v>322</v>
      </c>
      <c r="G101" s="3" t="s">
        <v>317</v>
      </c>
    </row>
    <row r="102" customFormat="false" ht="12.75" hidden="false" customHeight="false" outlineLevel="0" collapsed="false">
      <c r="B102" s="0" t="n">
        <v>59008000</v>
      </c>
      <c r="D102" s="0" t="s">
        <v>323</v>
      </c>
      <c r="G102" s="3" t="s">
        <v>317</v>
      </c>
    </row>
    <row r="103" customFormat="false" ht="12.75" hidden="false" customHeight="false" outlineLevel="0" collapsed="false">
      <c r="B103" s="0" t="n">
        <v>59008100</v>
      </c>
      <c r="D103" s="0" t="s">
        <v>324</v>
      </c>
      <c r="G103" s="3" t="s">
        <v>317</v>
      </c>
    </row>
    <row r="104" customFormat="false" ht="12.75" hidden="false" customHeight="false" outlineLevel="0" collapsed="false">
      <c r="B104" s="0" t="n">
        <v>59008200</v>
      </c>
      <c r="D104" s="0" t="s">
        <v>325</v>
      </c>
      <c r="G104" s="3" t="s">
        <v>317</v>
      </c>
    </row>
    <row r="105" customFormat="false" ht="12.75" hidden="false" customHeight="false" outlineLevel="0" collapsed="false">
      <c r="B105" s="0" t="n">
        <v>59099900</v>
      </c>
      <c r="D105" s="0" t="s">
        <v>326</v>
      </c>
      <c r="G105" s="3" t="s">
        <v>317</v>
      </c>
    </row>
    <row r="106" customFormat="false" ht="12.75" hidden="false" customHeight="false" outlineLevel="0" collapsed="false">
      <c r="B106" s="0" t="n">
        <v>59503000</v>
      </c>
      <c r="D106" s="0" t="s">
        <v>327</v>
      </c>
      <c r="G106" s="3" t="s">
        <v>317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7" t="s">
        <v>328</v>
      </c>
      <c r="D110" s="3" t="s">
        <v>329</v>
      </c>
      <c r="G110" s="3" t="s">
        <v>160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2" ySplit="3" topLeftCell="C9" activePane="bottomRight" state="frozen"/>
      <selection pane="topLeft" activeCell="A6" activeCellId="0" sqref="A6"/>
      <selection pane="topRight" activeCell="C6" activeCellId="0" sqref="C6"/>
      <selection pane="bottomLeft" activeCell="A9" activeCellId="0" sqref="A9"/>
      <selection pane="bottomRight" activeCell="C9" activeCellId="0" sqref="C9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7.85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1.25" hidden="false" customHeight="false" outlineLevel="0" collapsed="false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29"/>
      <c r="Z1" s="131"/>
      <c r="AA1" s="129"/>
      <c r="AB1" s="131"/>
      <c r="AC1" s="132" t="str">
        <f aca="true">CELL("filename",A1)</f>
        <v>'file:///mnt/12tb/@roms/datasets/enron/EDRM Enron Email Data Set v2 XML/filtered-attachments/xls/TWOrgPLFormatCORP02.xls'#$FinancingExpense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8.25" hidden="false" customHeight="false" outlineLevel="0" collapsed="false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3"/>
      <c r="Y2" s="133"/>
      <c r="Z2" s="133"/>
      <c r="AA2" s="129"/>
      <c r="AB2" s="133"/>
      <c r="AC2" s="133" t="n">
        <f aca="true">NOW()</f>
        <v>45926.9049507813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true" outlineLevel="0" collapsed="false">
      <c r="A3" s="134" t="str">
        <f aca="false">+Format!A1</f>
        <v>TRANSWESTERN PIPELINE GROUP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true" outlineLevel="0" collapsed="false">
      <c r="A4" s="134" t="str">
        <f aca="false">+Format!A2</f>
        <v>2002 PLAN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5.75" hidden="false" customHeight="true" outlineLevel="0" collapsed="false">
      <c r="A5" s="134" t="s">
        <v>330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2.75" hidden="false" customHeight="false" outlineLevel="0" collapsed="false">
      <c r="A6" s="137" t="s">
        <v>331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</row>
    <row r="7" customFormat="false" ht="12.75" hidden="false" customHeight="fals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142" t="s">
        <v>332</v>
      </c>
      <c r="D8" s="142"/>
      <c r="E8" s="142" t="s">
        <v>333</v>
      </c>
      <c r="F8" s="142"/>
      <c r="G8" s="142" t="s">
        <v>334</v>
      </c>
      <c r="H8" s="142"/>
      <c r="I8" s="142" t="s">
        <v>335</v>
      </c>
      <c r="J8" s="142"/>
      <c r="K8" s="142" t="s">
        <v>336</v>
      </c>
      <c r="L8" s="142"/>
      <c r="M8" s="142" t="s">
        <v>337</v>
      </c>
      <c r="N8" s="142"/>
      <c r="O8" s="142" t="s">
        <v>338</v>
      </c>
      <c r="P8" s="142"/>
      <c r="Q8" s="142" t="s">
        <v>339</v>
      </c>
      <c r="R8" s="142"/>
      <c r="S8" s="142" t="s">
        <v>340</v>
      </c>
      <c r="T8" s="142"/>
      <c r="U8" s="142" t="s">
        <v>341</v>
      </c>
      <c r="V8" s="142"/>
      <c r="W8" s="142" t="s">
        <v>342</v>
      </c>
      <c r="X8" s="142"/>
      <c r="Y8" s="142" t="s">
        <v>343</v>
      </c>
      <c r="Z8" s="142"/>
      <c r="AA8" s="143" t="s">
        <v>344</v>
      </c>
      <c r="AB8" s="144"/>
      <c r="AC8" s="143" t="s">
        <v>345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150" t="s">
        <v>346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347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7"/>
      <c r="M11" s="153" t="n">
        <v>0</v>
      </c>
      <c r="N11" s="147"/>
      <c r="O11" s="153" t="n">
        <v>0</v>
      </c>
      <c r="P11" s="147"/>
      <c r="Q11" s="153" t="n">
        <v>0</v>
      </c>
      <c r="R11" s="147"/>
      <c r="S11" s="153" t="n">
        <v>0</v>
      </c>
      <c r="T11" s="147"/>
      <c r="U11" s="153" t="n">
        <v>0</v>
      </c>
      <c r="V11" s="147"/>
      <c r="W11" s="153" t="n">
        <v>0</v>
      </c>
      <c r="X11" s="148"/>
      <c r="Y11" s="153" t="n">
        <v>0</v>
      </c>
      <c r="Z11" s="149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348</v>
      </c>
      <c r="C12" s="153" t="n">
        <v>11.6</v>
      </c>
      <c r="D12" s="146"/>
      <c r="E12" s="153" t="n">
        <v>11.6</v>
      </c>
      <c r="F12" s="146"/>
      <c r="G12" s="153" t="n">
        <v>11.6</v>
      </c>
      <c r="H12" s="147"/>
      <c r="I12" s="153" t="n">
        <v>11.6</v>
      </c>
      <c r="J12" s="147"/>
      <c r="K12" s="153" t="n">
        <v>11.6</v>
      </c>
      <c r="L12" s="147"/>
      <c r="M12" s="153" t="n">
        <v>11.6</v>
      </c>
      <c r="N12" s="147"/>
      <c r="O12" s="153" t="n">
        <v>11.6</v>
      </c>
      <c r="P12" s="147"/>
      <c r="Q12" s="153" t="n">
        <v>11.6</v>
      </c>
      <c r="R12" s="147"/>
      <c r="S12" s="153" t="n">
        <v>11.6</v>
      </c>
      <c r="T12" s="147"/>
      <c r="U12" s="153" t="n">
        <v>11.6</v>
      </c>
      <c r="V12" s="147"/>
      <c r="W12" s="153" t="n">
        <v>11.6</v>
      </c>
      <c r="X12" s="148"/>
      <c r="Y12" s="153" t="n">
        <v>7.7</v>
      </c>
      <c r="Z12" s="149"/>
      <c r="AA12" s="153" t="n">
        <v>7.7</v>
      </c>
      <c r="AB12" s="149"/>
      <c r="AC12" s="153"/>
      <c r="AD12" s="140"/>
    </row>
    <row r="13" customFormat="false" ht="12.75" hidden="false" customHeight="false" outlineLevel="0" collapsed="false">
      <c r="A13" s="151"/>
      <c r="B13" s="152" t="s">
        <v>33</v>
      </c>
      <c r="C13" s="153" t="n">
        <v>0</v>
      </c>
      <c r="D13" s="146"/>
      <c r="E13" s="153" t="n">
        <v>0</v>
      </c>
      <c r="F13" s="146"/>
      <c r="G13" s="153" t="n">
        <v>0</v>
      </c>
      <c r="H13" s="147"/>
      <c r="I13" s="153" t="n">
        <v>0</v>
      </c>
      <c r="J13" s="147"/>
      <c r="K13" s="153" t="n">
        <v>0</v>
      </c>
      <c r="L13" s="147"/>
      <c r="M13" s="153" t="n">
        <v>0</v>
      </c>
      <c r="N13" s="147"/>
      <c r="O13" s="153" t="n">
        <v>0</v>
      </c>
      <c r="P13" s="147"/>
      <c r="Q13" s="153" t="n">
        <v>0</v>
      </c>
      <c r="R13" s="147"/>
      <c r="S13" s="153" t="n">
        <v>0</v>
      </c>
      <c r="T13" s="147"/>
      <c r="U13" s="153" t="n">
        <v>0</v>
      </c>
      <c r="V13" s="147"/>
      <c r="W13" s="153" t="n">
        <v>0</v>
      </c>
      <c r="X13" s="148"/>
      <c r="Y13" s="153" t="n">
        <v>0</v>
      </c>
      <c r="Z13" s="149"/>
      <c r="AA13" s="153" t="n">
        <v>0</v>
      </c>
      <c r="AB13" s="149"/>
      <c r="AC13" s="153"/>
      <c r="AD13" s="140"/>
    </row>
    <row r="14" customFormat="false" ht="12.75" hidden="false" customHeight="false" outlineLevel="0" collapsed="false">
      <c r="A14" s="154"/>
      <c r="B14" s="155" t="s">
        <v>349</v>
      </c>
      <c r="C14" s="156" t="n">
        <f aca="false">SUM(C11:C13)</f>
        <v>11.6</v>
      </c>
      <c r="D14" s="157"/>
      <c r="E14" s="156" t="n">
        <f aca="false">SUM(E11:E13)</f>
        <v>11.6</v>
      </c>
      <c r="F14" s="157"/>
      <c r="G14" s="156" t="n">
        <f aca="false">SUM(G11:G13)</f>
        <v>11.6</v>
      </c>
      <c r="H14" s="157"/>
      <c r="I14" s="156" t="n">
        <f aca="false">SUM(I11:I13)</f>
        <v>11.6</v>
      </c>
      <c r="J14" s="157"/>
      <c r="K14" s="156" t="n">
        <f aca="false">SUM(K11:K13)</f>
        <v>11.6</v>
      </c>
      <c r="L14" s="157"/>
      <c r="M14" s="156" t="n">
        <f aca="false">SUM(M11:M13)</f>
        <v>11.6</v>
      </c>
      <c r="N14" s="157"/>
      <c r="O14" s="156" t="n">
        <f aca="false">SUM(O11:O13)</f>
        <v>11.6</v>
      </c>
      <c r="P14" s="157"/>
      <c r="Q14" s="156" t="n">
        <f aca="false">SUM(Q11:Q13)</f>
        <v>11.6</v>
      </c>
      <c r="R14" s="157"/>
      <c r="S14" s="156" t="n">
        <f aca="false">SUM(S11:S13)</f>
        <v>11.6</v>
      </c>
      <c r="T14" s="157"/>
      <c r="U14" s="156" t="n">
        <f aca="false">SUM(U11:U13)</f>
        <v>11.6</v>
      </c>
      <c r="V14" s="157"/>
      <c r="W14" s="156" t="n">
        <f aca="false">SUM(W11:W13)</f>
        <v>11.6</v>
      </c>
      <c r="X14" s="157"/>
      <c r="Y14" s="156" t="n">
        <f aca="false">SUM(Y11:Y13)</f>
        <v>7.7</v>
      </c>
      <c r="Z14" s="157"/>
      <c r="AA14" s="156" t="n">
        <f aca="false">SUM(AA11:AA13)</f>
        <v>7.7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59" t="str">
        <f aca="false">+Format!B47</f>
        <v>Interest expense - Third Party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162" t="n">
        <v>1710</v>
      </c>
      <c r="B17" s="0" t="s">
        <v>350</v>
      </c>
      <c r="D17" s="148"/>
      <c r="E17" s="147" t="n">
        <v>0.1</v>
      </c>
      <c r="F17" s="148"/>
      <c r="G17" s="147" t="n">
        <v>0.1</v>
      </c>
      <c r="H17" s="148"/>
      <c r="I17" s="147" t="n">
        <v>0.1</v>
      </c>
      <c r="J17" s="148"/>
      <c r="K17" s="147" t="n">
        <v>0.1</v>
      </c>
      <c r="L17" s="148"/>
      <c r="M17" s="147" t="n">
        <v>0.1</v>
      </c>
      <c r="N17" s="148"/>
      <c r="O17" s="147" t="n">
        <v>0</v>
      </c>
      <c r="P17" s="148"/>
      <c r="Q17" s="147" t="n">
        <v>0.1</v>
      </c>
      <c r="R17" s="148"/>
      <c r="S17" s="147" t="n">
        <v>0.1</v>
      </c>
      <c r="T17" s="148"/>
      <c r="U17" s="147" t="n">
        <v>0.1</v>
      </c>
      <c r="V17" s="148"/>
      <c r="W17" s="147" t="n">
        <v>0.1</v>
      </c>
      <c r="X17" s="148"/>
      <c r="Y17" s="147" t="n">
        <v>0</v>
      </c>
      <c r="Z17" s="148"/>
      <c r="AA17" s="147" t="n">
        <v>0.1</v>
      </c>
      <c r="AB17" s="148"/>
      <c r="AC17" s="148" t="n">
        <f aca="false">SUM(E17:AA17)</f>
        <v>1</v>
      </c>
      <c r="AD17" s="158"/>
    </row>
    <row r="18" customFormat="false" ht="12.75" hidden="false" customHeight="false" outlineLevel="0" collapsed="false">
      <c r="A18" s="162" t="n">
        <v>1719</v>
      </c>
      <c r="B18" s="0" t="s">
        <v>351</v>
      </c>
      <c r="D18" s="163"/>
      <c r="E18" s="164" t="n">
        <v>0</v>
      </c>
      <c r="F18" s="164"/>
      <c r="G18" s="164" t="n">
        <v>0</v>
      </c>
      <c r="H18" s="164"/>
      <c r="I18" s="164" t="n">
        <v>0</v>
      </c>
      <c r="J18" s="164"/>
      <c r="K18" s="164" t="n">
        <v>0</v>
      </c>
      <c r="L18" s="164"/>
      <c r="M18" s="164" t="n">
        <v>0</v>
      </c>
      <c r="N18" s="164"/>
      <c r="O18" s="164" t="n">
        <v>0</v>
      </c>
      <c r="P18" s="164"/>
      <c r="Q18" s="164" t="n">
        <v>0</v>
      </c>
      <c r="R18" s="164"/>
      <c r="S18" s="164" t="n">
        <v>0</v>
      </c>
      <c r="T18" s="164"/>
      <c r="U18" s="164" t="n">
        <v>0</v>
      </c>
      <c r="V18" s="164"/>
      <c r="W18" s="164" t="n">
        <v>0</v>
      </c>
      <c r="X18" s="164"/>
      <c r="Y18" s="164" t="n">
        <v>0</v>
      </c>
      <c r="Z18" s="165"/>
      <c r="AA18" s="164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162" t="n">
        <v>1720</v>
      </c>
      <c r="B19" s="0" t="s">
        <v>352</v>
      </c>
      <c r="D19" s="163"/>
      <c r="E19" s="147" t="n">
        <v>0</v>
      </c>
      <c r="F19" s="147"/>
      <c r="G19" s="147" t="n">
        <v>0</v>
      </c>
      <c r="H19" s="147"/>
      <c r="I19" s="147" t="n">
        <v>0</v>
      </c>
      <c r="J19" s="147"/>
      <c r="K19" s="147" t="n">
        <v>0</v>
      </c>
      <c r="L19" s="147"/>
      <c r="M19" s="147" t="n">
        <v>0</v>
      </c>
      <c r="N19" s="147"/>
      <c r="O19" s="147" t="n">
        <v>0</v>
      </c>
      <c r="P19" s="147"/>
      <c r="Q19" s="147" t="n">
        <v>0</v>
      </c>
      <c r="R19" s="147"/>
      <c r="S19" s="147" t="n">
        <v>0</v>
      </c>
      <c r="T19" s="147"/>
      <c r="U19" s="147" t="n">
        <v>0</v>
      </c>
      <c r="V19" s="147"/>
      <c r="W19" s="147" t="n">
        <v>0</v>
      </c>
      <c r="X19" s="147"/>
      <c r="Y19" s="147" t="n">
        <v>0</v>
      </c>
      <c r="Z19" s="147"/>
      <c r="AA19" s="147" t="n">
        <v>0</v>
      </c>
      <c r="AB19" s="148"/>
      <c r="AC19" s="148" t="n">
        <f aca="false">SUM(E19:AA19)</f>
        <v>0</v>
      </c>
    </row>
    <row r="20" customFormat="false" ht="12.75" hidden="false" customHeight="false" outlineLevel="0" collapsed="false">
      <c r="A20" s="162" t="n">
        <v>1722</v>
      </c>
      <c r="B20" s="0" t="s">
        <v>353</v>
      </c>
      <c r="D20" s="163"/>
      <c r="E20" s="147" t="n">
        <v>0</v>
      </c>
      <c r="F20" s="147"/>
      <c r="G20" s="147" t="n">
        <v>0</v>
      </c>
      <c r="H20" s="147"/>
      <c r="I20" s="147" t="n">
        <v>0</v>
      </c>
      <c r="J20" s="147"/>
      <c r="K20" s="147" t="n">
        <v>0</v>
      </c>
      <c r="L20" s="147"/>
      <c r="M20" s="147" t="n">
        <v>0</v>
      </c>
      <c r="N20" s="147"/>
      <c r="O20" s="147" t="n">
        <v>0</v>
      </c>
      <c r="P20" s="147"/>
      <c r="Q20" s="147" t="n">
        <v>0</v>
      </c>
      <c r="R20" s="147"/>
      <c r="S20" s="147" t="n">
        <v>0</v>
      </c>
      <c r="T20" s="147"/>
      <c r="U20" s="147" t="n">
        <v>0</v>
      </c>
      <c r="V20" s="147"/>
      <c r="W20" s="147" t="n">
        <v>0</v>
      </c>
      <c r="X20" s="147"/>
      <c r="Y20" s="147" t="n">
        <v>0</v>
      </c>
      <c r="Z20" s="147"/>
      <c r="AA20" s="147" t="n">
        <v>0</v>
      </c>
      <c r="AB20" s="148"/>
      <c r="AC20" s="148" t="n">
        <f aca="false">SUM(E20:AA20)</f>
        <v>0</v>
      </c>
    </row>
    <row r="21" customFormat="false" ht="12.75" hidden="false" customHeight="false" outlineLevel="0" collapsed="false">
      <c r="A21" s="162" t="n">
        <v>1725</v>
      </c>
      <c r="B21" s="0" t="s">
        <v>354</v>
      </c>
      <c r="D21" s="163"/>
      <c r="E21" s="147" t="n">
        <v>0</v>
      </c>
      <c r="F21" s="147"/>
      <c r="G21" s="147" t="n">
        <v>0</v>
      </c>
      <c r="H21" s="147"/>
      <c r="I21" s="147" t="n">
        <v>0</v>
      </c>
      <c r="J21" s="147"/>
      <c r="K21" s="147" t="n">
        <v>0</v>
      </c>
      <c r="L21" s="147"/>
      <c r="M21" s="147" t="n">
        <v>0</v>
      </c>
      <c r="N21" s="147"/>
      <c r="O21" s="147" t="n">
        <v>0</v>
      </c>
      <c r="P21" s="147"/>
      <c r="Q21" s="147" t="n">
        <v>0</v>
      </c>
      <c r="R21" s="147"/>
      <c r="S21" s="147" t="n">
        <v>0</v>
      </c>
      <c r="T21" s="147"/>
      <c r="U21" s="147" t="n">
        <v>0</v>
      </c>
      <c r="V21" s="147"/>
      <c r="W21" s="147" t="n">
        <v>0</v>
      </c>
      <c r="X21" s="147"/>
      <c r="Y21" s="147" t="n">
        <v>0</v>
      </c>
      <c r="Z21" s="147"/>
      <c r="AA21" s="147" t="n">
        <v>0</v>
      </c>
      <c r="AB21" s="148"/>
      <c r="AC21" s="148" t="n">
        <f aca="false">SUM(E21:AA21)</f>
        <v>0</v>
      </c>
    </row>
    <row r="22" customFormat="false" ht="12.75" hidden="false" customHeight="false" outlineLevel="0" collapsed="false">
      <c r="A22" s="162" t="n">
        <v>1750</v>
      </c>
      <c r="B22" s="0" t="s">
        <v>355</v>
      </c>
      <c r="D22" s="163"/>
      <c r="E22" s="147" t="n">
        <v>0</v>
      </c>
      <c r="F22" s="147"/>
      <c r="G22" s="147" t="n">
        <v>0</v>
      </c>
      <c r="H22" s="147"/>
      <c r="I22" s="147" t="n">
        <v>0</v>
      </c>
      <c r="J22" s="147"/>
      <c r="K22" s="147" t="n">
        <v>0</v>
      </c>
      <c r="L22" s="147"/>
      <c r="M22" s="147" t="n">
        <v>0</v>
      </c>
      <c r="N22" s="147"/>
      <c r="O22" s="147" t="n">
        <v>0</v>
      </c>
      <c r="P22" s="147"/>
      <c r="Q22" s="147" t="n">
        <v>0</v>
      </c>
      <c r="R22" s="147"/>
      <c r="S22" s="147" t="n">
        <v>0</v>
      </c>
      <c r="T22" s="147"/>
      <c r="U22" s="147" t="n">
        <v>0</v>
      </c>
      <c r="V22" s="147"/>
      <c r="W22" s="147" t="n">
        <v>0</v>
      </c>
      <c r="X22" s="147"/>
      <c r="Y22" s="147" t="n">
        <v>0</v>
      </c>
      <c r="Z22" s="147"/>
      <c r="AA22" s="147" t="n">
        <v>0</v>
      </c>
      <c r="AB22" s="148"/>
      <c r="AC22" s="148" t="n">
        <f aca="false">SUM(E22:AA22)</f>
        <v>0</v>
      </c>
    </row>
    <row r="23" customFormat="false" ht="12.75" hidden="false" customHeight="false" outlineLevel="0" collapsed="false">
      <c r="A23" s="162" t="n">
        <v>1740</v>
      </c>
      <c r="B23" s="0" t="s">
        <v>356</v>
      </c>
      <c r="D23" s="163"/>
      <c r="E23" s="147" t="n">
        <v>0</v>
      </c>
      <c r="F23" s="147"/>
      <c r="G23" s="147" t="n">
        <v>0</v>
      </c>
      <c r="H23" s="147"/>
      <c r="I23" s="147" t="n">
        <v>0</v>
      </c>
      <c r="J23" s="147"/>
      <c r="K23" s="147" t="n">
        <v>0</v>
      </c>
      <c r="L23" s="147"/>
      <c r="M23" s="147" t="n">
        <v>0</v>
      </c>
      <c r="N23" s="147"/>
      <c r="O23" s="147" t="n">
        <v>0</v>
      </c>
      <c r="P23" s="147"/>
      <c r="Q23" s="147" t="n">
        <v>0</v>
      </c>
      <c r="R23" s="147"/>
      <c r="S23" s="147" t="n">
        <v>0</v>
      </c>
      <c r="T23" s="147"/>
      <c r="U23" s="147" t="n">
        <v>0</v>
      </c>
      <c r="V23" s="147"/>
      <c r="W23" s="147" t="n">
        <v>0</v>
      </c>
      <c r="X23" s="147"/>
      <c r="Y23" s="147" t="n">
        <v>0</v>
      </c>
      <c r="Z23" s="147"/>
      <c r="AA23" s="147" t="n">
        <v>0</v>
      </c>
      <c r="AB23" s="148"/>
      <c r="AC23" s="148" t="n">
        <f aca="false">SUM(E23:AA23)</f>
        <v>0</v>
      </c>
    </row>
    <row r="24" customFormat="false" ht="12.75" hidden="false" customHeight="false" outlineLevel="0" collapsed="false">
      <c r="A24" s="162" t="n">
        <v>1730</v>
      </c>
      <c r="B24" s="0" t="s">
        <v>357</v>
      </c>
      <c r="D24" s="163"/>
      <c r="E24" s="164" t="n">
        <v>0</v>
      </c>
      <c r="F24" s="164"/>
      <c r="G24" s="164" t="n">
        <v>0</v>
      </c>
      <c r="H24" s="164"/>
      <c r="I24" s="164" t="n">
        <v>0</v>
      </c>
      <c r="J24" s="164"/>
      <c r="K24" s="164" t="n">
        <v>0</v>
      </c>
      <c r="L24" s="164"/>
      <c r="M24" s="164" t="n">
        <v>0</v>
      </c>
      <c r="N24" s="164"/>
      <c r="O24" s="164" t="n">
        <v>0</v>
      </c>
      <c r="P24" s="164"/>
      <c r="Q24" s="164" t="n">
        <v>0</v>
      </c>
      <c r="R24" s="164"/>
      <c r="S24" s="164" t="n">
        <v>0</v>
      </c>
      <c r="T24" s="164"/>
      <c r="U24" s="164" t="n">
        <v>0</v>
      </c>
      <c r="V24" s="164"/>
      <c r="W24" s="164" t="n">
        <v>0</v>
      </c>
      <c r="X24" s="164"/>
      <c r="Y24" s="164" t="n">
        <v>0</v>
      </c>
      <c r="Z24" s="165"/>
      <c r="AA24" s="164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162" t="n">
        <v>1735</v>
      </c>
      <c r="B25" s="0" t="s">
        <v>358</v>
      </c>
      <c r="D25" s="163"/>
      <c r="E25" s="164" t="n">
        <v>0</v>
      </c>
      <c r="F25" s="164"/>
      <c r="G25" s="164" t="n">
        <v>0</v>
      </c>
      <c r="H25" s="164"/>
      <c r="I25" s="164" t="n">
        <v>0</v>
      </c>
      <c r="J25" s="164"/>
      <c r="K25" s="164" t="n">
        <v>0</v>
      </c>
      <c r="L25" s="164"/>
      <c r="M25" s="164" t="n">
        <v>0</v>
      </c>
      <c r="N25" s="164"/>
      <c r="O25" s="164" t="n">
        <v>0</v>
      </c>
      <c r="P25" s="164"/>
      <c r="Q25" s="164" t="n">
        <v>0</v>
      </c>
      <c r="R25" s="164"/>
      <c r="S25" s="164" t="n">
        <v>0</v>
      </c>
      <c r="T25" s="164"/>
      <c r="U25" s="164" t="n">
        <v>0</v>
      </c>
      <c r="V25" s="164"/>
      <c r="W25" s="164" t="n">
        <v>0</v>
      </c>
      <c r="X25" s="164"/>
      <c r="Y25" s="164" t="n">
        <v>0</v>
      </c>
      <c r="Z25" s="165"/>
      <c r="AA25" s="164" t="n">
        <v>0</v>
      </c>
      <c r="AC25" s="163" t="n">
        <f aca="false">SUM(E25:AA25)</f>
        <v>0</v>
      </c>
    </row>
    <row r="26" customFormat="false" ht="5.1" hidden="false" customHeight="true" outlineLevel="0" collapsed="false">
      <c r="A26" s="166"/>
      <c r="B26" s="0"/>
      <c r="D26" s="163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customFormat="false" ht="12.75" hidden="false" customHeight="false" outlineLevel="0" collapsed="false">
      <c r="A27" s="166"/>
      <c r="B27" s="167" t="s">
        <v>359</v>
      </c>
      <c r="D27" s="163"/>
      <c r="E27" s="148" t="n">
        <f aca="false">+E29-SUM(E16:E26)</f>
        <v>0</v>
      </c>
      <c r="F27" s="148"/>
      <c r="G27" s="148" t="n">
        <f aca="false">+G29-SUM(G16:G26)</f>
        <v>0</v>
      </c>
      <c r="H27" s="148"/>
      <c r="I27" s="148" t="n">
        <f aca="false">+I29-SUM(I16:I26)</f>
        <v>0</v>
      </c>
      <c r="J27" s="148"/>
      <c r="K27" s="148" t="n">
        <f aca="false">+K29-SUM(K16:K26)</f>
        <v>0</v>
      </c>
      <c r="L27" s="148"/>
      <c r="M27" s="148" t="n">
        <f aca="false">+M29-SUM(M16:M26)</f>
        <v>0</v>
      </c>
      <c r="N27" s="148"/>
      <c r="O27" s="148" t="n">
        <f aca="false">+O29-SUM(O16:O26)</f>
        <v>0</v>
      </c>
      <c r="P27" s="148"/>
      <c r="Q27" s="148" t="n">
        <f aca="false">+Q29-SUM(Q16:Q26)</f>
        <v>0</v>
      </c>
      <c r="R27" s="148"/>
      <c r="S27" s="148" t="n">
        <f aca="false">+S29-SUM(S16:S26)</f>
        <v>0</v>
      </c>
      <c r="T27" s="148"/>
      <c r="U27" s="148" t="n">
        <f aca="false">+U29-SUM(U16:U26)</f>
        <v>0</v>
      </c>
      <c r="V27" s="148"/>
      <c r="W27" s="148" t="n">
        <f aca="false">+W29-SUM(W16:W26)</f>
        <v>0</v>
      </c>
      <c r="X27" s="148"/>
      <c r="Y27" s="148" t="n">
        <f aca="false">+Y29-SUM(Y16:Y26)</f>
        <v>0</v>
      </c>
      <c r="Z27" s="148"/>
      <c r="AA27" s="148" t="n">
        <f aca="false">+AA29-SUM(AA16:AA26)</f>
        <v>0</v>
      </c>
      <c r="AB27" s="148"/>
      <c r="AC27" s="148" t="n">
        <f aca="false">+AC29-SUM(AC16:AC26)</f>
        <v>0</v>
      </c>
    </row>
    <row r="28" customFormat="false" ht="5.1" hidden="false" customHeight="true" outlineLevel="0" collapsed="false">
      <c r="A28" s="166"/>
      <c r="B28" s="0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</row>
    <row r="29" customFormat="false" ht="12.75" hidden="false" customHeight="false" outlineLevel="0" collapsed="false">
      <c r="A29" s="168" t="s">
        <v>360</v>
      </c>
      <c r="B29" s="155"/>
      <c r="C29" s="154"/>
      <c r="D29" s="157"/>
      <c r="E29" s="156" t="n">
        <f aca="false">+Format!D47</f>
        <v>0.1</v>
      </c>
      <c r="F29" s="157"/>
      <c r="G29" s="156" t="n">
        <f aca="false">+Format!F47</f>
        <v>0.1</v>
      </c>
      <c r="H29" s="157"/>
      <c r="I29" s="156" t="n">
        <f aca="false">+Format!H47</f>
        <v>0.1</v>
      </c>
      <c r="J29" s="157"/>
      <c r="K29" s="156" t="n">
        <f aca="false">+Format!J47</f>
        <v>0.1</v>
      </c>
      <c r="L29" s="157"/>
      <c r="M29" s="156" t="n">
        <f aca="false">+Format!L47</f>
        <v>0.1</v>
      </c>
      <c r="N29" s="157"/>
      <c r="O29" s="156" t="n">
        <f aca="false">+Format!N47</f>
        <v>0</v>
      </c>
      <c r="P29" s="157"/>
      <c r="Q29" s="156" t="n">
        <f aca="false">+Format!P47</f>
        <v>0.1</v>
      </c>
      <c r="R29" s="157"/>
      <c r="S29" s="156" t="n">
        <f aca="false">+Format!R47</f>
        <v>0.1</v>
      </c>
      <c r="T29" s="157"/>
      <c r="U29" s="156" t="n">
        <f aca="false">+Format!T47</f>
        <v>0.1</v>
      </c>
      <c r="V29" s="157"/>
      <c r="W29" s="156" t="n">
        <f aca="false">+Format!V47</f>
        <v>0.1</v>
      </c>
      <c r="X29" s="157"/>
      <c r="Y29" s="156" t="n">
        <f aca="false">+Format!X47</f>
        <v>0</v>
      </c>
      <c r="Z29" s="157"/>
      <c r="AA29" s="156" t="n">
        <f aca="false">+Format!Z47</f>
        <v>0.1</v>
      </c>
      <c r="AB29" s="157"/>
      <c r="AC29" s="156" t="n">
        <f aca="false">+Format!AB47</f>
        <v>1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A30" s="166"/>
      <c r="B30" s="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AA30" s="163"/>
      <c r="AC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2.75" hidden="false" customHeight="false" outlineLevel="0" collapsed="false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69" t="s">
        <v>361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customFormat="false" ht="12.75" hidden="false" customHeight="false" outlineLevel="0" collapsed="false">
      <c r="A34" s="170"/>
      <c r="B34" s="163" t="s">
        <v>362</v>
      </c>
      <c r="C34" s="163" t="n">
        <v>0</v>
      </c>
      <c r="D34" s="163"/>
      <c r="E34" s="163" t="n">
        <v>0</v>
      </c>
      <c r="F34" s="163"/>
      <c r="G34" s="163" t="n">
        <v>0</v>
      </c>
      <c r="H34" s="163"/>
      <c r="I34" s="163" t="n">
        <v>0</v>
      </c>
      <c r="J34" s="163"/>
      <c r="K34" s="163" t="n">
        <v>0</v>
      </c>
      <c r="L34" s="163"/>
      <c r="M34" s="163" t="n">
        <v>0</v>
      </c>
      <c r="N34" s="163"/>
      <c r="O34" s="163" t="n">
        <v>0</v>
      </c>
      <c r="P34" s="163"/>
      <c r="Q34" s="163" t="n">
        <v>0</v>
      </c>
      <c r="R34" s="163"/>
      <c r="S34" s="163" t="n">
        <v>0</v>
      </c>
      <c r="T34" s="163"/>
      <c r="U34" s="163" t="n">
        <v>0</v>
      </c>
      <c r="V34" s="163"/>
      <c r="W34" s="163" t="n">
        <v>0</v>
      </c>
      <c r="X34" s="163"/>
      <c r="Y34" s="163" t="n">
        <v>0</v>
      </c>
      <c r="AA34" s="163" t="n">
        <v>0</v>
      </c>
      <c r="AB34" s="163"/>
      <c r="AC34" s="163"/>
      <c r="AD34" s="163"/>
      <c r="AE34" s="163"/>
      <c r="AF34" s="163"/>
    </row>
    <row r="35" customFormat="false" ht="12.75" hidden="false" customHeight="false" outlineLevel="0" collapsed="false">
      <c r="A35" s="170"/>
      <c r="B35" s="163" t="s">
        <v>363</v>
      </c>
      <c r="C35" s="163" t="n">
        <v>0</v>
      </c>
      <c r="D35" s="163"/>
      <c r="E35" s="163" t="n">
        <v>0</v>
      </c>
      <c r="F35" s="163"/>
      <c r="G35" s="163" t="n">
        <v>0</v>
      </c>
      <c r="H35" s="163"/>
      <c r="I35" s="163" t="n">
        <v>0</v>
      </c>
      <c r="J35" s="163"/>
      <c r="K35" s="163" t="n">
        <v>0</v>
      </c>
      <c r="L35" s="163"/>
      <c r="M35" s="163" t="n">
        <v>0</v>
      </c>
      <c r="N35" s="163"/>
      <c r="O35" s="163" t="n">
        <v>0</v>
      </c>
      <c r="P35" s="163"/>
      <c r="Q35" s="163" t="n">
        <v>0</v>
      </c>
      <c r="R35" s="163"/>
      <c r="S35" s="163" t="n">
        <v>0</v>
      </c>
      <c r="T35" s="163"/>
      <c r="U35" s="163" t="n">
        <v>0</v>
      </c>
      <c r="V35" s="163"/>
      <c r="W35" s="163" t="n">
        <v>0</v>
      </c>
      <c r="X35" s="163"/>
      <c r="Y35" s="163" t="n">
        <v>0</v>
      </c>
      <c r="AA35" s="163" t="n">
        <v>0</v>
      </c>
      <c r="AB35" s="163"/>
      <c r="AC35" s="163"/>
      <c r="AD35" s="163"/>
      <c r="AE35" s="163"/>
      <c r="AF35" s="163"/>
    </row>
    <row r="36" customFormat="false" ht="12.75" hidden="false" customHeight="false" outlineLevel="0" collapsed="false">
      <c r="A36" s="170"/>
      <c r="B36" s="163" t="s">
        <v>363</v>
      </c>
      <c r="C36" s="163" t="n">
        <v>0</v>
      </c>
      <c r="D36" s="163"/>
      <c r="E36" s="163" t="n">
        <v>0</v>
      </c>
      <c r="F36" s="163"/>
      <c r="G36" s="163" t="n">
        <v>0</v>
      </c>
      <c r="H36" s="163"/>
      <c r="I36" s="163" t="n">
        <v>0</v>
      </c>
      <c r="J36" s="163"/>
      <c r="K36" s="163" t="n">
        <v>0</v>
      </c>
      <c r="L36" s="163"/>
      <c r="M36" s="163" t="n">
        <v>0</v>
      </c>
      <c r="N36" s="163"/>
      <c r="O36" s="163" t="n">
        <v>0</v>
      </c>
      <c r="P36" s="163"/>
      <c r="Q36" s="163" t="n">
        <v>0</v>
      </c>
      <c r="R36" s="163"/>
      <c r="S36" s="163" t="n">
        <v>0</v>
      </c>
      <c r="T36" s="163"/>
      <c r="U36" s="163" t="n">
        <v>0</v>
      </c>
      <c r="V36" s="163"/>
      <c r="W36" s="163" t="n">
        <v>0</v>
      </c>
      <c r="X36" s="163"/>
      <c r="Y36" s="163" t="n">
        <v>0</v>
      </c>
      <c r="AA36" s="163" t="n">
        <v>0</v>
      </c>
      <c r="AB36" s="163"/>
      <c r="AC36" s="163"/>
      <c r="AD36" s="163"/>
      <c r="AE36" s="163"/>
      <c r="AF36" s="163"/>
    </row>
    <row r="37" customFormat="false" ht="12.75" hidden="false" customHeight="false" outlineLevel="0" collapsed="false">
      <c r="A37" s="171"/>
      <c r="B37" s="155" t="s">
        <v>364</v>
      </c>
      <c r="C37" s="156" t="n">
        <f aca="false">SUM(C34:C36)</f>
        <v>0</v>
      </c>
      <c r="D37" s="157"/>
      <c r="E37" s="156" t="n">
        <f aca="false">SUM(E34:E36)</f>
        <v>0</v>
      </c>
      <c r="F37" s="157"/>
      <c r="G37" s="156" t="n">
        <f aca="false">SUM(G34:G36)</f>
        <v>0</v>
      </c>
      <c r="H37" s="157"/>
      <c r="I37" s="156" t="n">
        <f aca="false">SUM(I34:I36)</f>
        <v>0</v>
      </c>
      <c r="J37" s="157"/>
      <c r="K37" s="156" t="n">
        <f aca="false">SUM(K34:K36)</f>
        <v>0</v>
      </c>
      <c r="L37" s="157"/>
      <c r="M37" s="156" t="n">
        <f aca="false">SUM(M34:M36)</f>
        <v>0</v>
      </c>
      <c r="N37" s="157"/>
      <c r="O37" s="156" t="n">
        <f aca="false">SUM(O34:O36)</f>
        <v>0</v>
      </c>
      <c r="P37" s="157"/>
      <c r="Q37" s="156" t="n">
        <f aca="false">SUM(Q34:Q36)</f>
        <v>0</v>
      </c>
      <c r="R37" s="157"/>
      <c r="S37" s="156" t="n">
        <f aca="false">SUM(S34:S36)</f>
        <v>0</v>
      </c>
      <c r="T37" s="157"/>
      <c r="U37" s="156" t="n">
        <f aca="false">SUM(U34:U36)</f>
        <v>0</v>
      </c>
      <c r="V37" s="157"/>
      <c r="W37" s="156" t="n">
        <f aca="false">SUM(W34:W36)</f>
        <v>0</v>
      </c>
      <c r="X37" s="157"/>
      <c r="Y37" s="156" t="n">
        <f aca="false">SUM(Y34:Y36)</f>
        <v>0</v>
      </c>
      <c r="Z37" s="157"/>
      <c r="AA37" s="156" t="n">
        <f aca="false">SUM(AA34:AA36)</f>
        <v>0</v>
      </c>
      <c r="AB37" s="157"/>
      <c r="AC37" s="171"/>
      <c r="AD37" s="157"/>
      <c r="AE37" s="171"/>
      <c r="AF37" s="171"/>
    </row>
    <row r="38" customFormat="false" ht="5.1" hidden="false" customHeight="true" outlineLevel="0" collapsed="false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customFormat="false" ht="12.75" hidden="false" customHeight="false" outlineLevel="0" collapsed="false">
      <c r="A39" s="172" t="s">
        <v>57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</row>
    <row r="40" customFormat="false" ht="12.75" hidden="false" customHeight="false" outlineLevel="0" collapsed="false">
      <c r="A40" s="166"/>
      <c r="B40" s="163" t="s">
        <v>362</v>
      </c>
      <c r="C40" s="163"/>
      <c r="D40" s="163"/>
      <c r="E40" s="163" t="n">
        <v>0</v>
      </c>
      <c r="F40" s="163"/>
      <c r="G40" s="163" t="n">
        <v>0</v>
      </c>
      <c r="H40" s="163"/>
      <c r="I40" s="163" t="n">
        <v>0</v>
      </c>
      <c r="J40" s="163"/>
      <c r="K40" s="163" t="n">
        <v>0</v>
      </c>
      <c r="L40" s="163"/>
      <c r="M40" s="163" t="n">
        <v>0</v>
      </c>
      <c r="N40" s="163"/>
      <c r="O40" s="163" t="n">
        <v>0</v>
      </c>
      <c r="P40" s="163"/>
      <c r="Q40" s="163" t="n">
        <v>0</v>
      </c>
      <c r="R40" s="163"/>
      <c r="S40" s="163" t="n">
        <v>0</v>
      </c>
      <c r="T40" s="163"/>
      <c r="U40" s="163" t="n">
        <v>0</v>
      </c>
      <c r="V40" s="163"/>
      <c r="W40" s="163" t="n">
        <v>0</v>
      </c>
      <c r="X40" s="163"/>
      <c r="Y40" s="163" t="n">
        <v>0</v>
      </c>
      <c r="AA40" s="163" t="n">
        <v>0</v>
      </c>
      <c r="AC40" s="163" t="n">
        <f aca="false">SUM(E40:AA40)</f>
        <v>0</v>
      </c>
      <c r="AD40" s="163"/>
      <c r="AE40" s="163"/>
      <c r="AF40" s="163"/>
    </row>
    <row r="41" customFormat="false" ht="12.75" hidden="false" customHeight="false" outlineLevel="0" collapsed="false">
      <c r="A41" s="166"/>
      <c r="B41" s="163" t="s">
        <v>363</v>
      </c>
      <c r="C41" s="163"/>
      <c r="D41" s="163"/>
      <c r="E41" s="163" t="n">
        <v>0</v>
      </c>
      <c r="F41" s="163"/>
      <c r="G41" s="163" t="n">
        <v>0</v>
      </c>
      <c r="H41" s="163"/>
      <c r="I41" s="163" t="n">
        <v>0</v>
      </c>
      <c r="J41" s="163"/>
      <c r="K41" s="163" t="n">
        <v>0</v>
      </c>
      <c r="L41" s="163"/>
      <c r="M41" s="163" t="n">
        <v>0</v>
      </c>
      <c r="N41" s="163"/>
      <c r="O41" s="163" t="n">
        <v>0</v>
      </c>
      <c r="P41" s="163"/>
      <c r="Q41" s="163" t="n">
        <v>0</v>
      </c>
      <c r="R41" s="163"/>
      <c r="S41" s="163" t="n">
        <v>0</v>
      </c>
      <c r="T41" s="163"/>
      <c r="U41" s="163" t="n">
        <v>0</v>
      </c>
      <c r="V41" s="163"/>
      <c r="W41" s="163" t="n">
        <v>0</v>
      </c>
      <c r="X41" s="163"/>
      <c r="Y41" s="163" t="n">
        <v>0</v>
      </c>
      <c r="AA41" s="163" t="n">
        <v>0</v>
      </c>
      <c r="AC41" s="163" t="n">
        <f aca="false">SUM(E41:AA41)</f>
        <v>0</v>
      </c>
      <c r="AD41" s="163"/>
      <c r="AE41" s="163"/>
      <c r="AF41" s="163"/>
    </row>
    <row r="42" customFormat="false" ht="12.75" hidden="false" customHeight="false" outlineLevel="0" collapsed="false">
      <c r="A42" s="166"/>
      <c r="B42" s="163" t="s">
        <v>363</v>
      </c>
      <c r="C42" s="163"/>
      <c r="D42" s="163"/>
      <c r="E42" s="163" t="n">
        <v>0</v>
      </c>
      <c r="F42" s="163"/>
      <c r="G42" s="163" t="n">
        <v>0</v>
      </c>
      <c r="H42" s="163"/>
      <c r="I42" s="163" t="n">
        <v>0</v>
      </c>
      <c r="J42" s="163"/>
      <c r="K42" s="163" t="n">
        <v>0</v>
      </c>
      <c r="L42" s="163"/>
      <c r="M42" s="163" t="n">
        <v>0</v>
      </c>
      <c r="N42" s="163"/>
      <c r="O42" s="163" t="n">
        <v>0</v>
      </c>
      <c r="P42" s="163"/>
      <c r="Q42" s="163" t="n">
        <v>0</v>
      </c>
      <c r="R42" s="163"/>
      <c r="S42" s="163" t="n">
        <v>0</v>
      </c>
      <c r="T42" s="163"/>
      <c r="U42" s="163" t="n">
        <v>0</v>
      </c>
      <c r="V42" s="163"/>
      <c r="W42" s="163" t="n">
        <v>0</v>
      </c>
      <c r="X42" s="163"/>
      <c r="Y42" s="163" t="n">
        <v>0</v>
      </c>
      <c r="AA42" s="163" t="n">
        <v>0</v>
      </c>
      <c r="AC42" s="163" t="n">
        <f aca="false">SUM(E42:AA42)</f>
        <v>0</v>
      </c>
      <c r="AD42" s="163"/>
      <c r="AE42" s="163"/>
      <c r="AF42" s="163"/>
    </row>
    <row r="43" customFormat="false" ht="12.75" hidden="false" customHeight="false" outlineLevel="0" collapsed="false">
      <c r="A43" s="166"/>
      <c r="B43" s="163" t="s">
        <v>363</v>
      </c>
      <c r="C43" s="163"/>
      <c r="D43" s="163"/>
      <c r="E43" s="163" t="n">
        <v>0</v>
      </c>
      <c r="F43" s="163"/>
      <c r="G43" s="163" t="n">
        <v>0</v>
      </c>
      <c r="H43" s="163"/>
      <c r="I43" s="163" t="n">
        <v>0</v>
      </c>
      <c r="J43" s="163"/>
      <c r="K43" s="163" t="n">
        <v>0</v>
      </c>
      <c r="L43" s="163"/>
      <c r="M43" s="163" t="n">
        <v>0</v>
      </c>
      <c r="N43" s="163"/>
      <c r="O43" s="163" t="n">
        <v>0</v>
      </c>
      <c r="P43" s="163"/>
      <c r="Q43" s="163" t="n">
        <v>0</v>
      </c>
      <c r="R43" s="163"/>
      <c r="S43" s="163" t="n">
        <v>0</v>
      </c>
      <c r="T43" s="163"/>
      <c r="U43" s="163" t="n">
        <v>0</v>
      </c>
      <c r="V43" s="163"/>
      <c r="W43" s="163" t="n">
        <v>0</v>
      </c>
      <c r="X43" s="163"/>
      <c r="Y43" s="163" t="n">
        <v>0</v>
      </c>
      <c r="AA43" s="163" t="n">
        <v>0</v>
      </c>
      <c r="AC43" s="163" t="n">
        <f aca="false">SUM(E43:AA43)</f>
        <v>0</v>
      </c>
      <c r="AD43" s="163"/>
      <c r="AE43" s="163"/>
      <c r="AF43" s="163"/>
    </row>
    <row r="44" customFormat="false" ht="12.75" hidden="false" customHeight="false" outlineLevel="0" collapsed="false">
      <c r="A44" s="166"/>
      <c r="B44" s="163" t="s">
        <v>363</v>
      </c>
      <c r="C44" s="163"/>
      <c r="D44" s="163"/>
      <c r="E44" s="163" t="n">
        <v>0</v>
      </c>
      <c r="F44" s="163"/>
      <c r="G44" s="163" t="n">
        <v>0</v>
      </c>
      <c r="H44" s="163"/>
      <c r="I44" s="163" t="n">
        <v>0</v>
      </c>
      <c r="J44" s="163"/>
      <c r="K44" s="163" t="n">
        <v>0</v>
      </c>
      <c r="L44" s="163"/>
      <c r="M44" s="163" t="n">
        <v>0</v>
      </c>
      <c r="N44" s="163"/>
      <c r="O44" s="163" t="n">
        <v>0</v>
      </c>
      <c r="P44" s="163"/>
      <c r="Q44" s="163" t="n">
        <v>0</v>
      </c>
      <c r="R44" s="163"/>
      <c r="S44" s="163" t="n">
        <v>0</v>
      </c>
      <c r="T44" s="163"/>
      <c r="U44" s="163" t="n">
        <v>0</v>
      </c>
      <c r="V44" s="163"/>
      <c r="W44" s="163" t="n">
        <v>0</v>
      </c>
      <c r="X44" s="163"/>
      <c r="Y44" s="163" t="n">
        <v>0</v>
      </c>
      <c r="AA44" s="163" t="n">
        <v>0</v>
      </c>
      <c r="AC44" s="163" t="n">
        <f aca="false">SUM(E44:AA44)</f>
        <v>0</v>
      </c>
      <c r="AD44" s="163"/>
      <c r="AE44" s="163"/>
      <c r="AF44" s="163"/>
    </row>
    <row r="45" customFormat="false" ht="5.1" hidden="false" customHeight="true" outlineLevel="0" collapsed="false">
      <c r="A45" s="166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AA45" s="163"/>
      <c r="AC45" s="163"/>
      <c r="AD45" s="163"/>
      <c r="AE45" s="163"/>
      <c r="AF45" s="163"/>
    </row>
    <row r="46" customFormat="false" ht="12.75" hidden="false" customHeight="false" outlineLevel="0" collapsed="false">
      <c r="A46" s="166"/>
      <c r="B46" s="167" t="s">
        <v>359</v>
      </c>
      <c r="C46" s="163"/>
      <c r="D46" s="163"/>
      <c r="E46" s="163" t="n">
        <f aca="false">+E48-SUM(E39:E45)</f>
        <v>0</v>
      </c>
      <c r="F46" s="163"/>
      <c r="G46" s="163" t="n">
        <f aca="false">+G48-SUM(G39:G45)</f>
        <v>0</v>
      </c>
      <c r="H46" s="163"/>
      <c r="I46" s="163" t="n">
        <f aca="false">+I48-SUM(I39:I45)</f>
        <v>0</v>
      </c>
      <c r="J46" s="163"/>
      <c r="K46" s="163" t="n">
        <f aca="false">+K48-SUM(K39:K45)</f>
        <v>0</v>
      </c>
      <c r="L46" s="163"/>
      <c r="M46" s="163" t="n">
        <f aca="false">+M48-SUM(M39:M45)</f>
        <v>0</v>
      </c>
      <c r="N46" s="163"/>
      <c r="O46" s="163" t="n">
        <f aca="false">+O48-SUM(O39:O45)</f>
        <v>0</v>
      </c>
      <c r="P46" s="163"/>
      <c r="Q46" s="163" t="n">
        <f aca="false">+Q48-SUM(Q39:Q45)</f>
        <v>0</v>
      </c>
      <c r="R46" s="163"/>
      <c r="S46" s="163" t="n">
        <f aca="false">+S48-SUM(S39:S45)</f>
        <v>0</v>
      </c>
      <c r="T46" s="163"/>
      <c r="U46" s="163" t="n">
        <f aca="false">+U48-SUM(U39:U45)</f>
        <v>0</v>
      </c>
      <c r="V46" s="163"/>
      <c r="W46" s="163" t="n">
        <f aca="false">+W48-SUM(W39:W45)</f>
        <v>0</v>
      </c>
      <c r="X46" s="163"/>
      <c r="Y46" s="163" t="n">
        <f aca="false">+Y48-SUM(Y39:Y45)</f>
        <v>0</v>
      </c>
      <c r="AA46" s="163" t="n">
        <f aca="false">+AA48-SUM(AA39:AA45)</f>
        <v>0</v>
      </c>
      <c r="AC46" s="163" t="n">
        <f aca="false">+AC48-SUM(AC39:AC45)</f>
        <v>0</v>
      </c>
      <c r="AD46" s="163"/>
      <c r="AE46" s="163"/>
      <c r="AF46" s="163"/>
    </row>
    <row r="47" customFormat="false" ht="5.1" hidden="false" customHeight="true" outlineLevel="0" collapsed="false">
      <c r="A47" s="166"/>
      <c r="B47" s="167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AA47" s="163"/>
      <c r="AC47" s="163"/>
      <c r="AD47" s="163"/>
      <c r="AE47" s="163"/>
      <c r="AF47" s="163"/>
    </row>
    <row r="48" customFormat="false" ht="12.75" hidden="false" customHeight="false" outlineLevel="0" collapsed="false">
      <c r="A48" s="173" t="s">
        <v>365</v>
      </c>
      <c r="C48" s="163"/>
      <c r="D48" s="157"/>
      <c r="E48" s="156" t="n">
        <f aca="false">+Format!D56</f>
        <v>0</v>
      </c>
      <c r="F48" s="157"/>
      <c r="G48" s="156" t="n">
        <f aca="false">+Format!F56</f>
        <v>0</v>
      </c>
      <c r="H48" s="157"/>
      <c r="I48" s="156" t="n">
        <f aca="false">+Format!H56</f>
        <v>0</v>
      </c>
      <c r="J48" s="157"/>
      <c r="K48" s="156" t="n">
        <f aca="false">+Format!J56</f>
        <v>0</v>
      </c>
      <c r="L48" s="157"/>
      <c r="M48" s="156" t="n">
        <f aca="false">+Format!L56</f>
        <v>0</v>
      </c>
      <c r="N48" s="157"/>
      <c r="O48" s="156" t="n">
        <f aca="false">+Format!N56</f>
        <v>0</v>
      </c>
      <c r="P48" s="157"/>
      <c r="Q48" s="156" t="n">
        <f aca="false">+Format!P56</f>
        <v>0</v>
      </c>
      <c r="R48" s="157"/>
      <c r="S48" s="156" t="n">
        <f aca="false">+Format!R56</f>
        <v>0</v>
      </c>
      <c r="T48" s="157"/>
      <c r="U48" s="156" t="n">
        <f aca="false">+Format!T56</f>
        <v>0</v>
      </c>
      <c r="V48" s="157"/>
      <c r="W48" s="156" t="n">
        <f aca="false">+Format!V56</f>
        <v>0</v>
      </c>
      <c r="X48" s="157"/>
      <c r="Y48" s="156" t="n">
        <f aca="false">+Format!X56</f>
        <v>0</v>
      </c>
      <c r="Z48" s="157"/>
      <c r="AA48" s="156" t="n">
        <f aca="false">+Format!Z56</f>
        <v>0</v>
      </c>
      <c r="AB48" s="157"/>
      <c r="AC48" s="156" t="n">
        <f aca="false">+Format!AB56</f>
        <v>0</v>
      </c>
      <c r="AD48" s="157"/>
      <c r="AE48" s="171"/>
      <c r="AF48" s="171"/>
    </row>
    <row r="51" customFormat="false" ht="12.75" hidden="false" customHeight="false" outlineLevel="0" collapsed="false">
      <c r="A51" s="169" t="s">
        <v>366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</row>
    <row r="52" customFormat="false" ht="12.75" hidden="false" customHeight="false" outlineLevel="0" collapsed="false">
      <c r="A52" s="170"/>
      <c r="B52" s="163" t="s">
        <v>362</v>
      </c>
      <c r="C52" s="163" t="n">
        <v>0</v>
      </c>
      <c r="D52" s="163"/>
      <c r="E52" s="163" t="n">
        <v>0</v>
      </c>
      <c r="F52" s="163"/>
      <c r="G52" s="163" t="n">
        <v>0</v>
      </c>
      <c r="H52" s="163"/>
      <c r="I52" s="163" t="n">
        <v>0</v>
      </c>
      <c r="J52" s="163"/>
      <c r="K52" s="163" t="n">
        <v>0</v>
      </c>
      <c r="L52" s="163"/>
      <c r="M52" s="163" t="n">
        <v>0</v>
      </c>
      <c r="N52" s="163"/>
      <c r="O52" s="163" t="n">
        <v>0</v>
      </c>
      <c r="P52" s="163"/>
      <c r="Q52" s="163" t="n">
        <v>0</v>
      </c>
      <c r="R52" s="163"/>
      <c r="S52" s="163" t="n">
        <v>0</v>
      </c>
      <c r="T52" s="163"/>
      <c r="U52" s="163" t="n">
        <v>0</v>
      </c>
      <c r="V52" s="163"/>
      <c r="W52" s="163" t="n">
        <v>0</v>
      </c>
      <c r="X52" s="163"/>
      <c r="Y52" s="163" t="n">
        <v>0</v>
      </c>
      <c r="AA52" s="163" t="n">
        <v>0</v>
      </c>
      <c r="AB52" s="163"/>
      <c r="AC52" s="163"/>
      <c r="AD52" s="163"/>
      <c r="AE52" s="163"/>
      <c r="AF52" s="163"/>
    </row>
    <row r="53" customFormat="false" ht="12.75" hidden="false" customHeight="false" outlineLevel="0" collapsed="false">
      <c r="A53" s="170"/>
      <c r="B53" s="163" t="s">
        <v>363</v>
      </c>
      <c r="C53" s="163" t="n">
        <v>0</v>
      </c>
      <c r="D53" s="163"/>
      <c r="E53" s="163" t="n">
        <v>0</v>
      </c>
      <c r="F53" s="163"/>
      <c r="G53" s="163" t="n">
        <v>0</v>
      </c>
      <c r="H53" s="163"/>
      <c r="I53" s="163" t="n">
        <v>0</v>
      </c>
      <c r="J53" s="163"/>
      <c r="K53" s="163" t="n">
        <v>0</v>
      </c>
      <c r="L53" s="163"/>
      <c r="M53" s="163" t="n">
        <v>0</v>
      </c>
      <c r="N53" s="163"/>
      <c r="O53" s="163" t="n">
        <v>0</v>
      </c>
      <c r="P53" s="163"/>
      <c r="Q53" s="163" t="n">
        <v>0</v>
      </c>
      <c r="R53" s="163"/>
      <c r="S53" s="163" t="n">
        <v>0</v>
      </c>
      <c r="T53" s="163"/>
      <c r="U53" s="163" t="n">
        <v>0</v>
      </c>
      <c r="V53" s="163"/>
      <c r="W53" s="163" t="n">
        <v>0</v>
      </c>
      <c r="X53" s="163"/>
      <c r="Y53" s="163" t="n">
        <v>0</v>
      </c>
      <c r="AA53" s="163" t="n">
        <v>0</v>
      </c>
      <c r="AB53" s="163"/>
      <c r="AC53" s="163"/>
      <c r="AD53" s="163"/>
      <c r="AE53" s="163"/>
      <c r="AF53" s="163"/>
    </row>
    <row r="54" customFormat="false" ht="12.75" hidden="false" customHeight="false" outlineLevel="0" collapsed="false">
      <c r="A54" s="170"/>
      <c r="B54" s="163" t="s">
        <v>363</v>
      </c>
      <c r="C54" s="163" t="n">
        <v>0</v>
      </c>
      <c r="D54" s="163"/>
      <c r="E54" s="163" t="n">
        <v>0</v>
      </c>
      <c r="F54" s="163"/>
      <c r="G54" s="163" t="n">
        <v>0</v>
      </c>
      <c r="H54" s="163"/>
      <c r="I54" s="163" t="n">
        <v>0</v>
      </c>
      <c r="J54" s="163"/>
      <c r="K54" s="163" t="n">
        <v>0</v>
      </c>
      <c r="L54" s="163"/>
      <c r="M54" s="163" t="n">
        <v>0</v>
      </c>
      <c r="N54" s="163"/>
      <c r="O54" s="163" t="n">
        <v>0</v>
      </c>
      <c r="P54" s="163"/>
      <c r="Q54" s="163" t="n">
        <v>0</v>
      </c>
      <c r="R54" s="163"/>
      <c r="S54" s="163" t="n">
        <v>0</v>
      </c>
      <c r="T54" s="163"/>
      <c r="U54" s="163" t="n">
        <v>0</v>
      </c>
      <c r="V54" s="163"/>
      <c r="W54" s="163" t="n">
        <v>0</v>
      </c>
      <c r="X54" s="163"/>
      <c r="Y54" s="163" t="n">
        <v>0</v>
      </c>
      <c r="AA54" s="163" t="n">
        <v>0</v>
      </c>
      <c r="AB54" s="163"/>
      <c r="AC54" s="163"/>
      <c r="AD54" s="163"/>
      <c r="AE54" s="163"/>
      <c r="AF54" s="163"/>
    </row>
    <row r="55" customFormat="false" ht="12.75" hidden="false" customHeight="false" outlineLevel="0" collapsed="false">
      <c r="A55" s="170"/>
      <c r="B55" s="163" t="s">
        <v>363</v>
      </c>
      <c r="C55" s="163" t="n">
        <v>0</v>
      </c>
      <c r="D55" s="163"/>
      <c r="E55" s="163" t="n">
        <v>0</v>
      </c>
      <c r="F55" s="163"/>
      <c r="G55" s="163" t="n">
        <v>0</v>
      </c>
      <c r="H55" s="163"/>
      <c r="I55" s="163" t="n">
        <v>0</v>
      </c>
      <c r="J55" s="163"/>
      <c r="K55" s="163" t="n">
        <v>0</v>
      </c>
      <c r="L55" s="163"/>
      <c r="M55" s="163" t="n">
        <v>0</v>
      </c>
      <c r="N55" s="163"/>
      <c r="O55" s="163" t="n">
        <v>0</v>
      </c>
      <c r="P55" s="163"/>
      <c r="Q55" s="163" t="n">
        <v>0</v>
      </c>
      <c r="R55" s="163"/>
      <c r="S55" s="163" t="n">
        <v>0</v>
      </c>
      <c r="T55" s="163"/>
      <c r="U55" s="163" t="n">
        <v>0</v>
      </c>
      <c r="V55" s="163"/>
      <c r="W55" s="163" t="n">
        <v>0</v>
      </c>
      <c r="X55" s="163"/>
      <c r="Y55" s="163" t="n">
        <v>0</v>
      </c>
      <c r="AA55" s="163" t="n">
        <v>0</v>
      </c>
      <c r="AB55" s="163"/>
      <c r="AC55" s="163"/>
      <c r="AD55" s="163"/>
      <c r="AE55" s="163"/>
      <c r="AF55" s="163"/>
    </row>
    <row r="56" customFormat="false" ht="12.75" hidden="false" customHeight="false" outlineLevel="0" collapsed="false">
      <c r="A56" s="170"/>
      <c r="B56" s="163" t="s">
        <v>363</v>
      </c>
      <c r="C56" s="163" t="n">
        <v>0</v>
      </c>
      <c r="D56" s="163"/>
      <c r="E56" s="163" t="n">
        <v>0</v>
      </c>
      <c r="F56" s="163"/>
      <c r="G56" s="163" t="n">
        <v>0</v>
      </c>
      <c r="H56" s="163"/>
      <c r="I56" s="163" t="n">
        <v>0</v>
      </c>
      <c r="J56" s="163"/>
      <c r="K56" s="163" t="n">
        <v>0</v>
      </c>
      <c r="L56" s="163"/>
      <c r="M56" s="163" t="n">
        <v>0</v>
      </c>
      <c r="N56" s="163"/>
      <c r="O56" s="163" t="n">
        <v>0</v>
      </c>
      <c r="P56" s="163"/>
      <c r="Q56" s="163" t="n">
        <v>0</v>
      </c>
      <c r="R56" s="163"/>
      <c r="S56" s="163" t="n">
        <v>0</v>
      </c>
      <c r="T56" s="163"/>
      <c r="U56" s="163" t="n">
        <v>0</v>
      </c>
      <c r="V56" s="163"/>
      <c r="W56" s="163" t="n">
        <v>0</v>
      </c>
      <c r="X56" s="163"/>
      <c r="Y56" s="163" t="n">
        <v>0</v>
      </c>
      <c r="AA56" s="163" t="n">
        <v>0</v>
      </c>
      <c r="AB56" s="163"/>
      <c r="AC56" s="163"/>
      <c r="AD56" s="163"/>
      <c r="AE56" s="163"/>
      <c r="AF56" s="163"/>
    </row>
    <row r="57" customFormat="false" ht="12.75" hidden="false" customHeight="false" outlineLevel="0" collapsed="false">
      <c r="A57" s="171"/>
      <c r="B57" s="155" t="s">
        <v>364</v>
      </c>
      <c r="C57" s="156" t="n">
        <f aca="false">SUM(C52:C56)</f>
        <v>0</v>
      </c>
      <c r="D57" s="157"/>
      <c r="E57" s="156" t="n">
        <f aca="false">SUM(E52:E56)</f>
        <v>0</v>
      </c>
      <c r="F57" s="157"/>
      <c r="G57" s="156" t="n">
        <f aca="false">SUM(G52:G56)</f>
        <v>0</v>
      </c>
      <c r="H57" s="157"/>
      <c r="I57" s="156" t="n">
        <f aca="false">SUM(I52:I56)</f>
        <v>0</v>
      </c>
      <c r="J57" s="157"/>
      <c r="K57" s="156" t="n">
        <f aca="false">SUM(K52:K56)</f>
        <v>0</v>
      </c>
      <c r="L57" s="157"/>
      <c r="M57" s="156" t="n">
        <f aca="false">SUM(M52:M56)</f>
        <v>0</v>
      </c>
      <c r="N57" s="157"/>
      <c r="O57" s="156" t="n">
        <f aca="false">SUM(O52:O56)</f>
        <v>0</v>
      </c>
      <c r="P57" s="157"/>
      <c r="Q57" s="156" t="n">
        <f aca="false">SUM(Q52:Q56)</f>
        <v>0</v>
      </c>
      <c r="R57" s="157"/>
      <c r="S57" s="156" t="n">
        <f aca="false">SUM(S52:S56)</f>
        <v>0</v>
      </c>
      <c r="T57" s="157"/>
      <c r="U57" s="156" t="n">
        <f aca="false">SUM(U52:U56)</f>
        <v>0</v>
      </c>
      <c r="V57" s="157"/>
      <c r="W57" s="156" t="n">
        <f aca="false">SUM(W52:W56)</f>
        <v>0</v>
      </c>
      <c r="X57" s="157"/>
      <c r="Y57" s="156" t="n">
        <f aca="false">SUM(Y52:Y56)</f>
        <v>0</v>
      </c>
      <c r="Z57" s="157"/>
      <c r="AA57" s="156" t="n">
        <f aca="false">SUM(AA52:AA56)</f>
        <v>0</v>
      </c>
      <c r="AB57" s="157"/>
      <c r="AC57" s="171"/>
      <c r="AD57" s="157"/>
      <c r="AE57" s="171"/>
      <c r="AF57" s="171"/>
    </row>
    <row r="58" customFormat="false" ht="5.1" hidden="false" customHeight="true" outlineLevel="0" collapsed="false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customFormat="false" ht="12.75" hidden="false" customHeight="false" outlineLevel="0" collapsed="false">
      <c r="A59" s="172" t="s">
        <v>367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</row>
    <row r="60" customFormat="false" ht="12.75" hidden="false" customHeight="false" outlineLevel="0" collapsed="false">
      <c r="A60" s="166"/>
      <c r="B60" s="163" t="s">
        <v>362</v>
      </c>
      <c r="C60" s="163"/>
      <c r="D60" s="163"/>
      <c r="E60" s="163" t="n">
        <v>0</v>
      </c>
      <c r="F60" s="163"/>
      <c r="G60" s="163" t="n">
        <v>0</v>
      </c>
      <c r="H60" s="163"/>
      <c r="I60" s="163" t="n">
        <v>0</v>
      </c>
      <c r="J60" s="163"/>
      <c r="K60" s="163" t="n">
        <v>0</v>
      </c>
      <c r="L60" s="163"/>
      <c r="M60" s="163" t="n">
        <v>0</v>
      </c>
      <c r="N60" s="163"/>
      <c r="O60" s="163" t="n">
        <v>0</v>
      </c>
      <c r="P60" s="163"/>
      <c r="Q60" s="163" t="n">
        <v>0</v>
      </c>
      <c r="R60" s="163"/>
      <c r="S60" s="163" t="n">
        <v>0</v>
      </c>
      <c r="T60" s="163"/>
      <c r="U60" s="163" t="n">
        <v>0</v>
      </c>
      <c r="V60" s="163"/>
      <c r="W60" s="163" t="n">
        <v>0</v>
      </c>
      <c r="X60" s="163"/>
      <c r="Y60" s="163" t="n">
        <v>0</v>
      </c>
      <c r="AA60" s="163" t="n">
        <v>0</v>
      </c>
      <c r="AC60" s="163" t="n">
        <f aca="false">SUM(E60:AA60)</f>
        <v>0</v>
      </c>
      <c r="AD60" s="163"/>
      <c r="AE60" s="163"/>
      <c r="AF60" s="163"/>
    </row>
    <row r="61" customFormat="false" ht="12.75" hidden="false" customHeight="false" outlineLevel="0" collapsed="false">
      <c r="A61" s="166"/>
      <c r="B61" s="163" t="s">
        <v>363</v>
      </c>
      <c r="C61" s="163"/>
      <c r="D61" s="163"/>
      <c r="E61" s="163" t="n">
        <v>0</v>
      </c>
      <c r="F61" s="163"/>
      <c r="G61" s="163" t="n">
        <v>0</v>
      </c>
      <c r="H61" s="163"/>
      <c r="I61" s="163" t="n">
        <v>0</v>
      </c>
      <c r="J61" s="163"/>
      <c r="K61" s="163" t="n">
        <v>0</v>
      </c>
      <c r="L61" s="163"/>
      <c r="M61" s="163" t="n">
        <v>0</v>
      </c>
      <c r="N61" s="163"/>
      <c r="O61" s="163" t="n">
        <v>0</v>
      </c>
      <c r="P61" s="163"/>
      <c r="Q61" s="163" t="n">
        <v>0</v>
      </c>
      <c r="R61" s="163"/>
      <c r="S61" s="163" t="n">
        <v>0</v>
      </c>
      <c r="T61" s="163"/>
      <c r="U61" s="163" t="n">
        <v>0</v>
      </c>
      <c r="V61" s="163"/>
      <c r="W61" s="163" t="n">
        <v>0</v>
      </c>
      <c r="X61" s="163"/>
      <c r="Y61" s="163" t="n">
        <v>0</v>
      </c>
      <c r="AA61" s="163" t="n">
        <v>0</v>
      </c>
      <c r="AC61" s="163" t="n">
        <f aca="false">SUM(E61:AA61)</f>
        <v>0</v>
      </c>
      <c r="AD61" s="163"/>
      <c r="AE61" s="163"/>
      <c r="AF61" s="163"/>
    </row>
    <row r="62" customFormat="false" ht="12.75" hidden="false" customHeight="false" outlineLevel="0" collapsed="false">
      <c r="A62" s="166"/>
      <c r="B62" s="163" t="s">
        <v>363</v>
      </c>
      <c r="C62" s="163"/>
      <c r="D62" s="163"/>
      <c r="E62" s="163" t="n">
        <v>0</v>
      </c>
      <c r="F62" s="163"/>
      <c r="G62" s="163" t="n">
        <v>0</v>
      </c>
      <c r="H62" s="163"/>
      <c r="I62" s="163" t="n">
        <v>0</v>
      </c>
      <c r="J62" s="163"/>
      <c r="K62" s="163" t="n">
        <v>0</v>
      </c>
      <c r="L62" s="163"/>
      <c r="M62" s="163" t="n">
        <v>0</v>
      </c>
      <c r="N62" s="163"/>
      <c r="O62" s="163" t="n">
        <v>0</v>
      </c>
      <c r="P62" s="163"/>
      <c r="Q62" s="163" t="n">
        <v>0</v>
      </c>
      <c r="R62" s="163"/>
      <c r="S62" s="163" t="n">
        <v>0</v>
      </c>
      <c r="T62" s="163"/>
      <c r="U62" s="163" t="n">
        <v>0</v>
      </c>
      <c r="V62" s="163"/>
      <c r="W62" s="163" t="n">
        <v>0</v>
      </c>
      <c r="X62" s="163"/>
      <c r="Y62" s="163" t="n">
        <v>0</v>
      </c>
      <c r="AA62" s="163" t="n">
        <v>0</v>
      </c>
      <c r="AC62" s="163" t="n">
        <f aca="false">SUM(E62:AA62)</f>
        <v>0</v>
      </c>
      <c r="AD62" s="163"/>
      <c r="AE62" s="163"/>
      <c r="AF62" s="163"/>
    </row>
    <row r="63" customFormat="false" ht="12.75" hidden="false" customHeight="false" outlineLevel="0" collapsed="false">
      <c r="A63" s="166"/>
      <c r="B63" s="163" t="s">
        <v>363</v>
      </c>
      <c r="C63" s="163"/>
      <c r="D63" s="163"/>
      <c r="E63" s="163" t="n">
        <v>0</v>
      </c>
      <c r="F63" s="163"/>
      <c r="G63" s="163" t="n">
        <v>0</v>
      </c>
      <c r="H63" s="163"/>
      <c r="I63" s="163" t="n">
        <v>0</v>
      </c>
      <c r="J63" s="163"/>
      <c r="K63" s="163" t="n">
        <v>0</v>
      </c>
      <c r="L63" s="163"/>
      <c r="M63" s="163" t="n">
        <v>0</v>
      </c>
      <c r="N63" s="163"/>
      <c r="O63" s="163" t="n">
        <v>0</v>
      </c>
      <c r="P63" s="163"/>
      <c r="Q63" s="163" t="n">
        <v>0</v>
      </c>
      <c r="R63" s="163"/>
      <c r="S63" s="163" t="n">
        <v>0</v>
      </c>
      <c r="T63" s="163"/>
      <c r="U63" s="163" t="n">
        <v>0</v>
      </c>
      <c r="V63" s="163"/>
      <c r="W63" s="163" t="n">
        <v>0</v>
      </c>
      <c r="X63" s="163"/>
      <c r="Y63" s="163" t="n">
        <v>0</v>
      </c>
      <c r="AA63" s="163" t="n">
        <v>0</v>
      </c>
      <c r="AC63" s="163" t="n">
        <f aca="false">SUM(E63:AA63)</f>
        <v>0</v>
      </c>
      <c r="AD63" s="163"/>
      <c r="AE63" s="163"/>
      <c r="AF63" s="163"/>
    </row>
    <row r="64" customFormat="false" ht="12.75" hidden="false" customHeight="false" outlineLevel="0" collapsed="false">
      <c r="A64" s="166"/>
      <c r="B64" s="163" t="s">
        <v>363</v>
      </c>
      <c r="C64" s="163"/>
      <c r="D64" s="163"/>
      <c r="E64" s="163" t="n">
        <v>0</v>
      </c>
      <c r="F64" s="163"/>
      <c r="G64" s="163" t="n">
        <v>0</v>
      </c>
      <c r="H64" s="163"/>
      <c r="I64" s="163" t="n">
        <v>0</v>
      </c>
      <c r="J64" s="163"/>
      <c r="K64" s="163" t="n">
        <v>0</v>
      </c>
      <c r="L64" s="163"/>
      <c r="M64" s="163" t="n">
        <v>0</v>
      </c>
      <c r="N64" s="163"/>
      <c r="O64" s="163" t="n">
        <v>0</v>
      </c>
      <c r="P64" s="163"/>
      <c r="Q64" s="163" t="n">
        <v>0</v>
      </c>
      <c r="R64" s="163"/>
      <c r="S64" s="163" t="n">
        <v>0</v>
      </c>
      <c r="T64" s="163"/>
      <c r="U64" s="163" t="n">
        <v>0</v>
      </c>
      <c r="V64" s="163"/>
      <c r="W64" s="163" t="n">
        <v>0</v>
      </c>
      <c r="X64" s="163"/>
      <c r="Y64" s="163" t="n">
        <v>0</v>
      </c>
      <c r="AA64" s="163" t="n">
        <v>0</v>
      </c>
      <c r="AC64" s="163" t="n">
        <f aca="false">SUM(E64:AA64)</f>
        <v>0</v>
      </c>
      <c r="AD64" s="163"/>
      <c r="AE64" s="163"/>
      <c r="AF64" s="163"/>
    </row>
    <row r="65" customFormat="false" ht="5.1" hidden="false" customHeight="true" outlineLevel="0" collapsed="false">
      <c r="A65" s="166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AA65" s="163"/>
      <c r="AC65" s="163"/>
      <c r="AD65" s="163"/>
      <c r="AE65" s="163"/>
      <c r="AF65" s="163"/>
    </row>
    <row r="66" customFormat="false" ht="12.75" hidden="false" customHeight="false" outlineLevel="0" collapsed="false">
      <c r="A66" s="166"/>
      <c r="B66" s="163" t="s">
        <v>33</v>
      </c>
      <c r="C66" s="163"/>
      <c r="D66" s="163"/>
      <c r="E66" s="163" t="n">
        <f aca="false">+E67-SUM(E59:E65)</f>
        <v>0</v>
      </c>
      <c r="F66" s="163"/>
      <c r="G66" s="163" t="n">
        <f aca="false">+G67-SUM(G59:G65)</f>
        <v>0</v>
      </c>
      <c r="H66" s="163"/>
      <c r="I66" s="163" t="n">
        <f aca="false">+I67-SUM(I59:I65)</f>
        <v>0</v>
      </c>
      <c r="J66" s="163"/>
      <c r="K66" s="163" t="n">
        <f aca="false">+K67-SUM(K59:K65)</f>
        <v>0</v>
      </c>
      <c r="L66" s="163"/>
      <c r="M66" s="163" t="n">
        <f aca="false">+M67-SUM(M59:M65)</f>
        <v>0</v>
      </c>
      <c r="N66" s="163"/>
      <c r="O66" s="163" t="n">
        <f aca="false">+O67-SUM(O59:O65)</f>
        <v>0</v>
      </c>
      <c r="P66" s="163"/>
      <c r="Q66" s="163" t="n">
        <f aca="false">+Q67-SUM(Q59:Q65)</f>
        <v>0</v>
      </c>
      <c r="R66" s="163"/>
      <c r="S66" s="163" t="n">
        <f aca="false">+S67-SUM(S59:S65)</f>
        <v>0</v>
      </c>
      <c r="T66" s="163"/>
      <c r="U66" s="163" t="n">
        <f aca="false">+U67-SUM(U59:U65)</f>
        <v>0</v>
      </c>
      <c r="V66" s="163"/>
      <c r="W66" s="163" t="n">
        <f aca="false">+W67-SUM(W59:W65)</f>
        <v>0</v>
      </c>
      <c r="X66" s="163"/>
      <c r="Y66" s="163" t="n">
        <f aca="false">+Y67-SUM(Y59:Y65)</f>
        <v>0</v>
      </c>
      <c r="AA66" s="163" t="n">
        <f aca="false">+AA67-SUM(AA59:AA65)</f>
        <v>0</v>
      </c>
      <c r="AC66" s="163" t="n">
        <f aca="false">+AC67-SUM(AC59:AC65)</f>
        <v>0</v>
      </c>
      <c r="AD66" s="163"/>
      <c r="AE66" s="163"/>
      <c r="AF66" s="163"/>
    </row>
    <row r="67" customFormat="false" ht="12.75" hidden="false" customHeight="false" outlineLevel="0" collapsed="false">
      <c r="A67" s="171"/>
      <c r="B67" s="155" t="s">
        <v>368</v>
      </c>
      <c r="C67" s="163"/>
      <c r="D67" s="157"/>
      <c r="E67" s="156" t="n">
        <f aca="false">+Format!D58</f>
        <v>0</v>
      </c>
      <c r="F67" s="157"/>
      <c r="G67" s="156" t="n">
        <f aca="false">+Format!F58</f>
        <v>0</v>
      </c>
      <c r="H67" s="157"/>
      <c r="I67" s="156" t="n">
        <f aca="false">+Format!H58</f>
        <v>0</v>
      </c>
      <c r="J67" s="157"/>
      <c r="K67" s="156" t="n">
        <f aca="false">+Format!J58</f>
        <v>0</v>
      </c>
      <c r="L67" s="157"/>
      <c r="M67" s="156" t="n">
        <f aca="false">+Format!L58</f>
        <v>0</v>
      </c>
      <c r="N67" s="157"/>
      <c r="O67" s="156" t="n">
        <f aca="false">+Format!N58</f>
        <v>0</v>
      </c>
      <c r="P67" s="157"/>
      <c r="Q67" s="156" t="n">
        <f aca="false">+Format!P58</f>
        <v>0</v>
      </c>
      <c r="R67" s="157"/>
      <c r="S67" s="156" t="n">
        <f aca="false">+Format!R58</f>
        <v>0</v>
      </c>
      <c r="T67" s="157"/>
      <c r="U67" s="156" t="n">
        <f aca="false">+Format!T58</f>
        <v>0</v>
      </c>
      <c r="V67" s="157"/>
      <c r="W67" s="156" t="n">
        <f aca="false">+Format!V58</f>
        <v>0</v>
      </c>
      <c r="X67" s="157"/>
      <c r="Y67" s="156" t="n">
        <f aca="false">+Format!X58</f>
        <v>0</v>
      </c>
      <c r="Z67" s="157"/>
      <c r="AA67" s="156" t="n">
        <f aca="false">+Format!Z58</f>
        <v>0</v>
      </c>
      <c r="AB67" s="157"/>
      <c r="AC67" s="156" t="n">
        <f aca="false">+Format!AB58</f>
        <v>0</v>
      </c>
      <c r="AD67" s="157"/>
      <c r="AE67" s="171"/>
      <c r="AF67" s="171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2" min="1" style="174" width="2.7"/>
    <col collapsed="false" customWidth="true" hidden="false" outlineLevel="0" max="4" min="3" style="174" width="20.7"/>
    <col collapsed="false" customWidth="true" hidden="false" outlineLevel="0" max="5" min="5" style="174" width="10.71"/>
    <col collapsed="false" customWidth="true" hidden="false" outlineLevel="0" max="6" min="6" style="174" width="13.56"/>
    <col collapsed="false" customWidth="true" hidden="false" outlineLevel="0" max="7" min="7" style="174" width="3.28"/>
    <col collapsed="false" customWidth="true" hidden="false" outlineLevel="0" max="8" min="8" style="174" width="13.56"/>
    <col collapsed="false" customWidth="true" hidden="false" outlineLevel="0" max="9" min="9" style="174" width="3.28"/>
    <col collapsed="false" customWidth="true" hidden="false" outlineLevel="0" max="10" min="10" style="174" width="13.56"/>
    <col collapsed="false" customWidth="false" hidden="false" outlineLevel="0" max="257" min="11" style="174" width="12.56"/>
  </cols>
  <sheetData>
    <row r="1" customFormat="false" ht="18" hidden="false" customHeight="false" outlineLevel="0" collapsed="false">
      <c r="A1" s="175" t="str">
        <f aca="false">+Format!A1</f>
        <v>TRANSWESTERN PIPELINE GROUP</v>
      </c>
      <c r="B1" s="175"/>
      <c r="C1" s="175"/>
      <c r="D1" s="175"/>
      <c r="E1" s="175"/>
      <c r="F1" s="175"/>
      <c r="G1" s="175"/>
      <c r="H1" s="175"/>
      <c r="I1" s="175"/>
      <c r="J1" s="175"/>
    </row>
    <row r="2" customFormat="false" ht="18" hidden="false" customHeight="false" outlineLevel="0" collapsed="false">
      <c r="A2" s="175" t="str">
        <f aca="false">+Format!A2</f>
        <v>2002 PLAN</v>
      </c>
      <c r="B2" s="175"/>
      <c r="C2" s="175"/>
      <c r="D2" s="175"/>
      <c r="E2" s="175"/>
      <c r="F2" s="175"/>
      <c r="G2" s="175"/>
      <c r="H2" s="175"/>
      <c r="I2" s="175"/>
      <c r="J2" s="175"/>
    </row>
    <row r="3" customFormat="false" ht="18" hidden="false" customHeight="false" outlineLevel="0" collapsed="false">
      <c r="A3" s="176" t="s">
        <v>369</v>
      </c>
      <c r="B3" s="176"/>
      <c r="C3" s="176"/>
      <c r="D3" s="176"/>
      <c r="E3" s="176"/>
      <c r="F3" s="176"/>
      <c r="G3" s="176"/>
      <c r="H3" s="176"/>
      <c r="I3" s="176"/>
      <c r="J3" s="176"/>
    </row>
    <row r="4" customFormat="false" ht="18" hidden="false" customHeight="false" outlineLevel="0" collapsed="false">
      <c r="A4" s="177" t="s">
        <v>3</v>
      </c>
      <c r="B4" s="177"/>
      <c r="C4" s="177"/>
      <c r="D4" s="177"/>
      <c r="E4" s="177"/>
      <c r="F4" s="177"/>
      <c r="G4" s="177"/>
      <c r="H4" s="177"/>
      <c r="I4" s="177"/>
      <c r="J4" s="177"/>
    </row>
    <row r="5" customFormat="false" ht="15" hidden="false" customHeight="true" outlineLevel="0" collapsed="false"/>
    <row r="6" customFormat="false" ht="15.75" hidden="false" customHeight="false" outlineLevel="0" collapsed="false">
      <c r="A6" s="178"/>
      <c r="B6" s="178"/>
      <c r="C6" s="178"/>
      <c r="D6" s="178"/>
      <c r="E6" s="178"/>
      <c r="F6" s="179" t="n">
        <v>2002</v>
      </c>
      <c r="G6" s="179"/>
      <c r="H6" s="179"/>
      <c r="I6" s="180"/>
      <c r="J6" s="180"/>
    </row>
    <row r="7" customFormat="false" ht="15.75" hidden="false" customHeight="false" outlineLevel="0" collapsed="false">
      <c r="A7" s="178"/>
      <c r="B7" s="181"/>
      <c r="C7" s="181"/>
      <c r="D7" s="178"/>
      <c r="E7" s="178"/>
      <c r="F7" s="179" t="s">
        <v>370</v>
      </c>
      <c r="G7" s="181"/>
      <c r="H7" s="179" t="s">
        <v>371</v>
      </c>
      <c r="I7" s="182"/>
      <c r="J7" s="183" t="s">
        <v>372</v>
      </c>
    </row>
    <row r="8" customFormat="false" ht="15" hidden="false" customHeight="true" outlineLevel="0" collapsed="false">
      <c r="A8" s="184" t="s">
        <v>373</v>
      </c>
      <c r="B8" s="178"/>
      <c r="C8" s="178"/>
      <c r="D8" s="178"/>
      <c r="E8" s="178"/>
      <c r="F8" s="178"/>
      <c r="G8" s="178"/>
      <c r="H8" s="178"/>
      <c r="I8" s="178"/>
      <c r="J8" s="178"/>
    </row>
    <row r="9" customFormat="false" ht="6" hidden="false" customHeight="true" outlineLevel="0" collapsed="false">
      <c r="A9" s="178"/>
      <c r="B9" s="178"/>
      <c r="C9" s="178"/>
      <c r="D9" s="178"/>
      <c r="E9" s="178"/>
      <c r="F9" s="178"/>
      <c r="G9" s="178"/>
      <c r="H9" s="178"/>
      <c r="I9" s="178"/>
      <c r="J9" s="178"/>
    </row>
    <row r="10" customFormat="false" ht="15" hidden="false" customHeight="true" outlineLevel="0" collapsed="false">
      <c r="A10" s="185"/>
      <c r="B10" s="186" t="s">
        <v>374</v>
      </c>
      <c r="C10" s="185"/>
      <c r="D10" s="185"/>
      <c r="E10" s="185"/>
      <c r="F10" s="187" t="n">
        <f aca="false">+Format!AB81</f>
        <v>73</v>
      </c>
      <c r="G10" s="188"/>
      <c r="H10" s="188" t="n">
        <v>78</v>
      </c>
      <c r="I10" s="185"/>
      <c r="J10" s="185" t="n">
        <f aca="false">+F10-H10</f>
        <v>-5</v>
      </c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  <c r="IW10" s="189"/>
    </row>
    <row r="11" customFormat="false" ht="6" hidden="false" customHeight="true" outlineLevel="0" collapsed="false">
      <c r="A11" s="185"/>
      <c r="B11" s="186"/>
      <c r="C11" s="185"/>
      <c r="D11" s="185"/>
      <c r="E11" s="185"/>
      <c r="F11" s="187"/>
      <c r="G11" s="188"/>
      <c r="H11" s="188"/>
      <c r="I11" s="185"/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  <c r="IW11" s="189"/>
    </row>
    <row r="12" customFormat="false" ht="15" hidden="false" customHeight="true" outlineLevel="0" collapsed="false">
      <c r="A12" s="185"/>
      <c r="B12" s="186" t="s">
        <v>375</v>
      </c>
      <c r="C12" s="185"/>
      <c r="D12" s="185"/>
      <c r="E12" s="185"/>
      <c r="F12" s="187" t="n">
        <f aca="false">+Format!AB86</f>
        <v>21.7</v>
      </c>
      <c r="G12" s="188"/>
      <c r="H12" s="188" t="n">
        <v>20.5</v>
      </c>
      <c r="I12" s="185"/>
      <c r="J12" s="185" t="n">
        <f aca="false">+F12-H12</f>
        <v>1.2</v>
      </c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" hidden="false" customHeight="true" outlineLevel="0" collapsed="false">
      <c r="A13" s="185"/>
      <c r="B13" s="190" t="s">
        <v>376</v>
      </c>
      <c r="C13" s="185"/>
      <c r="D13" s="185"/>
      <c r="E13" s="185"/>
      <c r="F13" s="187" t="n">
        <f aca="false">+Format!AB87</f>
        <v>4.8</v>
      </c>
      <c r="G13" s="188"/>
      <c r="H13" s="188" t="n">
        <v>0.2</v>
      </c>
      <c r="I13" s="185"/>
      <c r="J13" s="185" t="n">
        <f aca="false">+F13-H13</f>
        <v>4.6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</row>
    <row r="14" customFormat="false" ht="15" hidden="false" customHeight="true" outlineLevel="0" collapsed="false">
      <c r="A14" s="185"/>
      <c r="B14" s="186" t="s">
        <v>377</v>
      </c>
      <c r="C14" s="185"/>
      <c r="D14" s="185"/>
      <c r="E14" s="185"/>
      <c r="F14" s="187" t="n">
        <f aca="false">+Format!AB88</f>
        <v>0</v>
      </c>
      <c r="G14" s="188"/>
      <c r="H14" s="188" t="n">
        <v>0.1</v>
      </c>
      <c r="I14" s="185"/>
      <c r="J14" s="185" t="n">
        <f aca="false">+F14-H14</f>
        <v>-0.1</v>
      </c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  <c r="IW14" s="189"/>
    </row>
    <row r="15" customFormat="false" ht="15" hidden="false" customHeight="true" outlineLevel="0" collapsed="false">
      <c r="A15" s="185"/>
      <c r="B15" s="190" t="s">
        <v>378</v>
      </c>
      <c r="C15" s="185"/>
      <c r="D15" s="185"/>
      <c r="E15" s="185"/>
      <c r="F15" s="187" t="n">
        <f aca="false">+Format!AB89</f>
        <v>0</v>
      </c>
      <c r="G15" s="188"/>
      <c r="H15" s="188" t="n">
        <v>-0.1</v>
      </c>
      <c r="I15" s="185"/>
      <c r="J15" s="185" t="n">
        <f aca="false">+F15-H15</f>
        <v>0.1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  <c r="IW15" s="189"/>
    </row>
    <row r="16" customFormat="false" ht="15" hidden="false" customHeight="true" outlineLevel="0" collapsed="false">
      <c r="A16" s="185"/>
      <c r="B16" s="190" t="s">
        <v>379</v>
      </c>
      <c r="C16" s="191"/>
      <c r="D16" s="191"/>
      <c r="E16" s="191"/>
      <c r="F16" s="188"/>
      <c r="G16" s="188"/>
      <c r="H16" s="188"/>
      <c r="I16" s="185"/>
      <c r="J16" s="185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</row>
    <row r="17" customFormat="false" ht="15" hidden="false" customHeight="true" outlineLevel="0" collapsed="false">
      <c r="A17" s="185"/>
      <c r="B17" s="189"/>
      <c r="C17" s="192" t="s">
        <v>87</v>
      </c>
      <c r="D17" s="189"/>
      <c r="E17" s="189"/>
      <c r="F17" s="187" t="n">
        <f aca="false">+Format!AB91</f>
        <v>0</v>
      </c>
      <c r="G17" s="193"/>
      <c r="H17" s="193" t="n">
        <v>0</v>
      </c>
      <c r="I17" s="189"/>
      <c r="J17" s="189" t="n">
        <f aca="false">H17-F17</f>
        <v>0</v>
      </c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  <c r="IW17" s="189"/>
    </row>
    <row r="18" customFormat="false" ht="15" hidden="false" customHeight="true" outlineLevel="0" collapsed="false">
      <c r="A18" s="185"/>
      <c r="B18" s="189"/>
      <c r="C18" s="192" t="s">
        <v>88</v>
      </c>
      <c r="D18" s="189"/>
      <c r="E18" s="189"/>
      <c r="F18" s="187" t="n">
        <f aca="false">+Format!AB92</f>
        <v>0</v>
      </c>
      <c r="G18" s="193"/>
      <c r="H18" s="193" t="n">
        <v>0</v>
      </c>
      <c r="I18" s="189"/>
      <c r="J18" s="189" t="n">
        <f aca="false">H18-F18</f>
        <v>0</v>
      </c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</row>
    <row r="19" customFormat="false" ht="15" hidden="false" customHeight="true" outlineLevel="0" collapsed="false">
      <c r="A19" s="185"/>
      <c r="B19" s="189"/>
      <c r="C19" s="192" t="s">
        <v>89</v>
      </c>
      <c r="D19" s="189"/>
      <c r="E19" s="189"/>
      <c r="F19" s="187" t="n">
        <f aca="false">+Format!AB93</f>
        <v>0</v>
      </c>
      <c r="G19" s="193"/>
      <c r="H19" s="193" t="n">
        <v>0</v>
      </c>
      <c r="I19" s="189"/>
      <c r="J19" s="189" t="n">
        <f aca="false">H19-F19</f>
        <v>0</v>
      </c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  <c r="IW19" s="189"/>
    </row>
    <row r="20" customFormat="false" ht="15" hidden="false" customHeight="true" outlineLevel="0" collapsed="false">
      <c r="A20" s="185"/>
      <c r="B20" s="189"/>
      <c r="C20" s="192" t="s">
        <v>380</v>
      </c>
      <c r="D20" s="189"/>
      <c r="E20" s="189"/>
      <c r="F20" s="187" t="n">
        <f aca="false">+Format!AB94</f>
        <v>0</v>
      </c>
      <c r="G20" s="193"/>
      <c r="H20" s="193" t="n">
        <v>0</v>
      </c>
      <c r="I20" s="189"/>
      <c r="J20" s="189" t="n">
        <f aca="false">H20-F20</f>
        <v>0</v>
      </c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  <c r="IW20" s="189"/>
    </row>
    <row r="21" customFormat="false" ht="6" hidden="false" customHeight="true" outlineLevel="0" collapsed="false">
      <c r="A21" s="185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  <c r="IW21" s="189"/>
    </row>
    <row r="22" customFormat="false" ht="15" hidden="false" customHeight="true" outlineLevel="0" collapsed="false">
      <c r="A22" s="185"/>
      <c r="B22" s="190" t="s">
        <v>92</v>
      </c>
      <c r="C22" s="185"/>
      <c r="D22" s="191"/>
      <c r="E22" s="191"/>
      <c r="F22" s="187" t="n">
        <f aca="false">+Format!AB97</f>
        <v>0</v>
      </c>
      <c r="G22" s="188"/>
      <c r="H22" s="188" t="n">
        <v>0</v>
      </c>
      <c r="I22" s="185"/>
      <c r="J22" s="185" t="n">
        <f aca="false">+F22-H22</f>
        <v>0</v>
      </c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  <c r="IW22" s="189"/>
    </row>
    <row r="23" customFormat="false" ht="15" hidden="false" customHeight="true" outlineLevel="0" collapsed="false">
      <c r="A23" s="185"/>
      <c r="B23" s="186" t="s">
        <v>381</v>
      </c>
      <c r="C23" s="185"/>
      <c r="D23" s="191"/>
      <c r="E23" s="191"/>
      <c r="F23" s="187" t="n">
        <f aca="false">+Format!AB98</f>
        <v>0</v>
      </c>
      <c r="G23" s="188"/>
      <c r="H23" s="188" t="n">
        <v>0</v>
      </c>
      <c r="I23" s="185"/>
      <c r="J23" s="185" t="n">
        <f aca="false">+F23-H23</f>
        <v>0</v>
      </c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</row>
    <row r="24" customFormat="false" ht="15" hidden="false" customHeight="true" outlineLevel="0" collapsed="false">
      <c r="A24" s="185"/>
      <c r="B24" s="190" t="s">
        <v>382</v>
      </c>
      <c r="C24" s="189"/>
      <c r="D24" s="189"/>
      <c r="E24" s="189"/>
      <c r="F24" s="187" t="n">
        <f aca="false">+Format!AB99</f>
        <v>0</v>
      </c>
      <c r="G24" s="189"/>
      <c r="H24" s="188" t="n">
        <v>0</v>
      </c>
      <c r="I24" s="189"/>
      <c r="J24" s="185" t="n">
        <f aca="false">+F24-H24</f>
        <v>0</v>
      </c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  <c r="IW24" s="189"/>
    </row>
    <row r="25" customFormat="false" ht="15" hidden="false" customHeight="true" outlineLevel="0" collapsed="false">
      <c r="A25" s="185"/>
      <c r="B25" s="190" t="s">
        <v>95</v>
      </c>
      <c r="C25" s="189"/>
      <c r="D25" s="189"/>
      <c r="E25" s="189"/>
      <c r="F25" s="187" t="n">
        <f aca="false">+Format!AB100</f>
        <v>0</v>
      </c>
      <c r="G25" s="189"/>
      <c r="H25" s="188" t="n">
        <v>0</v>
      </c>
      <c r="I25" s="189"/>
      <c r="J25" s="185" t="n">
        <f aca="false">+F25-H25</f>
        <v>0</v>
      </c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  <c r="IV25" s="189"/>
      <c r="IW25" s="189"/>
    </row>
    <row r="26" customFormat="false" ht="15" hidden="false" customHeight="true" outlineLevel="0" collapsed="false">
      <c r="A26" s="185"/>
      <c r="B26" s="190" t="s">
        <v>383</v>
      </c>
      <c r="C26" s="185"/>
      <c r="D26" s="191"/>
      <c r="E26" s="191"/>
      <c r="F26" s="185" t="n">
        <f aca="false">+F28-SUM(F10:F25)</f>
        <v>0.700000000000003</v>
      </c>
      <c r="G26" s="188"/>
      <c r="H26" s="185" t="n">
        <f aca="false">+H28-SUM(H10:H25)</f>
        <v>14.5</v>
      </c>
      <c r="I26" s="185"/>
      <c r="J26" s="185" t="n">
        <f aca="false">+F26-H26</f>
        <v>-13.8</v>
      </c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  <c r="GD26" s="189"/>
      <c r="GE26" s="189"/>
      <c r="GF26" s="189"/>
      <c r="GG26" s="189"/>
      <c r="GH26" s="189"/>
      <c r="GI26" s="189"/>
      <c r="GJ26" s="189"/>
      <c r="GK26" s="189"/>
      <c r="GL26" s="189"/>
      <c r="GM26" s="189"/>
      <c r="GN26" s="189"/>
      <c r="GO26" s="189"/>
      <c r="GP26" s="189"/>
      <c r="GQ26" s="189"/>
      <c r="GR26" s="189"/>
      <c r="GS26" s="189"/>
      <c r="GT26" s="189"/>
      <c r="GU26" s="189"/>
      <c r="GV26" s="189"/>
      <c r="GW26" s="189"/>
      <c r="GX26" s="189"/>
      <c r="GY26" s="189"/>
      <c r="GZ26" s="189"/>
      <c r="HA26" s="189"/>
      <c r="HB26" s="189"/>
      <c r="HC26" s="189"/>
      <c r="HD26" s="189"/>
      <c r="HE26" s="189"/>
      <c r="HF26" s="189"/>
      <c r="HG26" s="189"/>
      <c r="HH26" s="189"/>
      <c r="HI26" s="189"/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189"/>
      <c r="HV26" s="189"/>
      <c r="HW26" s="189"/>
      <c r="HX26" s="189"/>
      <c r="HY26" s="189"/>
      <c r="HZ26" s="189"/>
      <c r="IA26" s="189"/>
      <c r="IB26" s="189"/>
      <c r="IC26" s="189"/>
      <c r="ID26" s="189"/>
      <c r="IE26" s="189"/>
      <c r="IF26" s="189"/>
      <c r="IG26" s="189"/>
      <c r="IH26" s="189"/>
      <c r="II26" s="189"/>
      <c r="IJ26" s="189"/>
      <c r="IK26" s="189"/>
      <c r="IL26" s="189"/>
      <c r="IM26" s="189"/>
      <c r="IN26" s="189"/>
      <c r="IO26" s="189"/>
      <c r="IP26" s="189"/>
      <c r="IQ26" s="189"/>
      <c r="IR26" s="189"/>
      <c r="IS26" s="189"/>
      <c r="IT26" s="189"/>
      <c r="IU26" s="189"/>
      <c r="IV26" s="189"/>
      <c r="IW26" s="189"/>
    </row>
    <row r="27" customFormat="false" ht="6" hidden="false" customHeight="true" outlineLevel="0" collapsed="false">
      <c r="A27" s="178"/>
      <c r="B27" s="178"/>
      <c r="C27" s="178"/>
      <c r="D27" s="181"/>
      <c r="E27" s="181"/>
      <c r="F27" s="194"/>
      <c r="G27" s="178"/>
      <c r="H27" s="194"/>
      <c r="I27" s="178"/>
      <c r="J27" s="194"/>
    </row>
    <row r="28" customFormat="false" ht="15" hidden="false" customHeight="true" outlineLevel="0" collapsed="false">
      <c r="A28" s="178"/>
      <c r="B28" s="178"/>
      <c r="C28" s="195" t="s">
        <v>384</v>
      </c>
      <c r="E28" s="181"/>
      <c r="F28" s="196" t="n">
        <f aca="false">+Format!AB103</f>
        <v>100.2</v>
      </c>
      <c r="G28" s="197"/>
      <c r="H28" s="198" t="n">
        <v>113.2</v>
      </c>
      <c r="I28" s="197"/>
      <c r="J28" s="199" t="n">
        <f aca="false">SUM(J10:J26)</f>
        <v>-13</v>
      </c>
    </row>
    <row r="29" customFormat="false" ht="15" hidden="false" customHeight="true" outlineLevel="0" collapsed="false">
      <c r="A29" s="178"/>
      <c r="B29" s="178"/>
      <c r="C29" s="178"/>
      <c r="D29" s="181"/>
      <c r="E29" s="181"/>
      <c r="F29" s="181"/>
      <c r="G29" s="178"/>
      <c r="H29" s="181"/>
      <c r="I29" s="178"/>
      <c r="J29" s="181"/>
    </row>
    <row r="30" customFormat="false" ht="15" hidden="false" customHeight="true" outlineLevel="0" collapsed="false"/>
    <row r="31" customFormat="false" ht="15" hidden="false" customHeight="true" outlineLevel="0" collapsed="false">
      <c r="A31" s="184" t="s">
        <v>385</v>
      </c>
      <c r="B31" s="200"/>
      <c r="C31" s="200"/>
      <c r="D31" s="200"/>
    </row>
    <row r="32" customFormat="false" ht="6" hidden="false" customHeight="true" outlineLevel="0" collapsed="false"/>
    <row r="33" customFormat="false" ht="15" hidden="false" customHeight="true" outlineLevel="0" collapsed="false">
      <c r="B33" s="201" t="s">
        <v>386</v>
      </c>
      <c r="J33" s="202" t="n">
        <f aca="false">+H28</f>
        <v>113.2</v>
      </c>
    </row>
    <row r="34" customFormat="false" ht="6" hidden="false" customHeight="true" outlineLevel="0" collapsed="false"/>
    <row r="35" customFormat="false" ht="15" hidden="false" customHeight="true" outlineLevel="0" collapsed="false">
      <c r="C35" s="203" t="s">
        <v>387</v>
      </c>
      <c r="H35" s="185" t="n">
        <f aca="false">+J10</f>
        <v>-5</v>
      </c>
    </row>
    <row r="36" customFormat="false" ht="15" hidden="false" customHeight="true" outlineLevel="0" collapsed="false">
      <c r="C36" s="203" t="s">
        <v>388</v>
      </c>
      <c r="H36" s="188" t="n">
        <v>-1.1</v>
      </c>
    </row>
    <row r="37" customFormat="false" ht="15" hidden="false" customHeight="true" outlineLevel="0" collapsed="false">
      <c r="C37" s="203" t="s">
        <v>389</v>
      </c>
      <c r="H37" s="188" t="n">
        <v>-12.5</v>
      </c>
    </row>
    <row r="38" customFormat="false" ht="15" hidden="false" customHeight="true" outlineLevel="0" collapsed="false">
      <c r="C38" s="203" t="s">
        <v>390</v>
      </c>
      <c r="H38" s="188" t="n">
        <v>4.6</v>
      </c>
    </row>
    <row r="39" customFormat="false" ht="15" hidden="false" customHeight="true" outlineLevel="0" collapsed="false">
      <c r="C39" s="174" t="s">
        <v>391</v>
      </c>
      <c r="H39" s="204" t="n">
        <f aca="false">+J39-SUM(H35:H38)</f>
        <v>1</v>
      </c>
      <c r="J39" s="204" t="n">
        <f aca="false">+J41-J33</f>
        <v>-13</v>
      </c>
    </row>
    <row r="40" customFormat="false" ht="6" hidden="false" customHeight="true" outlineLevel="0" collapsed="false"/>
    <row r="41" customFormat="false" ht="15" hidden="false" customHeight="true" outlineLevel="0" collapsed="false">
      <c r="B41" s="201" t="s">
        <v>392</v>
      </c>
      <c r="J41" s="205" t="n">
        <f aca="false">+F28</f>
        <v>100.2</v>
      </c>
    </row>
    <row r="42" customFormat="false" ht="15" hidden="false" customHeight="true" outlineLevel="0" collapsed="false">
      <c r="B42" s="201"/>
      <c r="J42" s="181"/>
    </row>
    <row r="43" customFormat="false" ht="15" hidden="false" customHeight="true" outlineLevel="0" collapsed="false"/>
    <row r="44" customFormat="false" ht="12.75" hidden="false" customHeight="true" outlineLevel="0" collapsed="false">
      <c r="A44" s="202"/>
      <c r="B44" s="202"/>
      <c r="C44" s="202"/>
      <c r="J44" s="206" t="n">
        <f aca="true">NOW()</f>
        <v>45926.9049508164</v>
      </c>
    </row>
    <row r="45" customFormat="false" ht="12.75" hidden="false" customHeight="true" outlineLevel="0" collapsed="false">
      <c r="A45" s="207" t="str">
        <f aca="true">CELL("filename")</f>
        <v>'file:///mnt/12tb/@roms/datasets/enron/EDRM Enron Email Data Set v2 XML/filtered-attachments/xls/TWOrgPLFormatCORP02.xls'#$FundsFlow vs. 3rd CE</v>
      </c>
      <c r="J45" s="208" t="n">
        <f aca="true">NOW()</f>
        <v>45926.9049508165</v>
      </c>
    </row>
    <row r="46" customFormat="false" ht="15" hidden="false" customHeight="false" outlineLevel="0" collapsed="false">
      <c r="D46" s="209"/>
    </row>
  </sheetData>
  <mergeCells count="5">
    <mergeCell ref="A1:J1"/>
    <mergeCell ref="A2:J2"/>
    <mergeCell ref="A3:J3"/>
    <mergeCell ref="A4:J4"/>
    <mergeCell ref="F6:H6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10" width="40.13"/>
    <col collapsed="false" customWidth="true" hidden="false" outlineLevel="0" max="2" min="2" style="210" width="2.99"/>
    <col collapsed="false" customWidth="true" hidden="false" outlineLevel="0" max="3" min="3" style="210" width="7.42"/>
    <col collapsed="false" customWidth="true" hidden="false" outlineLevel="0" max="4" min="4" style="210" width="2.99"/>
    <col collapsed="false" customWidth="true" hidden="false" outlineLevel="0" max="5" min="5" style="210" width="7.42"/>
    <col collapsed="false" customWidth="true" hidden="false" outlineLevel="0" max="6" min="6" style="210" width="2.99"/>
    <col collapsed="false" customWidth="true" hidden="false" outlineLevel="0" max="7" min="7" style="210" width="7.42"/>
    <col collapsed="false" customWidth="true" hidden="false" outlineLevel="0" max="8" min="8" style="210" width="2.99"/>
    <col collapsed="false" customWidth="true" hidden="false" outlineLevel="0" max="9" min="9" style="210" width="7.42"/>
    <col collapsed="false" customWidth="true" hidden="false" outlineLevel="0" max="10" min="10" style="210" width="2.99"/>
    <col collapsed="false" customWidth="true" hidden="false" outlineLevel="0" max="11" min="11" style="210" width="7.42"/>
    <col collapsed="false" customWidth="true" hidden="false" outlineLevel="0" max="12" min="12" style="210" width="2.99"/>
    <col collapsed="false" customWidth="true" hidden="false" outlineLevel="0" max="13" min="13" style="210" width="7.42"/>
    <col collapsed="false" customWidth="true" hidden="false" outlineLevel="0" max="14" min="14" style="210" width="2.99"/>
    <col collapsed="false" customWidth="true" hidden="false" outlineLevel="0" max="15" min="15" style="210" width="7.42"/>
    <col collapsed="false" customWidth="true" hidden="false" outlineLevel="0" max="16" min="16" style="210" width="2.99"/>
    <col collapsed="false" customWidth="true" hidden="false" outlineLevel="0" max="17" min="17" style="210" width="7.42"/>
    <col collapsed="false" customWidth="true" hidden="false" outlineLevel="0" max="18" min="18" style="210" width="2.99"/>
    <col collapsed="false" customWidth="true" hidden="false" outlineLevel="0" max="19" min="19" style="210" width="7.42"/>
    <col collapsed="false" customWidth="true" hidden="false" outlineLevel="0" max="20" min="20" style="210" width="2.99"/>
    <col collapsed="false" customWidth="true" hidden="false" outlineLevel="0" max="21" min="21" style="210" width="7.42"/>
    <col collapsed="false" customWidth="true" hidden="false" outlineLevel="0" max="22" min="22" style="210" width="2.99"/>
    <col collapsed="false" customWidth="true" hidden="false" outlineLevel="0" max="23" min="23" style="210" width="7.42"/>
    <col collapsed="false" customWidth="true" hidden="false" outlineLevel="0" max="24" min="24" style="210" width="2.99"/>
    <col collapsed="false" customWidth="true" hidden="false" outlineLevel="0" max="25" min="25" style="210" width="7.42"/>
    <col collapsed="false" customWidth="true" hidden="false" outlineLevel="0" max="26" min="26" style="210" width="2.99"/>
    <col collapsed="false" customWidth="true" hidden="false" outlineLevel="0" max="27" min="27" style="210" width="8.56"/>
    <col collapsed="false" customWidth="true" hidden="false" outlineLevel="0" max="28" min="28" style="210" width="2.7"/>
    <col collapsed="false" customWidth="false" hidden="false" outlineLevel="0" max="257" min="29" style="210" width="12.56"/>
  </cols>
  <sheetData>
    <row r="1" customFormat="false" ht="18" hidden="false" customHeight="false" outlineLevel="0" collapsed="false">
      <c r="A1" s="211" t="str">
        <f aca="false">+Format!A1</f>
        <v>TRANSWESTERN PIPELINE GROUP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</row>
    <row r="2" customFormat="false" ht="18" hidden="false" customHeight="false" outlineLevel="0" collapsed="false">
      <c r="A2" s="211" t="str">
        <f aca="false">+Format!A2</f>
        <v>2002 PLAN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</row>
    <row r="3" customFormat="false" ht="18" hidden="false" customHeight="false" outlineLevel="0" collapsed="false">
      <c r="A3" s="212" t="s">
        <v>393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</row>
    <row r="4" customFormat="false" ht="18" hidden="false" customHeight="false" outlineLevel="0" collapsed="false">
      <c r="A4" s="213" t="s">
        <v>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</row>
    <row r="5" customFormat="false" ht="15" hidden="false" customHeight="false" outlineLevel="0" collapsed="false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customFormat="false" ht="14.25" hidden="false" customHeight="false" outlineLevel="0" collapsed="false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</row>
    <row r="7" customFormat="false" ht="14.25" hidden="false" customHeight="false" outlineLevel="0" collapsed="false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15" hidden="false" customHeight="false" outlineLevel="0" collapsed="false">
      <c r="A8" s="218"/>
      <c r="B8" s="219"/>
      <c r="C8" s="220" t="s">
        <v>394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15" hidden="false" customHeight="false" outlineLevel="0" collapsed="false">
      <c r="A9" s="221"/>
      <c r="B9" s="221"/>
      <c r="C9" s="222" t="s">
        <v>69</v>
      </c>
      <c r="D9" s="222"/>
      <c r="E9" s="222" t="s">
        <v>70</v>
      </c>
      <c r="F9" s="222"/>
      <c r="G9" s="222" t="s">
        <v>71</v>
      </c>
      <c r="H9" s="222"/>
      <c r="I9" s="222" t="s">
        <v>72</v>
      </c>
      <c r="J9" s="222"/>
      <c r="K9" s="222" t="s">
        <v>73</v>
      </c>
      <c r="L9" s="222"/>
      <c r="M9" s="222" t="s">
        <v>74</v>
      </c>
      <c r="N9" s="222"/>
      <c r="O9" s="222" t="s">
        <v>395</v>
      </c>
      <c r="P9" s="222"/>
      <c r="Q9" s="222" t="s">
        <v>76</v>
      </c>
      <c r="R9" s="222"/>
      <c r="S9" s="222" t="s">
        <v>396</v>
      </c>
      <c r="T9" s="222"/>
      <c r="U9" s="222" t="s">
        <v>78</v>
      </c>
      <c r="V9" s="222"/>
      <c r="W9" s="222" t="s">
        <v>79</v>
      </c>
      <c r="X9" s="222"/>
      <c r="Y9" s="222" t="s">
        <v>80</v>
      </c>
      <c r="Z9" s="222"/>
      <c r="AA9" s="222" t="s">
        <v>21</v>
      </c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14.25" hidden="false" customHeight="false" outlineLevel="0" collapsed="false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</row>
    <row r="11" customFormat="false" ht="15" hidden="false" customHeight="false" outlineLevel="0" collapsed="false">
      <c r="A11" s="224" t="s">
        <v>397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5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</row>
    <row r="12" customFormat="false" ht="14.25" hidden="false" customHeight="false" outlineLevel="0" collapsed="false">
      <c r="A12" s="226" t="s">
        <v>33</v>
      </c>
      <c r="B12" s="223"/>
      <c r="C12" s="227" t="n">
        <v>0</v>
      </c>
      <c r="D12" s="227"/>
      <c r="E12" s="227" t="n">
        <v>0</v>
      </c>
      <c r="F12" s="227"/>
      <c r="G12" s="227" t="n">
        <v>0</v>
      </c>
      <c r="H12" s="227"/>
      <c r="I12" s="227" t="n">
        <v>0</v>
      </c>
      <c r="J12" s="227"/>
      <c r="K12" s="227" t="n">
        <v>0</v>
      </c>
      <c r="L12" s="227"/>
      <c r="M12" s="227" t="n">
        <v>0</v>
      </c>
      <c r="N12" s="227"/>
      <c r="O12" s="227" t="n">
        <v>0</v>
      </c>
      <c r="P12" s="227"/>
      <c r="Q12" s="227" t="n">
        <v>0</v>
      </c>
      <c r="R12" s="227"/>
      <c r="S12" s="227" t="n">
        <v>0</v>
      </c>
      <c r="T12" s="227"/>
      <c r="U12" s="227" t="n">
        <v>0</v>
      </c>
      <c r="V12" s="227"/>
      <c r="W12" s="227" t="n">
        <v>0</v>
      </c>
      <c r="X12" s="227"/>
      <c r="Y12" s="227" t="n">
        <v>0</v>
      </c>
      <c r="Z12" s="228"/>
      <c r="AA12" s="228" t="n">
        <f aca="false">SUM(C12:Y12)</f>
        <v>0</v>
      </c>
      <c r="AB12" s="225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  <c r="IW12" s="216"/>
    </row>
    <row r="13" customFormat="false" ht="14.25" hidden="false" customHeight="false" outlineLevel="0" collapsed="false">
      <c r="A13" s="226" t="s">
        <v>33</v>
      </c>
      <c r="B13" s="228"/>
      <c r="C13" s="227" t="n">
        <v>0</v>
      </c>
      <c r="D13" s="227"/>
      <c r="E13" s="227" t="n">
        <v>0</v>
      </c>
      <c r="F13" s="227"/>
      <c r="G13" s="227" t="n">
        <v>0</v>
      </c>
      <c r="H13" s="227"/>
      <c r="I13" s="227" t="n">
        <v>0</v>
      </c>
      <c r="J13" s="227"/>
      <c r="K13" s="227" t="n">
        <v>0</v>
      </c>
      <c r="L13" s="227"/>
      <c r="M13" s="227" t="n">
        <v>0</v>
      </c>
      <c r="N13" s="227"/>
      <c r="O13" s="227" t="n">
        <v>0</v>
      </c>
      <c r="P13" s="227"/>
      <c r="Q13" s="227" t="n">
        <v>0</v>
      </c>
      <c r="R13" s="227"/>
      <c r="S13" s="227" t="n">
        <v>0</v>
      </c>
      <c r="T13" s="227"/>
      <c r="U13" s="227" t="n">
        <v>0</v>
      </c>
      <c r="V13" s="227"/>
      <c r="W13" s="227" t="n">
        <v>0</v>
      </c>
      <c r="X13" s="227"/>
      <c r="Y13" s="227" t="n">
        <v>0</v>
      </c>
      <c r="Z13" s="228"/>
      <c r="AA13" s="228" t="n">
        <f aca="false">SUM(C13:Y13)</f>
        <v>0</v>
      </c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  <c r="IW13" s="225"/>
    </row>
    <row r="14" customFormat="false" ht="14.25" hidden="false" customHeight="false" outlineLevel="0" collapsed="false">
      <c r="A14" s="226" t="s">
        <v>33</v>
      </c>
      <c r="B14" s="228"/>
      <c r="C14" s="227" t="n">
        <v>0</v>
      </c>
      <c r="D14" s="227"/>
      <c r="E14" s="227" t="n">
        <v>0</v>
      </c>
      <c r="F14" s="227"/>
      <c r="G14" s="227" t="n">
        <v>0</v>
      </c>
      <c r="H14" s="227"/>
      <c r="I14" s="227" t="n">
        <v>0</v>
      </c>
      <c r="J14" s="227"/>
      <c r="K14" s="227" t="n">
        <v>0</v>
      </c>
      <c r="L14" s="227"/>
      <c r="M14" s="227" t="n">
        <v>0</v>
      </c>
      <c r="N14" s="227"/>
      <c r="O14" s="227" t="n">
        <v>0</v>
      </c>
      <c r="P14" s="227"/>
      <c r="Q14" s="227" t="n">
        <v>0</v>
      </c>
      <c r="R14" s="227"/>
      <c r="S14" s="227" t="n">
        <v>0</v>
      </c>
      <c r="T14" s="227"/>
      <c r="U14" s="227" t="n">
        <v>0</v>
      </c>
      <c r="V14" s="227"/>
      <c r="W14" s="227" t="n">
        <v>0</v>
      </c>
      <c r="X14" s="227"/>
      <c r="Y14" s="227" t="n">
        <v>0</v>
      </c>
      <c r="Z14" s="228"/>
      <c r="AA14" s="228" t="n">
        <f aca="false">SUM(C14:Y14)</f>
        <v>0</v>
      </c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  <c r="IW14" s="225"/>
    </row>
    <row r="15" customFormat="false" ht="14.25" hidden="false" customHeight="false" outlineLevel="0" collapsed="false">
      <c r="A15" s="226" t="s">
        <v>33</v>
      </c>
      <c r="B15" s="228"/>
      <c r="C15" s="227" t="n">
        <v>0</v>
      </c>
      <c r="D15" s="227"/>
      <c r="E15" s="227" t="n">
        <v>0</v>
      </c>
      <c r="F15" s="227"/>
      <c r="G15" s="227" t="n">
        <v>0</v>
      </c>
      <c r="H15" s="227"/>
      <c r="I15" s="227" t="n">
        <v>0</v>
      </c>
      <c r="J15" s="227"/>
      <c r="K15" s="227" t="n">
        <v>0</v>
      </c>
      <c r="L15" s="227"/>
      <c r="M15" s="227" t="n">
        <v>0</v>
      </c>
      <c r="N15" s="227"/>
      <c r="O15" s="227" t="n">
        <v>0</v>
      </c>
      <c r="P15" s="227"/>
      <c r="Q15" s="227" t="n">
        <v>0</v>
      </c>
      <c r="R15" s="227"/>
      <c r="S15" s="227" t="n">
        <v>0</v>
      </c>
      <c r="T15" s="227"/>
      <c r="U15" s="227" t="n">
        <v>0</v>
      </c>
      <c r="V15" s="227"/>
      <c r="W15" s="227" t="n">
        <v>0</v>
      </c>
      <c r="X15" s="227"/>
      <c r="Y15" s="227" t="n">
        <v>0</v>
      </c>
      <c r="Z15" s="228"/>
      <c r="AA15" s="228" t="n">
        <f aca="false">SUM(C15:Y15)</f>
        <v>0</v>
      </c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  <c r="IW15" s="225"/>
    </row>
    <row r="16" customFormat="false" ht="5.1" hidden="false" customHeight="true" outlineLevel="0" collapsed="false">
      <c r="A16" s="226"/>
      <c r="B16" s="228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8"/>
      <c r="AA16" s="228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  <c r="IW16" s="225"/>
    </row>
    <row r="17" customFormat="false" ht="14.25" hidden="false" customHeight="false" outlineLevel="0" collapsed="false">
      <c r="A17" s="229" t="s">
        <v>359</v>
      </c>
      <c r="B17" s="228"/>
      <c r="C17" s="230" t="n">
        <f aca="false">+C19-SUM(C11:C16)</f>
        <v>-0</v>
      </c>
      <c r="D17" s="227"/>
      <c r="E17" s="230" t="n">
        <f aca="false">+E19-SUM(E11:E16)</f>
        <v>-0</v>
      </c>
      <c r="F17" s="227"/>
      <c r="G17" s="230" t="n">
        <f aca="false">+G19-SUM(G11:G16)</f>
        <v>-0</v>
      </c>
      <c r="H17" s="227"/>
      <c r="I17" s="230" t="n">
        <f aca="false">+I19-SUM(I11:I16)</f>
        <v>-0</v>
      </c>
      <c r="J17" s="227"/>
      <c r="K17" s="230" t="n">
        <f aca="false">+K19-SUM(K11:K16)</f>
        <v>-0</v>
      </c>
      <c r="L17" s="227"/>
      <c r="M17" s="230" t="n">
        <f aca="false">+M19-SUM(M11:M16)</f>
        <v>-0</v>
      </c>
      <c r="N17" s="227"/>
      <c r="O17" s="230" t="n">
        <f aca="false">+O19-SUM(O11:O16)</f>
        <v>-0</v>
      </c>
      <c r="P17" s="227"/>
      <c r="Q17" s="230" t="n">
        <f aca="false">+Q19-SUM(Q11:Q16)</f>
        <v>-0</v>
      </c>
      <c r="R17" s="227"/>
      <c r="S17" s="230" t="n">
        <f aca="false">+S19-SUM(S11:S16)</f>
        <v>-0</v>
      </c>
      <c r="T17" s="227"/>
      <c r="U17" s="230" t="n">
        <f aca="false">+U19-SUM(U11:U16)</f>
        <v>-0</v>
      </c>
      <c r="V17" s="227"/>
      <c r="W17" s="230" t="n">
        <f aca="false">+W19-SUM(W11:W16)</f>
        <v>-0</v>
      </c>
      <c r="X17" s="227"/>
      <c r="Y17" s="230" t="n">
        <f aca="false">+Y19-SUM(Y11:Y16)</f>
        <v>-0</v>
      </c>
      <c r="Z17" s="228"/>
      <c r="AA17" s="230" t="n">
        <f aca="false">+AA19-SUM(AA11:AA16)</f>
        <v>0</v>
      </c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  <c r="IW17" s="225"/>
    </row>
    <row r="18" customFormat="false" ht="5.1" hidden="false" customHeight="true" outlineLevel="0" collapsed="false">
      <c r="A18" s="226"/>
      <c r="B18" s="228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8"/>
      <c r="AA18" s="227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225"/>
      <c r="EP18" s="225"/>
      <c r="EQ18" s="225"/>
      <c r="ER18" s="225"/>
      <c r="ES18" s="225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  <c r="FQ18" s="225"/>
      <c r="FR18" s="225"/>
      <c r="FS18" s="225"/>
      <c r="FT18" s="225"/>
      <c r="FU18" s="225"/>
      <c r="FV18" s="225"/>
      <c r="FW18" s="225"/>
      <c r="FX18" s="225"/>
      <c r="FY18" s="225"/>
      <c r="FZ18" s="225"/>
      <c r="GA18" s="225"/>
      <c r="GB18" s="225"/>
      <c r="GC18" s="225"/>
      <c r="GD18" s="225"/>
      <c r="GE18" s="225"/>
      <c r="GF18" s="225"/>
      <c r="GG18" s="225"/>
      <c r="GH18" s="225"/>
      <c r="GI18" s="225"/>
      <c r="GJ18" s="225"/>
      <c r="GK18" s="225"/>
      <c r="GL18" s="225"/>
      <c r="GM18" s="225"/>
      <c r="GN18" s="225"/>
      <c r="GO18" s="225"/>
      <c r="GP18" s="225"/>
      <c r="GQ18" s="225"/>
      <c r="GR18" s="225"/>
      <c r="GS18" s="225"/>
      <c r="GT18" s="225"/>
      <c r="GU18" s="225"/>
      <c r="GV18" s="225"/>
      <c r="GW18" s="225"/>
      <c r="GX18" s="225"/>
      <c r="GY18" s="225"/>
      <c r="GZ18" s="225"/>
      <c r="HA18" s="225"/>
      <c r="HB18" s="225"/>
      <c r="HC18" s="225"/>
      <c r="HD18" s="225"/>
      <c r="HE18" s="225"/>
      <c r="HF18" s="225"/>
      <c r="HG18" s="225"/>
      <c r="HH18" s="225"/>
      <c r="HI18" s="225"/>
      <c r="HJ18" s="225"/>
      <c r="HK18" s="225"/>
      <c r="HL18" s="225"/>
      <c r="HM18" s="225"/>
      <c r="HN18" s="225"/>
      <c r="HO18" s="225"/>
      <c r="HP18" s="225"/>
      <c r="HQ18" s="225"/>
      <c r="HR18" s="225"/>
      <c r="HS18" s="225"/>
      <c r="HT18" s="225"/>
      <c r="HU18" s="225"/>
      <c r="HV18" s="225"/>
      <c r="HW18" s="225"/>
      <c r="HX18" s="225"/>
      <c r="HY18" s="225"/>
      <c r="HZ18" s="225"/>
      <c r="IA18" s="225"/>
      <c r="IB18" s="225"/>
      <c r="IC18" s="225"/>
      <c r="ID18" s="225"/>
      <c r="IE18" s="225"/>
      <c r="IF18" s="225"/>
      <c r="IG18" s="225"/>
      <c r="IH18" s="225"/>
      <c r="II18" s="225"/>
      <c r="IJ18" s="225"/>
      <c r="IK18" s="225"/>
      <c r="IL18" s="225"/>
      <c r="IM18" s="225"/>
      <c r="IN18" s="225"/>
      <c r="IO18" s="225"/>
      <c r="IP18" s="225"/>
      <c r="IQ18" s="225"/>
      <c r="IR18" s="225"/>
      <c r="IS18" s="225"/>
      <c r="IT18" s="225"/>
      <c r="IU18" s="225"/>
      <c r="IV18" s="225"/>
      <c r="IW18" s="225"/>
    </row>
    <row r="19" customFormat="false" ht="15" hidden="false" customHeight="false" outlineLevel="0" collapsed="false">
      <c r="A19" s="231" t="s">
        <v>398</v>
      </c>
      <c r="B19" s="232"/>
      <c r="C19" s="233" t="n">
        <f aca="false">+Format!D97</f>
        <v>-0</v>
      </c>
      <c r="D19" s="234"/>
      <c r="E19" s="233" t="n">
        <f aca="false">+Format!F97</f>
        <v>-0</v>
      </c>
      <c r="F19" s="234"/>
      <c r="G19" s="233" t="n">
        <f aca="false">+Format!H97</f>
        <v>-0</v>
      </c>
      <c r="H19" s="234"/>
      <c r="I19" s="233" t="n">
        <f aca="false">+Format!J97</f>
        <v>-0</v>
      </c>
      <c r="J19" s="234"/>
      <c r="K19" s="233" t="n">
        <f aca="false">+Format!L97</f>
        <v>-0</v>
      </c>
      <c r="L19" s="234"/>
      <c r="M19" s="233" t="n">
        <f aca="false">+Format!N97</f>
        <v>-0</v>
      </c>
      <c r="N19" s="234"/>
      <c r="O19" s="233" t="n">
        <f aca="false">+Format!P97</f>
        <v>-0</v>
      </c>
      <c r="P19" s="234"/>
      <c r="Q19" s="233" t="n">
        <f aca="false">+Format!R97</f>
        <v>-0</v>
      </c>
      <c r="R19" s="234"/>
      <c r="S19" s="233" t="n">
        <f aca="false">+Format!T97</f>
        <v>-0</v>
      </c>
      <c r="T19" s="234"/>
      <c r="U19" s="233" t="n">
        <f aca="false">+Format!V97</f>
        <v>-0</v>
      </c>
      <c r="V19" s="234"/>
      <c r="W19" s="233" t="n">
        <f aca="false">+Format!X97</f>
        <v>-0</v>
      </c>
      <c r="X19" s="234"/>
      <c r="Y19" s="233" t="n">
        <f aca="false">+Format!Z97</f>
        <v>-0</v>
      </c>
      <c r="Z19" s="232"/>
      <c r="AA19" s="233" t="n">
        <f aca="false">+Format!AB97</f>
        <v>0</v>
      </c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5"/>
      <c r="HI19" s="225"/>
      <c r="HJ19" s="225"/>
      <c r="HK19" s="225"/>
      <c r="HL19" s="225"/>
      <c r="HM19" s="225"/>
      <c r="HN19" s="225"/>
      <c r="HO19" s="225"/>
      <c r="HP19" s="225"/>
      <c r="HQ19" s="225"/>
      <c r="HR19" s="225"/>
      <c r="HS19" s="225"/>
      <c r="HT19" s="225"/>
      <c r="HU19" s="225"/>
      <c r="HV19" s="225"/>
      <c r="HW19" s="225"/>
      <c r="HX19" s="225"/>
      <c r="HY19" s="225"/>
      <c r="HZ19" s="225"/>
      <c r="IA19" s="225"/>
      <c r="IB19" s="225"/>
      <c r="IC19" s="225"/>
      <c r="ID19" s="225"/>
      <c r="IE19" s="225"/>
      <c r="IF19" s="225"/>
      <c r="IG19" s="225"/>
      <c r="IH19" s="225"/>
      <c r="II19" s="225"/>
      <c r="IJ19" s="225"/>
      <c r="IK19" s="225"/>
      <c r="IL19" s="225"/>
      <c r="IM19" s="225"/>
      <c r="IN19" s="225"/>
      <c r="IO19" s="225"/>
      <c r="IP19" s="225"/>
      <c r="IQ19" s="225"/>
      <c r="IR19" s="225"/>
      <c r="IS19" s="225"/>
      <c r="IT19" s="225"/>
      <c r="IU19" s="225"/>
      <c r="IV19" s="225"/>
      <c r="IW19" s="225"/>
    </row>
    <row r="20" customFormat="false" ht="14.25" hidden="false" customHeight="false" outlineLevel="0" collapsed="false">
      <c r="A20" s="226"/>
      <c r="B20" s="228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8"/>
      <c r="AA20" s="228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  <c r="IW20" s="225"/>
    </row>
    <row r="21" customFormat="false" ht="15" hidden="false" customHeight="false" outlineLevel="0" collapsed="false">
      <c r="A21" s="224" t="s">
        <v>93</v>
      </c>
      <c r="B21" s="228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8"/>
      <c r="AA21" s="228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5"/>
      <c r="IT21" s="225"/>
      <c r="IU21" s="225"/>
      <c r="IV21" s="225"/>
      <c r="IW21" s="225"/>
    </row>
    <row r="22" customFormat="false" ht="14.25" hidden="false" customHeight="false" outlineLevel="0" collapsed="false">
      <c r="A22" s="226" t="s">
        <v>33</v>
      </c>
      <c r="B22" s="223"/>
      <c r="C22" s="227" t="n">
        <v>0</v>
      </c>
      <c r="D22" s="227"/>
      <c r="E22" s="227" t="n">
        <v>0</v>
      </c>
      <c r="F22" s="227"/>
      <c r="G22" s="227" t="n">
        <v>0</v>
      </c>
      <c r="H22" s="227"/>
      <c r="I22" s="227" t="n">
        <v>0</v>
      </c>
      <c r="J22" s="227"/>
      <c r="K22" s="227" t="n">
        <v>0</v>
      </c>
      <c r="L22" s="227"/>
      <c r="M22" s="227" t="n">
        <v>0</v>
      </c>
      <c r="N22" s="227"/>
      <c r="O22" s="227" t="n">
        <v>0</v>
      </c>
      <c r="P22" s="227"/>
      <c r="Q22" s="227" t="n">
        <v>0</v>
      </c>
      <c r="R22" s="227"/>
      <c r="S22" s="227" t="n">
        <v>0</v>
      </c>
      <c r="T22" s="227"/>
      <c r="U22" s="227" t="n">
        <v>0</v>
      </c>
      <c r="V22" s="227"/>
      <c r="W22" s="227" t="n">
        <v>0</v>
      </c>
      <c r="X22" s="227"/>
      <c r="Y22" s="227" t="n">
        <v>0</v>
      </c>
      <c r="Z22" s="228"/>
      <c r="AA22" s="228" t="n">
        <f aca="false">SUM(C22:Y22)</f>
        <v>0</v>
      </c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</row>
    <row r="23" customFormat="false" ht="14.25" hidden="false" customHeight="false" outlineLevel="0" collapsed="false">
      <c r="A23" s="226" t="s">
        <v>33</v>
      </c>
      <c r="B23" s="228"/>
      <c r="C23" s="227" t="n">
        <v>0</v>
      </c>
      <c r="D23" s="227"/>
      <c r="E23" s="227" t="n">
        <v>0</v>
      </c>
      <c r="F23" s="227"/>
      <c r="G23" s="227" t="n">
        <v>0</v>
      </c>
      <c r="H23" s="227"/>
      <c r="I23" s="227" t="n">
        <v>0</v>
      </c>
      <c r="J23" s="227"/>
      <c r="K23" s="227" t="n">
        <v>0</v>
      </c>
      <c r="L23" s="227"/>
      <c r="M23" s="227" t="n">
        <v>0</v>
      </c>
      <c r="N23" s="227"/>
      <c r="O23" s="227" t="n">
        <v>0</v>
      </c>
      <c r="P23" s="227"/>
      <c r="Q23" s="227" t="n">
        <v>0</v>
      </c>
      <c r="R23" s="227"/>
      <c r="S23" s="227" t="n">
        <v>0</v>
      </c>
      <c r="T23" s="227"/>
      <c r="U23" s="227" t="n">
        <v>0</v>
      </c>
      <c r="V23" s="227"/>
      <c r="W23" s="227" t="n">
        <v>0</v>
      </c>
      <c r="X23" s="227"/>
      <c r="Y23" s="227" t="n">
        <v>0</v>
      </c>
      <c r="Z23" s="228"/>
      <c r="AA23" s="228" t="n">
        <f aca="false">SUM(C23:Y23)</f>
        <v>0</v>
      </c>
      <c r="AB23" s="216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5"/>
      <c r="IT23" s="225"/>
      <c r="IU23" s="225"/>
      <c r="IV23" s="225"/>
      <c r="IW23" s="225"/>
    </row>
    <row r="24" customFormat="false" ht="14.25" hidden="false" customHeight="false" outlineLevel="0" collapsed="false">
      <c r="A24" s="226" t="s">
        <v>33</v>
      </c>
      <c r="B24" s="228"/>
      <c r="C24" s="227" t="n">
        <v>0</v>
      </c>
      <c r="D24" s="227"/>
      <c r="E24" s="227" t="n">
        <v>0</v>
      </c>
      <c r="F24" s="227"/>
      <c r="G24" s="227" t="n">
        <v>0</v>
      </c>
      <c r="H24" s="227"/>
      <c r="I24" s="227" t="n">
        <v>0</v>
      </c>
      <c r="J24" s="227"/>
      <c r="K24" s="227" t="n">
        <v>0</v>
      </c>
      <c r="L24" s="227"/>
      <c r="M24" s="227" t="n">
        <v>0</v>
      </c>
      <c r="N24" s="227"/>
      <c r="O24" s="227" t="n">
        <v>0</v>
      </c>
      <c r="P24" s="227"/>
      <c r="Q24" s="227" t="n">
        <v>0</v>
      </c>
      <c r="R24" s="227"/>
      <c r="S24" s="227" t="n">
        <v>0</v>
      </c>
      <c r="T24" s="227"/>
      <c r="U24" s="227" t="n">
        <v>0</v>
      </c>
      <c r="V24" s="227"/>
      <c r="W24" s="227" t="n">
        <v>0</v>
      </c>
      <c r="X24" s="227"/>
      <c r="Y24" s="227" t="n">
        <v>0</v>
      </c>
      <c r="Z24" s="228"/>
      <c r="AA24" s="228" t="n">
        <f aca="false">SUM(C24:Y24)</f>
        <v>0</v>
      </c>
      <c r="AB24" s="216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  <c r="IW24" s="225"/>
    </row>
    <row r="25" customFormat="false" ht="14.25" hidden="false" customHeight="false" outlineLevel="0" collapsed="false">
      <c r="A25" s="226" t="s">
        <v>33</v>
      </c>
      <c r="B25" s="228"/>
      <c r="C25" s="227" t="n">
        <v>0</v>
      </c>
      <c r="D25" s="227"/>
      <c r="E25" s="227" t="n">
        <v>0</v>
      </c>
      <c r="F25" s="227"/>
      <c r="G25" s="227" t="n">
        <v>0</v>
      </c>
      <c r="H25" s="227"/>
      <c r="I25" s="227" t="n">
        <v>0</v>
      </c>
      <c r="J25" s="227"/>
      <c r="K25" s="227" t="n">
        <v>0</v>
      </c>
      <c r="L25" s="227"/>
      <c r="M25" s="227" t="n">
        <v>0</v>
      </c>
      <c r="N25" s="227"/>
      <c r="O25" s="227" t="n">
        <v>0</v>
      </c>
      <c r="P25" s="227"/>
      <c r="Q25" s="227" t="n">
        <v>0</v>
      </c>
      <c r="R25" s="227"/>
      <c r="S25" s="227" t="n">
        <v>0</v>
      </c>
      <c r="T25" s="227"/>
      <c r="U25" s="227" t="n">
        <v>0</v>
      </c>
      <c r="V25" s="227"/>
      <c r="W25" s="227" t="n">
        <v>0</v>
      </c>
      <c r="X25" s="227"/>
      <c r="Y25" s="227" t="n">
        <v>0</v>
      </c>
      <c r="Z25" s="228"/>
      <c r="AA25" s="228" t="n">
        <f aca="false">SUM(C25:Y25)</f>
        <v>0</v>
      </c>
      <c r="AB25" s="216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25"/>
      <c r="DZ25" s="225"/>
      <c r="EA25" s="225"/>
      <c r="EB25" s="225"/>
      <c r="EC25" s="225"/>
      <c r="ED25" s="225"/>
      <c r="EE25" s="225"/>
      <c r="EF25" s="225"/>
      <c r="EG25" s="225"/>
      <c r="EH25" s="225"/>
      <c r="EI25" s="225"/>
      <c r="EJ25" s="225"/>
      <c r="EK25" s="225"/>
      <c r="EL25" s="225"/>
      <c r="EM25" s="225"/>
      <c r="EN25" s="225"/>
      <c r="EO25" s="225"/>
      <c r="EP25" s="225"/>
      <c r="EQ25" s="225"/>
      <c r="ER25" s="225"/>
      <c r="ES25" s="225"/>
      <c r="ET25" s="225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E25" s="225"/>
      <c r="FF25" s="225"/>
      <c r="FG25" s="225"/>
      <c r="FH25" s="225"/>
      <c r="FI25" s="225"/>
      <c r="FJ25" s="225"/>
      <c r="FK25" s="225"/>
      <c r="FL25" s="225"/>
      <c r="FM25" s="225"/>
      <c r="FN25" s="225"/>
      <c r="FO25" s="225"/>
      <c r="FP25" s="225"/>
      <c r="FQ25" s="225"/>
      <c r="FR25" s="225"/>
      <c r="FS25" s="225"/>
      <c r="FT25" s="225"/>
      <c r="FU25" s="225"/>
      <c r="FV25" s="225"/>
      <c r="FW25" s="225"/>
      <c r="FX25" s="225"/>
      <c r="FY25" s="225"/>
      <c r="FZ25" s="225"/>
      <c r="GA25" s="225"/>
      <c r="GB25" s="225"/>
      <c r="GC25" s="225"/>
      <c r="GD25" s="225"/>
      <c r="GE25" s="225"/>
      <c r="GF25" s="225"/>
      <c r="GG25" s="225"/>
      <c r="GH25" s="225"/>
      <c r="GI25" s="225"/>
      <c r="GJ25" s="225"/>
      <c r="GK25" s="225"/>
      <c r="GL25" s="225"/>
      <c r="GM25" s="225"/>
      <c r="GN25" s="225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5"/>
      <c r="HA25" s="225"/>
      <c r="HB25" s="225"/>
      <c r="HC25" s="225"/>
      <c r="HD25" s="225"/>
      <c r="HE25" s="225"/>
      <c r="HF25" s="225"/>
      <c r="HG25" s="225"/>
      <c r="HH25" s="225"/>
      <c r="HI25" s="225"/>
      <c r="HJ25" s="225"/>
      <c r="HK25" s="225"/>
      <c r="HL25" s="225"/>
      <c r="HM25" s="225"/>
      <c r="HN25" s="225"/>
      <c r="HO25" s="225"/>
      <c r="HP25" s="225"/>
      <c r="HQ25" s="225"/>
      <c r="HR25" s="225"/>
      <c r="HS25" s="225"/>
      <c r="HT25" s="225"/>
      <c r="HU25" s="225"/>
      <c r="HV25" s="225"/>
      <c r="HW25" s="225"/>
      <c r="HX25" s="225"/>
      <c r="HY25" s="225"/>
      <c r="HZ25" s="225"/>
      <c r="IA25" s="225"/>
      <c r="IB25" s="225"/>
      <c r="IC25" s="225"/>
      <c r="ID25" s="225"/>
      <c r="IE25" s="225"/>
      <c r="IF25" s="225"/>
      <c r="IG25" s="225"/>
      <c r="IH25" s="225"/>
      <c r="II25" s="225"/>
      <c r="IJ25" s="225"/>
      <c r="IK25" s="225"/>
      <c r="IL25" s="225"/>
      <c r="IM25" s="225"/>
      <c r="IN25" s="225"/>
      <c r="IO25" s="225"/>
      <c r="IP25" s="225"/>
      <c r="IQ25" s="225"/>
      <c r="IR25" s="225"/>
      <c r="IS25" s="225"/>
      <c r="IT25" s="225"/>
      <c r="IU25" s="225"/>
      <c r="IV25" s="225"/>
      <c r="IW25" s="225"/>
    </row>
    <row r="26" customFormat="false" ht="5.1" hidden="false" customHeight="true" outlineLevel="0" collapsed="false">
      <c r="A26" s="226"/>
      <c r="B26" s="228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8"/>
      <c r="AA26" s="228"/>
      <c r="AB26" s="216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  <c r="IW26" s="225"/>
    </row>
    <row r="27" customFormat="false" ht="14.25" hidden="false" customHeight="false" outlineLevel="0" collapsed="false">
      <c r="A27" s="229" t="s">
        <v>359</v>
      </c>
      <c r="B27" s="228"/>
      <c r="C27" s="230" t="n">
        <f aca="false">+C29-SUM(C21:C26)</f>
        <v>0</v>
      </c>
      <c r="D27" s="227"/>
      <c r="E27" s="230" t="n">
        <f aca="false">+E29-SUM(E21:E26)</f>
        <v>0</v>
      </c>
      <c r="F27" s="227"/>
      <c r="G27" s="230" t="n">
        <f aca="false">+G29-SUM(G21:G26)</f>
        <v>0</v>
      </c>
      <c r="H27" s="227"/>
      <c r="I27" s="230" t="n">
        <f aca="false">+I29-SUM(I21:I26)</f>
        <v>0</v>
      </c>
      <c r="J27" s="227"/>
      <c r="K27" s="230" t="n">
        <f aca="false">+K29-SUM(K21:K26)</f>
        <v>0</v>
      </c>
      <c r="L27" s="227"/>
      <c r="M27" s="230" t="n">
        <f aca="false">+M29-SUM(M21:M26)</f>
        <v>0</v>
      </c>
      <c r="N27" s="227"/>
      <c r="O27" s="230" t="n">
        <f aca="false">+O29-SUM(O21:O26)</f>
        <v>0</v>
      </c>
      <c r="P27" s="227"/>
      <c r="Q27" s="230" t="n">
        <f aca="false">+Q29-SUM(Q21:Q26)</f>
        <v>0</v>
      </c>
      <c r="R27" s="227"/>
      <c r="S27" s="230" t="n">
        <f aca="false">+S29-SUM(S21:S26)</f>
        <v>0</v>
      </c>
      <c r="T27" s="227"/>
      <c r="U27" s="230" t="n">
        <f aca="false">+U29-SUM(U21:U26)</f>
        <v>0</v>
      </c>
      <c r="V27" s="227"/>
      <c r="W27" s="230" t="n">
        <f aca="false">+W29-SUM(W21:W26)</f>
        <v>0</v>
      </c>
      <c r="X27" s="227"/>
      <c r="Y27" s="230" t="n">
        <f aca="false">+Y29-SUM(Y21:Y26)</f>
        <v>0</v>
      </c>
      <c r="Z27" s="228"/>
      <c r="AA27" s="230" t="n">
        <f aca="false">+AA29-SUM(AA21:AA26)</f>
        <v>0</v>
      </c>
      <c r="AB27" s="216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  <c r="GB27" s="225"/>
      <c r="GC27" s="225"/>
      <c r="GD27" s="225"/>
      <c r="GE27" s="225"/>
      <c r="GF27" s="225"/>
      <c r="GG27" s="225"/>
      <c r="GH27" s="225"/>
      <c r="GI27" s="225"/>
      <c r="GJ27" s="225"/>
      <c r="GK27" s="225"/>
      <c r="GL27" s="225"/>
      <c r="GM27" s="225"/>
      <c r="GN27" s="225"/>
      <c r="GO27" s="225"/>
      <c r="GP27" s="225"/>
      <c r="GQ27" s="225"/>
      <c r="GR27" s="225"/>
      <c r="GS27" s="225"/>
      <c r="GT27" s="225"/>
      <c r="GU27" s="225"/>
      <c r="GV27" s="225"/>
      <c r="GW27" s="225"/>
      <c r="GX27" s="225"/>
      <c r="GY27" s="225"/>
      <c r="GZ27" s="225"/>
      <c r="HA27" s="225"/>
      <c r="HB27" s="225"/>
      <c r="HC27" s="225"/>
      <c r="HD27" s="225"/>
      <c r="HE27" s="225"/>
      <c r="HF27" s="225"/>
      <c r="HG27" s="225"/>
      <c r="HH27" s="225"/>
      <c r="HI27" s="225"/>
      <c r="HJ27" s="225"/>
      <c r="HK27" s="225"/>
      <c r="HL27" s="225"/>
      <c r="HM27" s="225"/>
      <c r="HN27" s="225"/>
      <c r="HO27" s="225"/>
      <c r="HP27" s="225"/>
      <c r="HQ27" s="225"/>
      <c r="HR27" s="225"/>
      <c r="HS27" s="225"/>
      <c r="HT27" s="225"/>
      <c r="HU27" s="225"/>
      <c r="HV27" s="225"/>
      <c r="HW27" s="225"/>
      <c r="HX27" s="225"/>
      <c r="HY27" s="225"/>
      <c r="HZ27" s="225"/>
      <c r="IA27" s="225"/>
      <c r="IB27" s="225"/>
      <c r="IC27" s="225"/>
      <c r="ID27" s="225"/>
      <c r="IE27" s="225"/>
      <c r="IF27" s="225"/>
      <c r="IG27" s="225"/>
      <c r="IH27" s="225"/>
      <c r="II27" s="225"/>
      <c r="IJ27" s="225"/>
      <c r="IK27" s="225"/>
      <c r="IL27" s="225"/>
      <c r="IM27" s="225"/>
      <c r="IN27" s="225"/>
      <c r="IO27" s="225"/>
      <c r="IP27" s="225"/>
      <c r="IQ27" s="225"/>
      <c r="IR27" s="225"/>
      <c r="IS27" s="225"/>
      <c r="IT27" s="225"/>
      <c r="IU27" s="225"/>
      <c r="IV27" s="225"/>
      <c r="IW27" s="225"/>
    </row>
    <row r="28" customFormat="false" ht="5.1" hidden="false" customHeight="true" outlineLevel="0" collapsed="false">
      <c r="A28" s="226"/>
      <c r="B28" s="228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8"/>
      <c r="AA28" s="227"/>
      <c r="AB28" s="216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25"/>
      <c r="HG28" s="225"/>
      <c r="HH28" s="225"/>
      <c r="HI28" s="225"/>
      <c r="HJ28" s="225"/>
      <c r="HK28" s="225"/>
      <c r="HL28" s="225"/>
      <c r="HM28" s="225"/>
      <c r="HN28" s="225"/>
      <c r="HO28" s="225"/>
      <c r="HP28" s="225"/>
      <c r="HQ28" s="225"/>
      <c r="HR28" s="225"/>
      <c r="HS28" s="225"/>
      <c r="HT28" s="225"/>
      <c r="HU28" s="225"/>
      <c r="HV28" s="225"/>
      <c r="HW28" s="225"/>
      <c r="HX28" s="225"/>
      <c r="HY28" s="225"/>
      <c r="HZ28" s="225"/>
      <c r="IA28" s="225"/>
      <c r="IB28" s="225"/>
      <c r="IC28" s="225"/>
      <c r="ID28" s="225"/>
      <c r="IE28" s="225"/>
      <c r="IF28" s="225"/>
      <c r="IG28" s="225"/>
      <c r="IH28" s="225"/>
      <c r="II28" s="225"/>
      <c r="IJ28" s="225"/>
      <c r="IK28" s="225"/>
      <c r="IL28" s="225"/>
      <c r="IM28" s="225"/>
      <c r="IN28" s="225"/>
      <c r="IO28" s="225"/>
      <c r="IP28" s="225"/>
      <c r="IQ28" s="225"/>
      <c r="IR28" s="225"/>
      <c r="IS28" s="225"/>
      <c r="IT28" s="225"/>
      <c r="IU28" s="225"/>
      <c r="IV28" s="225"/>
      <c r="IW28" s="225"/>
    </row>
    <row r="29" customFormat="false" ht="15" hidden="false" customHeight="false" outlineLevel="0" collapsed="false">
      <c r="A29" s="231" t="s">
        <v>399</v>
      </c>
      <c r="B29" s="232"/>
      <c r="C29" s="233" t="n">
        <f aca="false">+Format!D98</f>
        <v>0</v>
      </c>
      <c r="D29" s="234"/>
      <c r="E29" s="233" t="n">
        <f aca="false">+Format!F98</f>
        <v>0</v>
      </c>
      <c r="F29" s="234"/>
      <c r="G29" s="233" t="n">
        <f aca="false">+Format!H98</f>
        <v>0</v>
      </c>
      <c r="H29" s="234"/>
      <c r="I29" s="233" t="n">
        <f aca="false">+Format!J98</f>
        <v>0</v>
      </c>
      <c r="J29" s="234"/>
      <c r="K29" s="233" t="n">
        <f aca="false">+Format!L98</f>
        <v>0</v>
      </c>
      <c r="L29" s="234"/>
      <c r="M29" s="233" t="n">
        <f aca="false">+Format!N98</f>
        <v>0</v>
      </c>
      <c r="N29" s="234"/>
      <c r="O29" s="233" t="n">
        <f aca="false">+Format!P98</f>
        <v>0</v>
      </c>
      <c r="P29" s="234"/>
      <c r="Q29" s="233" t="n">
        <f aca="false">+Format!R98</f>
        <v>0</v>
      </c>
      <c r="R29" s="234"/>
      <c r="S29" s="233" t="n">
        <f aca="false">+Format!T98</f>
        <v>0</v>
      </c>
      <c r="T29" s="234"/>
      <c r="U29" s="233" t="n">
        <f aca="false">+Format!V98</f>
        <v>0</v>
      </c>
      <c r="V29" s="234"/>
      <c r="W29" s="233" t="n">
        <f aca="false">+Format!X98</f>
        <v>0</v>
      </c>
      <c r="X29" s="234"/>
      <c r="Y29" s="233" t="n">
        <f aca="false">+Format!Z98</f>
        <v>0</v>
      </c>
      <c r="Z29" s="232"/>
      <c r="AA29" s="233" t="n">
        <f aca="false">+Format!AB98</f>
        <v>0</v>
      </c>
      <c r="AB29" s="216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  <c r="CC29" s="225"/>
      <c r="CD29" s="225"/>
      <c r="CE29" s="225"/>
      <c r="CF29" s="225"/>
      <c r="CG29" s="225"/>
      <c r="CH29" s="225"/>
      <c r="CI29" s="225"/>
      <c r="CJ29" s="225"/>
      <c r="CK29" s="225"/>
      <c r="CL29" s="225"/>
      <c r="CM29" s="225"/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225"/>
      <c r="DY29" s="225"/>
      <c r="DZ29" s="225"/>
      <c r="EA29" s="225"/>
      <c r="EB29" s="225"/>
      <c r="EC29" s="225"/>
      <c r="ED29" s="225"/>
      <c r="EE29" s="225"/>
      <c r="EF29" s="225"/>
      <c r="EG29" s="225"/>
      <c r="EH29" s="225"/>
      <c r="EI29" s="225"/>
      <c r="EJ29" s="225"/>
      <c r="EK29" s="225"/>
      <c r="EL29" s="225"/>
      <c r="EM29" s="225"/>
      <c r="EN29" s="225"/>
      <c r="EO29" s="225"/>
      <c r="EP29" s="225"/>
      <c r="EQ29" s="225"/>
      <c r="ER29" s="225"/>
      <c r="ES29" s="225"/>
      <c r="ET29" s="225"/>
      <c r="EU29" s="225"/>
      <c r="EV29" s="225"/>
      <c r="EW29" s="225"/>
      <c r="EX29" s="225"/>
      <c r="EY29" s="225"/>
      <c r="EZ29" s="225"/>
      <c r="FA29" s="225"/>
      <c r="FB29" s="225"/>
      <c r="FC29" s="225"/>
      <c r="FD29" s="225"/>
      <c r="FE29" s="225"/>
      <c r="FF29" s="225"/>
      <c r="FG29" s="225"/>
      <c r="FH29" s="225"/>
      <c r="FI29" s="225"/>
      <c r="FJ29" s="225"/>
      <c r="FK29" s="225"/>
      <c r="FL29" s="225"/>
      <c r="FM29" s="225"/>
      <c r="FN29" s="225"/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25"/>
      <c r="FZ29" s="225"/>
      <c r="GA29" s="225"/>
      <c r="GB29" s="225"/>
      <c r="GC29" s="225"/>
      <c r="GD29" s="225"/>
      <c r="GE29" s="225"/>
      <c r="GF29" s="225"/>
      <c r="GG29" s="225"/>
      <c r="GH29" s="225"/>
      <c r="GI29" s="225"/>
      <c r="GJ29" s="225"/>
      <c r="GK29" s="225"/>
      <c r="GL29" s="225"/>
      <c r="GM29" s="225"/>
      <c r="GN29" s="225"/>
      <c r="GO29" s="225"/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 s="225"/>
      <c r="HK29" s="225"/>
      <c r="HL29" s="225"/>
      <c r="HM29" s="225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  <c r="IF29" s="225"/>
      <c r="IG29" s="225"/>
      <c r="IH29" s="225"/>
      <c r="II29" s="225"/>
      <c r="IJ29" s="225"/>
      <c r="IK29" s="225"/>
      <c r="IL29" s="225"/>
      <c r="IM29" s="225"/>
      <c r="IN29" s="225"/>
      <c r="IO29" s="225"/>
      <c r="IP29" s="225"/>
      <c r="IQ29" s="225"/>
      <c r="IR29" s="225"/>
      <c r="IS29" s="225"/>
      <c r="IT29" s="225"/>
      <c r="IU29" s="225"/>
      <c r="IV29" s="225"/>
      <c r="IW29" s="225"/>
    </row>
    <row r="30" customFormat="false" ht="14.25" hidden="false" customHeight="false" outlineLevel="0" collapsed="false">
      <c r="A30" s="235"/>
      <c r="B30" s="235"/>
      <c r="C30" s="236"/>
      <c r="D30" s="235"/>
      <c r="E30" s="236"/>
      <c r="F30" s="235"/>
      <c r="G30" s="236"/>
      <c r="H30" s="235"/>
      <c r="I30" s="236"/>
      <c r="J30" s="235"/>
      <c r="K30" s="236"/>
      <c r="L30" s="235"/>
      <c r="M30" s="236"/>
      <c r="N30" s="235"/>
      <c r="O30" s="236"/>
      <c r="P30" s="235"/>
      <c r="Q30" s="236"/>
      <c r="R30" s="235"/>
      <c r="S30" s="236"/>
      <c r="T30" s="235"/>
      <c r="U30" s="236"/>
      <c r="V30" s="235"/>
      <c r="W30" s="236"/>
      <c r="X30" s="235"/>
      <c r="Y30" s="236"/>
      <c r="Z30" s="235"/>
      <c r="AA30" s="236"/>
      <c r="AB30" s="216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25"/>
      <c r="ER30" s="225"/>
      <c r="ES30" s="225"/>
      <c r="ET30" s="225"/>
      <c r="EU30" s="225"/>
      <c r="EV30" s="225"/>
      <c r="EW30" s="225"/>
      <c r="EX30" s="225"/>
      <c r="EY30" s="225"/>
      <c r="EZ30" s="225"/>
      <c r="FA30" s="225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225"/>
      <c r="GE30" s="225"/>
      <c r="GF30" s="225"/>
      <c r="GG30" s="225"/>
      <c r="GH30" s="225"/>
      <c r="GI30" s="225"/>
      <c r="GJ30" s="225"/>
      <c r="GK30" s="225"/>
      <c r="GL30" s="225"/>
      <c r="GM30" s="225"/>
      <c r="GN30" s="225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 s="225"/>
      <c r="HK30" s="225"/>
      <c r="HL30" s="225"/>
      <c r="HM30" s="225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  <c r="II30" s="225"/>
      <c r="IJ30" s="225"/>
      <c r="IK30" s="225"/>
      <c r="IL30" s="225"/>
      <c r="IM30" s="225"/>
      <c r="IN30" s="225"/>
      <c r="IO30" s="225"/>
      <c r="IP30" s="225"/>
      <c r="IQ30" s="225"/>
      <c r="IR30" s="225"/>
      <c r="IS30" s="225"/>
      <c r="IT30" s="225"/>
      <c r="IU30" s="225"/>
      <c r="IV30" s="225"/>
      <c r="IW30" s="225"/>
    </row>
    <row r="31" customFormat="false" ht="15.75" hidden="false" customHeight="false" outlineLevel="0" collapsed="false">
      <c r="A31" s="237" t="s">
        <v>400</v>
      </c>
      <c r="B31" s="238"/>
      <c r="C31" s="239" t="n">
        <f aca="false">+C19+C29</f>
        <v>0</v>
      </c>
      <c r="D31" s="237"/>
      <c r="E31" s="239" t="n">
        <f aca="false">+E19+E29</f>
        <v>0</v>
      </c>
      <c r="F31" s="237"/>
      <c r="G31" s="239" t="n">
        <f aca="false">+G19+G29</f>
        <v>0</v>
      </c>
      <c r="H31" s="237"/>
      <c r="I31" s="239" t="n">
        <f aca="false">+I19+I29</f>
        <v>0</v>
      </c>
      <c r="J31" s="237"/>
      <c r="K31" s="239" t="n">
        <f aca="false">+K19+K29</f>
        <v>0</v>
      </c>
      <c r="L31" s="237"/>
      <c r="M31" s="239" t="n">
        <f aca="false">+M19+M29</f>
        <v>0</v>
      </c>
      <c r="N31" s="237"/>
      <c r="O31" s="239" t="n">
        <f aca="false">+O19+O29</f>
        <v>0</v>
      </c>
      <c r="P31" s="237"/>
      <c r="Q31" s="239" t="n">
        <f aca="false">+Q19+Q29</f>
        <v>0</v>
      </c>
      <c r="R31" s="237"/>
      <c r="S31" s="239" t="n">
        <f aca="false">+S19+S29</f>
        <v>0</v>
      </c>
      <c r="T31" s="237"/>
      <c r="U31" s="239" t="n">
        <f aca="false">+U19+U29</f>
        <v>0</v>
      </c>
      <c r="V31" s="237"/>
      <c r="W31" s="239" t="n">
        <f aca="false">+W19+W29</f>
        <v>0</v>
      </c>
      <c r="X31" s="237"/>
      <c r="Y31" s="239" t="n">
        <f aca="false">+Y19+Y29</f>
        <v>0</v>
      </c>
      <c r="Z31" s="237"/>
      <c r="AA31" s="239" t="n">
        <f aca="false">+AA19+AA29</f>
        <v>0</v>
      </c>
      <c r="AB31" s="216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5"/>
      <c r="BV31" s="225"/>
      <c r="BW31" s="225"/>
      <c r="BX31" s="225"/>
      <c r="BY31" s="225"/>
      <c r="BZ31" s="225"/>
      <c r="CA31" s="225"/>
      <c r="CB31" s="225"/>
      <c r="CC31" s="225"/>
      <c r="CD31" s="225"/>
      <c r="CE31" s="225"/>
      <c r="CF31" s="225"/>
      <c r="CG31" s="225"/>
      <c r="CH31" s="225"/>
      <c r="CI31" s="225"/>
      <c r="CJ31" s="225"/>
      <c r="CK31" s="225"/>
      <c r="CL31" s="225"/>
      <c r="CM31" s="225"/>
      <c r="CN31" s="225"/>
      <c r="CO31" s="225"/>
      <c r="CP31" s="225"/>
      <c r="CQ31" s="225"/>
      <c r="CR31" s="225"/>
      <c r="CS31" s="225"/>
      <c r="CT31" s="225"/>
      <c r="CU31" s="225"/>
      <c r="CV31" s="225"/>
      <c r="CW31" s="225"/>
      <c r="CX31" s="225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L31" s="225"/>
      <c r="EM31" s="225"/>
      <c r="EN31" s="225"/>
      <c r="EO31" s="225"/>
      <c r="EP31" s="225"/>
      <c r="EQ31" s="225"/>
      <c r="ER31" s="225"/>
      <c r="ES31" s="225"/>
      <c r="ET31" s="225"/>
      <c r="EU31" s="225"/>
      <c r="EV31" s="225"/>
      <c r="EW31" s="225"/>
      <c r="EX31" s="225"/>
      <c r="EY31" s="225"/>
      <c r="EZ31" s="225"/>
      <c r="FA31" s="225"/>
      <c r="FB31" s="225"/>
      <c r="FC31" s="225"/>
      <c r="FD31" s="225"/>
      <c r="FE31" s="225"/>
      <c r="FF31" s="225"/>
      <c r="FG31" s="225"/>
      <c r="FH31" s="225"/>
      <c r="FI31" s="225"/>
      <c r="FJ31" s="225"/>
      <c r="FK31" s="225"/>
      <c r="FL31" s="225"/>
      <c r="FM31" s="225"/>
      <c r="FN31" s="225"/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25"/>
      <c r="FZ31" s="225"/>
      <c r="GA31" s="225"/>
      <c r="GB31" s="225"/>
      <c r="GC31" s="225"/>
      <c r="GD31" s="225"/>
      <c r="GE31" s="225"/>
      <c r="GF31" s="225"/>
      <c r="GG31" s="225"/>
      <c r="GH31" s="225"/>
      <c r="GI31" s="225"/>
      <c r="GJ31" s="225"/>
      <c r="GK31" s="225"/>
      <c r="GL31" s="225"/>
      <c r="GM31" s="225"/>
      <c r="GN31" s="225"/>
      <c r="GO31" s="225"/>
      <c r="GP31" s="225"/>
      <c r="GQ31" s="225"/>
      <c r="GR31" s="225"/>
      <c r="GS31" s="225"/>
      <c r="GT31" s="225"/>
      <c r="GU31" s="225"/>
      <c r="GV31" s="225"/>
      <c r="GW31" s="225"/>
      <c r="GX31" s="225"/>
      <c r="GY31" s="225"/>
      <c r="GZ31" s="225"/>
      <c r="HA31" s="225"/>
      <c r="HB31" s="225"/>
      <c r="HC31" s="225"/>
      <c r="HD31" s="225"/>
      <c r="HE31" s="225"/>
      <c r="HF31" s="225"/>
      <c r="HG31" s="225"/>
      <c r="HH31" s="225"/>
      <c r="HI31" s="225"/>
      <c r="HJ31" s="225"/>
      <c r="HK31" s="225"/>
      <c r="HL31" s="225"/>
      <c r="HM31" s="225"/>
      <c r="HN31" s="225"/>
      <c r="HO31" s="225"/>
      <c r="HP31" s="225"/>
      <c r="HQ31" s="225"/>
      <c r="HR31" s="225"/>
      <c r="HS31" s="225"/>
      <c r="HT31" s="225"/>
      <c r="HU31" s="225"/>
      <c r="HV31" s="225"/>
      <c r="HW31" s="225"/>
      <c r="HX31" s="225"/>
      <c r="HY31" s="225"/>
      <c r="HZ31" s="225"/>
      <c r="IA31" s="225"/>
      <c r="IB31" s="225"/>
      <c r="IC31" s="225"/>
      <c r="ID31" s="225"/>
      <c r="IE31" s="225"/>
      <c r="IF31" s="225"/>
      <c r="IG31" s="225"/>
      <c r="IH31" s="225"/>
      <c r="II31" s="225"/>
      <c r="IJ31" s="225"/>
      <c r="IK31" s="225"/>
      <c r="IL31" s="225"/>
      <c r="IM31" s="225"/>
      <c r="IN31" s="225"/>
      <c r="IO31" s="225"/>
      <c r="IP31" s="225"/>
      <c r="IQ31" s="225"/>
      <c r="IR31" s="225"/>
      <c r="IS31" s="225"/>
      <c r="IT31" s="225"/>
      <c r="IU31" s="225"/>
      <c r="IV31" s="225"/>
      <c r="IW31" s="225"/>
    </row>
    <row r="32" customFormat="false" ht="15.75" hidden="false" customHeight="false" outlineLevel="0" collapsed="false">
      <c r="A32" s="214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</row>
    <row r="33" customFormat="false" ht="15" hidden="false" customHeight="false" outlineLevel="0" collapsed="false">
      <c r="A33" s="207" t="str">
        <f aca="true">CELL("filename",A1)</f>
        <v>'file:///mnt/12tb/@roms/datasets/enron/EDRM Enron Email Data Set v2 XML/filtered-attachments/xls/TWOrgPLFormatCORP02.xls'#$EquityAffiliates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</row>
    <row r="34" customFormat="false" ht="15" hidden="false" customHeight="false" outlineLevel="0" collapsed="false">
      <c r="A34" s="209" t="n">
        <f aca="true">NOW()</f>
        <v>45926.9049508431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skleb</cp:lastModifiedBy>
  <cp:lastPrinted>2001-10-25T14:02:38Z</cp:lastPrinted>
  <dcterms:modified xsi:type="dcterms:W3CDTF">2001-10-25T14:04:24Z</dcterms:modified>
  <cp:revision>0</cp:revision>
  <dc:subject/>
  <dc:title>Current Estimate Model</dc:title>
</cp:coreProperties>
</file>