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 Ave" sheetId="1" state="visible" r:id="rId3"/>
    <sheet name="WOT by Month thru 2010" sheetId="2" state="visible" r:id="rId4"/>
    <sheet name="East by Month" sheetId="3" state="visible" r:id="rId5"/>
    <sheet name="IG-BL by Month" sheetId="4" state="visible" r:id="rId6"/>
    <sheet name="SJ by Month" sheetId="5" state="visible" r:id="rId7"/>
    <sheet name="ROFR Criteria" sheetId="6" state="visible" r:id="rId8"/>
  </sheets>
  <definedNames>
    <definedName function="false" hidden="false" localSheetId="3" name="_xlnm.Print_Area" vbProcedure="false">'IG-BL by Month'!$A$50:$D$68</definedName>
    <definedName function="false" hidden="false" localSheetId="4" name="_xlnm.Print_Area" vbProcedure="false">'SJ by Month'!$A$47:$D$75</definedName>
    <definedName function="false" hidden="false" localSheetId="1" name="_xlnm.Print_Area" vbProcedure="false">'WOT by Month thru 2010'!$A$39:$H$52</definedName>
    <definedName function="false" hidden="false" localSheetId="1" name="_xlnm.Print_Titles" vbProcedure="false">'WOT by Month thru 2010'!$A:$G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<sst xmlns="http://schemas.openxmlformats.org/spreadsheetml/2006/main" count="934" uniqueCount="200">
  <si>
    <t xml:space="preserve">HISTORICAL AVERAGES</t>
  </si>
  <si>
    <t xml:space="preserve">1Qtr</t>
  </si>
  <si>
    <t xml:space="preserve">2Qtr</t>
  </si>
  <si>
    <t xml:space="preserve">3Qtr</t>
  </si>
  <si>
    <t xml:space="preserve">4Qtr</t>
  </si>
  <si>
    <t xml:space="preserve">West</t>
  </si>
  <si>
    <t xml:space="preserve">East</t>
  </si>
  <si>
    <t xml:space="preserve">Ignacio</t>
  </si>
  <si>
    <t xml:space="preserve">San Juan</t>
  </si>
  <si>
    <t xml:space="preserve">Assume historical 2000 &amp; 2001 averages for capacity rolling-off 2002 thru 2010.</t>
  </si>
  <si>
    <t xml:space="preserve">Ctrc #</t>
  </si>
  <si>
    <t xml:space="preserve">Shipper</t>
  </si>
  <si>
    <t xml:space="preserve">MDQ</t>
  </si>
  <si>
    <t xml:space="preserve">Start Date</t>
  </si>
  <si>
    <t xml:space="preserve">Term Date</t>
  </si>
  <si>
    <t xml:space="preserve">ROFR</t>
  </si>
  <si>
    <t xml:space="preserve">Trigger</t>
  </si>
  <si>
    <t xml:space="preserve">Rate</t>
  </si>
  <si>
    <t xml:space="preserve">SoCal</t>
  </si>
  <si>
    <t xml:space="preserve">yes</t>
  </si>
  <si>
    <t xml:space="preserve">Conoco</t>
  </si>
  <si>
    <t xml:space="preserve">Expired</t>
  </si>
  <si>
    <t xml:space="preserve">Citizens</t>
  </si>
  <si>
    <t xml:space="preserve">PG&amp;E</t>
  </si>
  <si>
    <t xml:space="preserve">BP Energy</t>
  </si>
  <si>
    <t xml:space="preserve">SMUD</t>
  </si>
  <si>
    <t xml:space="preserve">Texaco</t>
  </si>
  <si>
    <t xml:space="preserve">Engage</t>
  </si>
  <si>
    <t xml:space="preserve">Agave**</t>
  </si>
  <si>
    <t xml:space="preserve">Duke</t>
  </si>
  <si>
    <t xml:space="preserve">APS</t>
  </si>
  <si>
    <t xml:space="preserve">EP Energy</t>
  </si>
  <si>
    <t xml:space="preserve">TXU</t>
  </si>
  <si>
    <t xml:space="preserve">Southern</t>
  </si>
  <si>
    <t xml:space="preserve">no</t>
  </si>
  <si>
    <t xml:space="preserve">NNS</t>
  </si>
  <si>
    <t xml:space="preserve">Sempra</t>
  </si>
  <si>
    <t xml:space="preserve">Reliant</t>
  </si>
  <si>
    <t xml:space="preserve">SWG</t>
  </si>
  <si>
    <t xml:space="preserve">Oneok</t>
  </si>
  <si>
    <t xml:space="preserve">Dynegy</t>
  </si>
  <si>
    <t xml:space="preserve">Calpine</t>
  </si>
  <si>
    <t xml:space="preserve">?</t>
  </si>
  <si>
    <t xml:space="preserve">WGR</t>
  </si>
  <si>
    <t xml:space="preserve">Frito Lay</t>
  </si>
  <si>
    <t xml:space="preserve">US Gypsum</t>
  </si>
  <si>
    <t xml:space="preserve">PPL</t>
  </si>
  <si>
    <t xml:space="preserve">FTS-2</t>
  </si>
  <si>
    <r>
      <rPr>
        <b val="true"/>
        <i val="true"/>
        <sz val="10"/>
        <rFont val="Arial"/>
        <family val="2"/>
      </rPr>
      <t xml:space="preserve">UNSUBSCRIBED </t>
    </r>
    <r>
      <rPr>
        <b val="true"/>
        <i val="true"/>
        <u val="single"/>
        <sz val="10"/>
        <rFont val="Arial"/>
        <family val="2"/>
      </rPr>
      <t xml:space="preserve">not</t>
    </r>
    <r>
      <rPr>
        <b val="true"/>
        <i val="true"/>
        <sz val="10"/>
        <rFont val="Arial"/>
        <family val="2"/>
      </rPr>
      <t xml:space="preserve"> subject to ROFR</t>
    </r>
  </si>
  <si>
    <t xml:space="preserve">TERMINATING subject to ROFR</t>
  </si>
  <si>
    <t xml:space="preserve">SUBSCRIBED</t>
  </si>
  <si>
    <t xml:space="preserve">Agave Energy</t>
  </si>
  <si>
    <t xml:space="preserve">Arizona Public Service</t>
  </si>
  <si>
    <t xml:space="preserve">Citizens Communications</t>
  </si>
  <si>
    <t xml:space="preserve">Duke Energy Trading</t>
  </si>
  <si>
    <t xml:space="preserve">El Paso Merchant</t>
  </si>
  <si>
    <t xml:space="preserve">EP Energy Marketing</t>
  </si>
  <si>
    <t xml:space="preserve">North Star Steel</t>
  </si>
  <si>
    <t xml:space="preserve">Oneok Energy M&lt;tg</t>
  </si>
  <si>
    <t xml:space="preserve">PG&amp;E Energy Trading</t>
  </si>
  <si>
    <t xml:space="preserve">Reliant Energy Services</t>
  </si>
  <si>
    <t xml:space="preserve">Sempra Energy Trading</t>
  </si>
  <si>
    <t xml:space="preserve">Sacramento Mun Util</t>
  </si>
  <si>
    <t xml:space="preserve">Southern Cal Gas Co </t>
  </si>
  <si>
    <t xml:space="preserve">Southern Energy </t>
  </si>
  <si>
    <t xml:space="preserve">Southwest Gas</t>
  </si>
  <si>
    <t xml:space="preserve">Texaco Natural Gas</t>
  </si>
  <si>
    <t xml:space="preserve">TXU Energy Trading</t>
  </si>
  <si>
    <t xml:space="preserve">Misc </t>
  </si>
  <si>
    <t xml:space="preserve">Sid</t>
  </si>
  <si>
    <t xml:space="preserve">GF'd</t>
  </si>
  <si>
    <t xml:space="preserve">E New Mex</t>
  </si>
  <si>
    <t xml:space="preserve">4 yr ext at disc</t>
  </si>
  <si>
    <t xml:space="preserve">ENA</t>
  </si>
  <si>
    <t xml:space="preserve">New Mex</t>
  </si>
  <si>
    <t xml:space="preserve">USGT</t>
  </si>
  <si>
    <t xml:space="preserve">per ctrc</t>
  </si>
  <si>
    <t xml:space="preserve">not max</t>
  </si>
  <si>
    <t xml:space="preserve">Sid/Bass</t>
  </si>
  <si>
    <t xml:space="preserve">PNM</t>
  </si>
  <si>
    <t xml:space="preserve">various</t>
  </si>
  <si>
    <t xml:space="preserve">Astra</t>
  </si>
  <si>
    <t xml:space="preserve">Agave</t>
  </si>
  <si>
    <t xml:space="preserve">Updated 1/15/2002</t>
  </si>
  <si>
    <r>
      <rPr>
        <sz val="10"/>
        <color rgb="FF3366FF"/>
        <rFont val="Arial"/>
        <family val="2"/>
      </rPr>
      <t xml:space="preserve">IGNACIO TO BLANCO</t>
    </r>
    <r>
      <rPr>
        <sz val="10"/>
        <rFont val="Arial"/>
        <family val="0"/>
      </rPr>
      <t xml:space="preserve"> SUBSCRIPTION BASED ON CAPACITY OF 476,000/d. </t>
    </r>
  </si>
  <si>
    <r>
      <rPr>
        <sz val="10"/>
        <color rgb="FF3366FF"/>
        <rFont val="Arial"/>
        <family val="2"/>
      </rPr>
      <t xml:space="preserve">SOUTH IGNACIO TO BLANCO</t>
    </r>
    <r>
      <rPr>
        <sz val="10"/>
        <rFont val="Arial"/>
        <family val="0"/>
      </rPr>
      <t xml:space="preserve"> SUBSCRIPTION BASED ON CAPACITY OF 205,000/d.</t>
    </r>
  </si>
  <si>
    <r>
      <rPr>
        <sz val="10"/>
        <rFont val="Arial"/>
        <family val="0"/>
      </rPr>
      <t xml:space="preserve">NOTE:  ROFR contract volumes are </t>
    </r>
    <r>
      <rPr>
        <sz val="10"/>
        <color rgb="FFFF00FF"/>
        <rFont val="Arial"/>
        <family val="2"/>
      </rPr>
      <t xml:space="preserve">purple</t>
    </r>
    <r>
      <rPr>
        <sz val="10"/>
        <rFont val="Arial"/>
        <family val="0"/>
      </rPr>
      <t xml:space="preserve"> after the termination date.  ROFR trigger months are boxed-in.</t>
    </r>
  </si>
  <si>
    <t xml:space="preserve">Ignacio to Blanco:</t>
  </si>
  <si>
    <t xml:space="preserve">WESCO</t>
  </si>
  <si>
    <t xml:space="preserve">Phillips</t>
  </si>
  <si>
    <t xml:space="preserve">Pan Alb</t>
  </si>
  <si>
    <t xml:space="preserve">n/a</t>
  </si>
  <si>
    <t xml:space="preserve">South Ignacio to Blanco:</t>
  </si>
  <si>
    <t xml:space="preserve">Utes</t>
  </si>
  <si>
    <t xml:space="preserve">Red Cedar</t>
  </si>
  <si>
    <t xml:space="preserve">UNSUBSCRIBED</t>
  </si>
  <si>
    <t xml:space="preserve">Updated 2/5/2002</t>
  </si>
  <si>
    <r>
      <rPr>
        <b val="true"/>
        <i val="true"/>
        <sz val="12"/>
        <color rgb="FF0000FF"/>
        <rFont val="Arial"/>
        <family val="2"/>
      </rPr>
      <t xml:space="preserve">SAN JUAN (Blanco to Thoreau)</t>
    </r>
    <r>
      <rPr>
        <b val="true"/>
        <i val="true"/>
        <sz val="12"/>
        <rFont val="Arial"/>
        <family val="2"/>
      </rPr>
      <t xml:space="preserve"> SUBSCRIPTION BASED ON CAPACITY OF 850,000/d.</t>
    </r>
  </si>
  <si>
    <r>
      <rPr>
        <b val="true"/>
        <sz val="10"/>
        <rFont val="Arial"/>
        <family val="2"/>
      </rPr>
      <t xml:space="preserve">NOTE</t>
    </r>
    <r>
      <rPr>
        <sz val="10"/>
        <rFont val="Arial"/>
        <family val="0"/>
      </rPr>
      <t xml:space="preserve">:  ROFR contract volumes are </t>
    </r>
    <r>
      <rPr>
        <sz val="10"/>
        <color rgb="FFFF00FF"/>
        <rFont val="Arial"/>
        <family val="2"/>
      </rPr>
      <t xml:space="preserve">purple</t>
    </r>
    <r>
      <rPr>
        <sz val="10"/>
        <rFont val="Arial"/>
        <family val="0"/>
      </rPr>
      <t xml:space="preserve"> after the termination date.  ROFR trigger months are boxed-in.</t>
    </r>
  </si>
  <si>
    <t xml:space="preserve">TOTAL</t>
  </si>
  <si>
    <t xml:space="preserve">2002</t>
  </si>
  <si>
    <t xml:space="preserve">2003</t>
  </si>
  <si>
    <t xml:space="preserve">2004</t>
  </si>
  <si>
    <t xml:space="preserve">2005</t>
  </si>
  <si>
    <t xml:space="preserve">2006</t>
  </si>
  <si>
    <t xml:space="preserve">2007</t>
  </si>
  <si>
    <t xml:space="preserve">2008</t>
  </si>
  <si>
    <t xml:space="preserve">2009</t>
  </si>
  <si>
    <t xml:space="preserve">2010</t>
  </si>
  <si>
    <t xml:space="preserve">Navajo</t>
  </si>
  <si>
    <t xml:space="preserve">BRT</t>
  </si>
  <si>
    <t xml:space="preserve">ROFR:  Any contract executed prior to March 27, 2000 with term of one year or longer.  (Grandfathered "GF'd")</t>
  </si>
  <si>
    <r>
      <rPr>
        <sz val="10"/>
        <rFont val="Arial"/>
        <family val="0"/>
      </rPr>
      <t xml:space="preserve">ROFR:  Any contract executed after March 27, 2000 with term of one year or longer </t>
    </r>
    <r>
      <rPr>
        <b val="true"/>
        <sz val="10"/>
        <rFont val="Arial"/>
        <family val="2"/>
      </rPr>
      <t xml:space="preserve">at max rate.</t>
    </r>
  </si>
  <si>
    <t xml:space="preserve">Notice:  Term of 2 years or less, 6 months prior to termination date.</t>
  </si>
  <si>
    <t xml:space="preserve">Notice:  Term greater than 2 years, 1 year prior to termination date.</t>
  </si>
  <si>
    <t xml:space="preserve">CURRENTLY EFFECTIVE CONTRACTS:</t>
  </si>
  <si>
    <t xml:space="preserve">Area</t>
  </si>
  <si>
    <t xml:space="preserve">Total</t>
  </si>
  <si>
    <t xml:space="preserve">Receipt</t>
  </si>
  <si>
    <t xml:space="preserve">Delivery</t>
  </si>
  <si>
    <t xml:space="preserve">Volume</t>
  </si>
  <si>
    <t xml:space="preserve">Start</t>
  </si>
  <si>
    <t xml:space="preserve">Term</t>
  </si>
  <si>
    <t xml:space="preserve">Criteria</t>
  </si>
  <si>
    <t xml:space="preserve">TRIGGER</t>
  </si>
  <si>
    <t xml:space="preserve">Notes:</t>
  </si>
  <si>
    <t xml:space="preserve">SJ</t>
  </si>
  <si>
    <t xml:space="preserve">8 months</t>
  </si>
  <si>
    <t xml:space="preserve">neg. rate</t>
  </si>
  <si>
    <t xml:space="preserve">(Pool to Pool w/alt West, rolling month-to-month)</t>
  </si>
  <si>
    <t xml:space="preserve">IG</t>
  </si>
  <si>
    <t xml:space="preserve">BL</t>
  </si>
  <si>
    <t xml:space="preserve">7+ years</t>
  </si>
  <si>
    <t xml:space="preserve">9+ years</t>
  </si>
  <si>
    <t xml:space="preserve">5 years</t>
  </si>
  <si>
    <t xml:space="preserve">5+ years</t>
  </si>
  <si>
    <t xml:space="preserve">1 year</t>
  </si>
  <si>
    <t xml:space="preserve">1 yr ext at max</t>
  </si>
  <si>
    <t xml:space="preserve">2 years</t>
  </si>
  <si>
    <t xml:space="preserve">max rate</t>
  </si>
  <si>
    <t xml:space="preserve">(MAXDTQ reduces to 20,000/d on 1/1/2003.)</t>
  </si>
  <si>
    <t xml:space="preserve">IG to BL</t>
  </si>
  <si>
    <t xml:space="preserve">S.IG</t>
  </si>
  <si>
    <t xml:space="preserve">*See Shipper Options tab.  (MAXDTQ increases to 150,000/d 1/1/2002.)</t>
  </si>
  <si>
    <t xml:space="preserve">S.IG to BL</t>
  </si>
  <si>
    <t xml:space="preserve">BL to EOT</t>
  </si>
  <si>
    <t xml:space="preserve">EOT</t>
  </si>
  <si>
    <t xml:space="preserve">10 years</t>
  </si>
  <si>
    <t xml:space="preserve">(MAXDTQ reduces to 60,000/d on 12/1/2004.)</t>
  </si>
  <si>
    <t xml:space="preserve">6+years</t>
  </si>
  <si>
    <t xml:space="preserve">*See Shipper Options tab.  (Furthest possible term date shown.)</t>
  </si>
  <si>
    <t xml:space="preserve">*See Shipper Options tab.  (**26606 is Adm Ctrc for 26490)</t>
  </si>
  <si>
    <t xml:space="preserve">1+ year</t>
  </si>
  <si>
    <t xml:space="preserve">WTG Gas</t>
  </si>
  <si>
    <t xml:space="preserve">(35,000/d Oct,Mar &amp; Apr, 20,000/d May-Sept, 80,000/d Nov-Feb)</t>
  </si>
  <si>
    <t xml:space="preserve">2+ years</t>
  </si>
  <si>
    <t xml:space="preserve">Wasatch</t>
  </si>
  <si>
    <t xml:space="preserve">0 year</t>
  </si>
  <si>
    <t xml:space="preserve">less than year</t>
  </si>
  <si>
    <t xml:space="preserve">Energas</t>
  </si>
  <si>
    <t xml:space="preserve">3 year</t>
  </si>
  <si>
    <t xml:space="preserve">EOT to EOT</t>
  </si>
  <si>
    <t xml:space="preserve">TH</t>
  </si>
  <si>
    <t xml:space="preserve">13+ years</t>
  </si>
  <si>
    <t xml:space="preserve">Year to year evergreen.  Terminate 730 days notice.</t>
  </si>
  <si>
    <t xml:space="preserve">15 years</t>
  </si>
  <si>
    <t xml:space="preserve">Year to year evergreen.  Terminate 365 days notice.</t>
  </si>
  <si>
    <t xml:space="preserve">Month to month evergreen. Terminate 30 days notice.</t>
  </si>
  <si>
    <t xml:space="preserve">9 years</t>
  </si>
  <si>
    <t xml:space="preserve">8 years</t>
  </si>
  <si>
    <t xml:space="preserve">BL to TH</t>
  </si>
  <si>
    <t xml:space="preserve">WOT</t>
  </si>
  <si>
    <t xml:space="preserve">10+ years</t>
  </si>
  <si>
    <t xml:space="preserve">*See Shipper Options tab.</t>
  </si>
  <si>
    <t xml:space="preserve">4 years</t>
  </si>
  <si>
    <t xml:space="preserve">2 yr ext at max</t>
  </si>
  <si>
    <t xml:space="preserve">BL to WOT</t>
  </si>
  <si>
    <t xml:space="preserve">16+ years</t>
  </si>
  <si>
    <t xml:space="preserve">4+ years</t>
  </si>
  <si>
    <t xml:space="preserve">(Seasonal, each year for Nov - Mar)</t>
  </si>
  <si>
    <t xml:space="preserve">EOT to WOT</t>
  </si>
  <si>
    <t xml:space="preserve">IG/BL to WOT</t>
  </si>
  <si>
    <t xml:space="preserve">IG/BL</t>
  </si>
  <si>
    <t xml:space="preserve">12 years</t>
  </si>
  <si>
    <t xml:space="preserve">*See Shipper Options tab. (60,000/d from IG, 90,000/d from BL)</t>
  </si>
  <si>
    <t xml:space="preserve">Month to month evergreen. Terminate 365 days notice.</t>
  </si>
  <si>
    <t xml:space="preserve">TH to WOT</t>
  </si>
  <si>
    <t xml:space="preserve">WOT to WOT</t>
  </si>
  <si>
    <t xml:space="preserve">Same mainline capacity as ctrc # 26813</t>
  </si>
  <si>
    <t xml:space="preserve">Check Totals:</t>
  </si>
  <si>
    <t xml:space="preserve">Unsubscribed</t>
  </si>
  <si>
    <t xml:space="preserve">SJ (BL to TH)</t>
  </si>
  <si>
    <t xml:space="preserve">FUTURE START DATE CONTRACTS:</t>
  </si>
  <si>
    <t xml:space="preserve">3 years</t>
  </si>
  <si>
    <t xml:space="preserve">RED ROCK CONTRACTS (assume June 1, 2002 in-service):</t>
  </si>
  <si>
    <t xml:space="preserve">neg rate</t>
  </si>
  <si>
    <t xml:space="preserve">12+ years</t>
  </si>
  <si>
    <t xml:space="preserve">1+ years</t>
  </si>
  <si>
    <t xml:space="preserve">(MAXDTQ increases to 5,000/d from 6/1/2003 to 3/31/2004)</t>
  </si>
  <si>
    <t xml:space="preserve">30+ years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</si>
</sst>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\$#,##0.0000"/>
    <numFmt numFmtId="166" formatCode="[$-409]mmm\-yy"/>
    <numFmt numFmtId="167" formatCode="#,##0"/>
    <numFmt numFmtId="168" formatCode="[$-409]m/d/yyyy"/>
    <numFmt numFmtId="169" formatCode="0%"/>
    <numFmt numFmtId="170" formatCode="#,##0.0000"/>
    <numFmt numFmtId="171" formatCode="[$$-C09]#,##0.0000"/>
    <numFmt numFmtId="172" formatCode="[$-409]#,##0_);[RED]\(#,##0\)"/>
    <numFmt numFmtId="173" formatCode="_(\$* #,##0.00_);_(\$* \(#,##0.00\);_(\$* \-??_);_(@_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2"/>
      <name val="Arial"/>
      <family val="2"/>
    </font>
    <font>
      <sz val="10"/>
      <color rgb="FFFF00FF"/>
      <name val="Arial"/>
      <family val="2"/>
    </font>
    <font>
      <sz val="10"/>
      <name val="Arial"/>
      <family val="2"/>
    </font>
    <font>
      <i val="true"/>
      <sz val="8"/>
      <name val="Arial"/>
      <family val="2"/>
    </font>
    <font>
      <b val="true"/>
      <i val="true"/>
      <u val="single"/>
      <sz val="10"/>
      <name val="Arial"/>
      <family val="2"/>
    </font>
    <font>
      <sz val="10"/>
      <color rgb="FF3366FF"/>
      <name val="Arial"/>
      <family val="2"/>
    </font>
    <font>
      <b val="true"/>
      <sz val="12"/>
      <name val="Arial"/>
      <family val="2"/>
    </font>
    <font>
      <b val="true"/>
      <i val="true"/>
      <sz val="12"/>
      <color rgb="FF0000FF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i val="true"/>
      <sz val="10"/>
      <name val="Arial"/>
      <family val="2"/>
    </font>
    <font>
      <i val="true"/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4" fillId="3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3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99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3" customFormat="false" ht="12.75" hidden="false" customHeight="false" outlineLevel="0" collapsed="false">
      <c r="A3" s="0" t="s">
        <v>5</v>
      </c>
      <c r="B3" s="3" t="n">
        <v>0.257739573803629</v>
      </c>
      <c r="C3" s="3" t="n">
        <v>0.25565406145561</v>
      </c>
      <c r="D3" s="3" t="n">
        <v>0.262556423525552</v>
      </c>
      <c r="E3" s="3" t="n">
        <v>0.249936805522057</v>
      </c>
      <c r="F3" s="3"/>
    </row>
    <row r="4" customFormat="false" ht="12.75" hidden="false" customHeight="false" outlineLevel="0" collapsed="false">
      <c r="A4" s="0" t="s">
        <v>6</v>
      </c>
      <c r="B4" s="3" t="n">
        <v>0.0776512798691196</v>
      </c>
      <c r="C4" s="3" t="n">
        <v>0.0535424206859712</v>
      </c>
      <c r="D4" s="3" t="n">
        <v>0.051694240946393</v>
      </c>
      <c r="E4" s="3" t="n">
        <v>0.0536996465537888</v>
      </c>
      <c r="F4" s="3"/>
    </row>
    <row r="5" customFormat="false" ht="12.75" hidden="false" customHeight="false" outlineLevel="0" collapsed="false">
      <c r="A5" s="0" t="s">
        <v>7</v>
      </c>
      <c r="B5" s="3" t="n">
        <v>0.0442715030107842</v>
      </c>
      <c r="C5" s="3" t="n">
        <v>0.0444994472193963</v>
      </c>
      <c r="D5" s="3" t="n">
        <v>0.0432653900501106</v>
      </c>
      <c r="E5" s="3" t="n">
        <v>0.0392327525316379</v>
      </c>
      <c r="F5" s="3"/>
    </row>
    <row r="6" customFormat="false" ht="12.75" hidden="false" customHeight="false" outlineLevel="0" collapsed="false">
      <c r="A6" s="0" t="s">
        <v>8</v>
      </c>
      <c r="B6" s="3" t="n">
        <v>0.104195091206937</v>
      </c>
      <c r="C6" s="3" t="n">
        <v>0.104150986647761</v>
      </c>
      <c r="D6" s="3" t="n">
        <v>0.104970538697652</v>
      </c>
      <c r="E6" s="3" t="n">
        <v>0.103945939164874</v>
      </c>
      <c r="F6" s="3"/>
    </row>
    <row r="8" customFormat="false" ht="12.75" hidden="false" customHeight="false" outlineLevel="0" collapsed="false">
      <c r="A8" s="0" t="s"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V10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E8" activeCellId="0" sqref="BE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3" style="0" width="9.56"/>
    <col collapsed="false" customWidth="true" hidden="false" outlineLevel="0" max="5" min="4" style="0" width="10.71"/>
    <col collapsed="false" customWidth="true" hidden="false" outlineLevel="0" max="6" min="6" style="0" width="5.71"/>
    <col collapsed="false" customWidth="true" hidden="false" outlineLevel="0" max="14" min="7" style="0" width="10.71"/>
    <col collapsed="false" customWidth="true" hidden="false" outlineLevel="0" max="18" min="15" style="0" width="10.56"/>
    <col collapsed="false" customWidth="true" hidden="false" outlineLevel="0" max="22" min="19" style="0" width="10.41"/>
  </cols>
  <sheetData>
    <row r="1" customFormat="false" ht="12.75" hidden="false" customHeight="false" outlineLevel="0" collapsed="false">
      <c r="E1" s="4"/>
      <c r="BM1" s="5"/>
    </row>
    <row r="2" customFormat="false" ht="15" hidden="false" customHeight="false" outlineLevel="0" collapsed="false">
      <c r="I2" s="6" t="n">
        <v>2002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7" t="n">
        <v>2003</v>
      </c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8" t="n">
        <v>2004</v>
      </c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 t="n">
        <v>2005</v>
      </c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 t="n">
        <v>2006</v>
      </c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 t="n">
        <v>2007</v>
      </c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 t="n">
        <v>2008</v>
      </c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 t="n">
        <v>2009</v>
      </c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 t="n">
        <v>2010</v>
      </c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9"/>
    </row>
    <row r="3" customFormat="false" ht="13.5" hidden="false" customHeight="false" outlineLevel="0" collapsed="false">
      <c r="I3" s="9"/>
      <c r="J3" s="10"/>
      <c r="K3" s="10"/>
      <c r="L3" s="10"/>
      <c r="AD3" s="9"/>
      <c r="AP3" s="9"/>
      <c r="BB3" s="9"/>
      <c r="BM3" s="5"/>
      <c r="BN3" s="9"/>
      <c r="BZ3" s="9"/>
      <c r="CL3" s="9"/>
      <c r="CX3" s="9"/>
      <c r="DJ3" s="9"/>
      <c r="DV3" s="9"/>
    </row>
    <row r="4" customFormat="false" ht="13.5" hidden="false" customHeight="false" outlineLevel="0" collapsed="false">
      <c r="A4" s="0" t="s">
        <v>10</v>
      </c>
      <c r="B4" s="0" t="s">
        <v>11</v>
      </c>
      <c r="C4" s="0" t="s">
        <v>12</v>
      </c>
      <c r="D4" s="0" t="s">
        <v>13</v>
      </c>
      <c r="E4" s="0" t="s">
        <v>14</v>
      </c>
      <c r="F4" s="0" t="s">
        <v>15</v>
      </c>
      <c r="G4" s="11" t="s">
        <v>16</v>
      </c>
      <c r="H4" s="12" t="s">
        <v>17</v>
      </c>
      <c r="I4" s="13" t="n">
        <v>37257</v>
      </c>
      <c r="J4" s="14"/>
      <c r="K4" s="15" t="n">
        <v>37288</v>
      </c>
      <c r="L4" s="15"/>
      <c r="M4" s="16" t="n">
        <v>37316</v>
      </c>
      <c r="N4" s="16"/>
      <c r="O4" s="16" t="n">
        <v>37347</v>
      </c>
      <c r="P4" s="16"/>
      <c r="Q4" s="16" t="n">
        <v>37377</v>
      </c>
      <c r="R4" s="16"/>
      <c r="S4" s="16" t="n">
        <v>37408</v>
      </c>
      <c r="T4" s="16"/>
      <c r="U4" s="16" t="n">
        <v>37438</v>
      </c>
      <c r="V4" s="16"/>
      <c r="W4" s="16" t="n">
        <v>37469</v>
      </c>
      <c r="X4" s="16"/>
      <c r="Y4" s="16" t="n">
        <v>37500</v>
      </c>
      <c r="Z4" s="16"/>
      <c r="AA4" s="16" t="n">
        <v>37530</v>
      </c>
      <c r="AB4" s="16" t="n">
        <v>37561</v>
      </c>
      <c r="AC4" s="16" t="n">
        <v>37591</v>
      </c>
      <c r="AD4" s="17" t="n">
        <v>37622</v>
      </c>
      <c r="AE4" s="16" t="n">
        <v>37653</v>
      </c>
      <c r="AF4" s="16" t="n">
        <v>37681</v>
      </c>
      <c r="AG4" s="18" t="n">
        <v>37712</v>
      </c>
      <c r="AH4" s="18" t="n">
        <v>37742</v>
      </c>
      <c r="AI4" s="16" t="n">
        <v>37773</v>
      </c>
      <c r="AJ4" s="16" t="n">
        <v>37803</v>
      </c>
      <c r="AK4" s="16" t="n">
        <v>37834</v>
      </c>
      <c r="AL4" s="16" t="n">
        <v>37865</v>
      </c>
      <c r="AM4" s="16" t="n">
        <v>37895</v>
      </c>
      <c r="AN4" s="16" t="n">
        <v>37926</v>
      </c>
      <c r="AO4" s="16" t="n">
        <v>37956</v>
      </c>
      <c r="AP4" s="17" t="n">
        <v>37987</v>
      </c>
      <c r="AQ4" s="16" t="n">
        <v>38018</v>
      </c>
      <c r="AR4" s="16" t="n">
        <v>38047</v>
      </c>
      <c r="AS4" s="16" t="n">
        <v>38078</v>
      </c>
      <c r="AT4" s="16" t="n">
        <v>38108</v>
      </c>
      <c r="AU4" s="16" t="n">
        <v>38139</v>
      </c>
      <c r="AV4" s="16" t="n">
        <v>38169</v>
      </c>
      <c r="AW4" s="16" t="n">
        <v>38200</v>
      </c>
      <c r="AX4" s="16" t="n">
        <v>38231</v>
      </c>
      <c r="AY4" s="16" t="n">
        <v>38261</v>
      </c>
      <c r="AZ4" s="16" t="n">
        <v>38292</v>
      </c>
      <c r="BA4" s="16" t="n">
        <v>38322</v>
      </c>
      <c r="BB4" s="17" t="n">
        <v>38353</v>
      </c>
      <c r="BC4" s="16" t="n">
        <v>38384</v>
      </c>
      <c r="BD4" s="16" t="n">
        <v>38412</v>
      </c>
      <c r="BE4" s="16" t="n">
        <v>38443</v>
      </c>
      <c r="BF4" s="16" t="n">
        <v>38473</v>
      </c>
      <c r="BG4" s="16" t="n">
        <v>38504</v>
      </c>
      <c r="BH4" s="16" t="n">
        <v>38534</v>
      </c>
      <c r="BI4" s="16" t="n">
        <v>38565</v>
      </c>
      <c r="BJ4" s="16" t="n">
        <v>38596</v>
      </c>
      <c r="BK4" s="16" t="n">
        <v>38626</v>
      </c>
      <c r="BL4" s="16" t="n">
        <v>38657</v>
      </c>
      <c r="BM4" s="18" t="n">
        <v>38687</v>
      </c>
      <c r="BN4" s="17" t="n">
        <v>38718</v>
      </c>
      <c r="BO4" s="16" t="n">
        <v>38749</v>
      </c>
      <c r="BP4" s="16" t="n">
        <v>38777</v>
      </c>
      <c r="BQ4" s="16" t="n">
        <v>38808</v>
      </c>
      <c r="BR4" s="16" t="n">
        <v>38838</v>
      </c>
      <c r="BS4" s="16" t="n">
        <v>38869</v>
      </c>
      <c r="BT4" s="16" t="n">
        <v>38899</v>
      </c>
      <c r="BU4" s="16" t="n">
        <v>38930</v>
      </c>
      <c r="BV4" s="16" t="n">
        <v>38961</v>
      </c>
      <c r="BW4" s="16" t="n">
        <v>38991</v>
      </c>
      <c r="BX4" s="16" t="n">
        <v>39022</v>
      </c>
      <c r="BY4" s="16" t="n">
        <v>39052</v>
      </c>
      <c r="BZ4" s="17" t="n">
        <v>39083</v>
      </c>
      <c r="CA4" s="16" t="n">
        <v>39114</v>
      </c>
      <c r="CB4" s="16" t="n">
        <v>39142</v>
      </c>
      <c r="CC4" s="16" t="n">
        <v>39173</v>
      </c>
      <c r="CD4" s="16" t="n">
        <v>39203</v>
      </c>
      <c r="CE4" s="16" t="n">
        <v>39234</v>
      </c>
      <c r="CF4" s="16" t="n">
        <v>39264</v>
      </c>
      <c r="CG4" s="16" t="n">
        <v>39295</v>
      </c>
      <c r="CH4" s="16" t="n">
        <v>39326</v>
      </c>
      <c r="CI4" s="16" t="n">
        <v>39356</v>
      </c>
      <c r="CJ4" s="16" t="n">
        <v>39387</v>
      </c>
      <c r="CK4" s="16" t="n">
        <v>39417</v>
      </c>
      <c r="CL4" s="17" t="n">
        <v>39448</v>
      </c>
      <c r="CM4" s="16" t="n">
        <v>39479</v>
      </c>
      <c r="CN4" s="16" t="n">
        <v>39508</v>
      </c>
      <c r="CO4" s="16" t="n">
        <v>39539</v>
      </c>
      <c r="CP4" s="16" t="n">
        <v>39569</v>
      </c>
      <c r="CQ4" s="16" t="n">
        <v>39600</v>
      </c>
      <c r="CR4" s="16" t="n">
        <v>39630</v>
      </c>
      <c r="CS4" s="16" t="n">
        <v>39661</v>
      </c>
      <c r="CT4" s="16" t="n">
        <v>39692</v>
      </c>
      <c r="CU4" s="16" t="n">
        <v>39722</v>
      </c>
      <c r="CV4" s="16" t="n">
        <v>39753</v>
      </c>
      <c r="CW4" s="16" t="n">
        <v>39783</v>
      </c>
      <c r="CX4" s="17" t="n">
        <v>39814</v>
      </c>
      <c r="CY4" s="16" t="n">
        <v>39845</v>
      </c>
      <c r="CZ4" s="16" t="n">
        <v>39873</v>
      </c>
      <c r="DA4" s="16" t="n">
        <v>39904</v>
      </c>
      <c r="DB4" s="16" t="n">
        <v>39934</v>
      </c>
      <c r="DC4" s="16" t="n">
        <v>39965</v>
      </c>
      <c r="DD4" s="16" t="n">
        <v>39995</v>
      </c>
      <c r="DE4" s="16" t="n">
        <v>40026</v>
      </c>
      <c r="DF4" s="16" t="n">
        <v>40057</v>
      </c>
      <c r="DG4" s="16" t="n">
        <v>40087</v>
      </c>
      <c r="DH4" s="16" t="n">
        <v>40118</v>
      </c>
      <c r="DI4" s="16" t="n">
        <v>40148</v>
      </c>
      <c r="DJ4" s="17" t="n">
        <v>40179</v>
      </c>
      <c r="DK4" s="16" t="n">
        <v>40210</v>
      </c>
      <c r="DL4" s="16" t="n">
        <v>40238</v>
      </c>
      <c r="DM4" s="16" t="n">
        <v>40269</v>
      </c>
      <c r="DN4" s="16" t="n">
        <v>40299</v>
      </c>
      <c r="DO4" s="16" t="n">
        <v>40330</v>
      </c>
      <c r="DP4" s="16" t="n">
        <v>40360</v>
      </c>
      <c r="DQ4" s="16" t="n">
        <v>40391</v>
      </c>
      <c r="DR4" s="16" t="n">
        <v>40422</v>
      </c>
      <c r="DS4" s="16" t="n">
        <v>40452</v>
      </c>
      <c r="DT4" s="16" t="n">
        <v>40483</v>
      </c>
      <c r="DU4" s="16" t="n">
        <v>40513</v>
      </c>
      <c r="DV4" s="9"/>
    </row>
    <row r="5" customFormat="false" ht="13.5" hidden="false" customHeight="false" outlineLevel="0" collapsed="false">
      <c r="I5" s="9"/>
      <c r="J5" s="10"/>
      <c r="K5" s="15"/>
      <c r="L5" s="15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7"/>
      <c r="AE5" s="16"/>
      <c r="AF5" s="16"/>
      <c r="AG5" s="18"/>
      <c r="AH5" s="18"/>
      <c r="AI5" s="16"/>
      <c r="AJ5" s="16"/>
      <c r="AK5" s="16"/>
      <c r="AL5" s="16"/>
      <c r="AM5" s="16"/>
      <c r="AN5" s="16"/>
      <c r="AO5" s="16"/>
      <c r="AP5" s="9"/>
      <c r="BB5" s="9"/>
      <c r="BM5" s="5"/>
      <c r="BN5" s="9"/>
      <c r="BZ5" s="9"/>
      <c r="CL5" s="9"/>
      <c r="CX5" s="9"/>
      <c r="DJ5" s="9"/>
      <c r="DV5" s="9"/>
    </row>
    <row r="6" customFormat="false" ht="13.5" hidden="false" customHeight="false" outlineLevel="0" collapsed="false">
      <c r="A6" s="0" t="n">
        <v>8255</v>
      </c>
      <c r="B6" s="0" t="s">
        <v>18</v>
      </c>
      <c r="C6" s="19" t="n">
        <v>306000</v>
      </c>
      <c r="D6" s="20" t="n">
        <v>32782</v>
      </c>
      <c r="E6" s="20" t="n">
        <v>38656</v>
      </c>
      <c r="F6" s="0" t="s">
        <v>19</v>
      </c>
      <c r="G6" s="21" t="n">
        <v>38291</v>
      </c>
      <c r="H6" s="22" t="n">
        <v>0.4335</v>
      </c>
      <c r="I6" s="23" t="n">
        <v>306000</v>
      </c>
      <c r="J6" s="24"/>
      <c r="K6" s="25" t="n">
        <v>306000</v>
      </c>
      <c r="L6" s="25"/>
      <c r="M6" s="19" t="n">
        <v>306000</v>
      </c>
      <c r="N6" s="19"/>
      <c r="O6" s="19" t="n">
        <v>306000</v>
      </c>
      <c r="P6" s="19"/>
      <c r="Q6" s="19" t="n">
        <v>306000</v>
      </c>
      <c r="R6" s="19"/>
      <c r="S6" s="19" t="n">
        <v>306000</v>
      </c>
      <c r="T6" s="19"/>
      <c r="U6" s="19" t="n">
        <v>306000</v>
      </c>
      <c r="V6" s="19"/>
      <c r="W6" s="19" t="n">
        <v>306000</v>
      </c>
      <c r="X6" s="19"/>
      <c r="Y6" s="19" t="n">
        <v>306000</v>
      </c>
      <c r="Z6" s="19"/>
      <c r="AA6" s="19" t="n">
        <v>306000</v>
      </c>
      <c r="AB6" s="19" t="n">
        <v>306000</v>
      </c>
      <c r="AC6" s="19" t="n">
        <v>306000</v>
      </c>
      <c r="AD6" s="26" t="n">
        <v>306000</v>
      </c>
      <c r="AE6" s="19" t="n">
        <v>306000</v>
      </c>
      <c r="AF6" s="19" t="n">
        <v>306000</v>
      </c>
      <c r="AG6" s="27" t="n">
        <v>306000</v>
      </c>
      <c r="AH6" s="27" t="n">
        <v>306000</v>
      </c>
      <c r="AI6" s="19" t="n">
        <v>306000</v>
      </c>
      <c r="AJ6" s="19" t="n">
        <v>306000</v>
      </c>
      <c r="AK6" s="19" t="n">
        <v>306000</v>
      </c>
      <c r="AL6" s="19" t="n">
        <v>306000</v>
      </c>
      <c r="AM6" s="19" t="n">
        <v>306000</v>
      </c>
      <c r="AN6" s="19" t="n">
        <v>306000</v>
      </c>
      <c r="AO6" s="19" t="n">
        <v>306000</v>
      </c>
      <c r="AP6" s="26" t="n">
        <v>306000</v>
      </c>
      <c r="AQ6" s="19" t="n">
        <v>306000</v>
      </c>
      <c r="AR6" s="19" t="n">
        <v>306000</v>
      </c>
      <c r="AS6" s="19" t="n">
        <v>306000</v>
      </c>
      <c r="AT6" s="19" t="n">
        <v>306000</v>
      </c>
      <c r="AU6" s="19" t="n">
        <v>306000</v>
      </c>
      <c r="AV6" s="19" t="n">
        <v>306000</v>
      </c>
      <c r="AW6" s="19" t="n">
        <v>306000</v>
      </c>
      <c r="AX6" s="19" t="n">
        <v>306000</v>
      </c>
      <c r="AY6" s="28" t="n">
        <v>306000</v>
      </c>
      <c r="AZ6" s="19" t="n">
        <v>306000</v>
      </c>
      <c r="BA6" s="19" t="n">
        <v>306000</v>
      </c>
      <c r="BB6" s="26" t="n">
        <v>306000</v>
      </c>
      <c r="BC6" s="19" t="n">
        <v>306000</v>
      </c>
      <c r="BD6" s="19" t="n">
        <v>306000</v>
      </c>
      <c r="BE6" s="19" t="n">
        <v>306000</v>
      </c>
      <c r="BF6" s="19" t="n">
        <v>306000</v>
      </c>
      <c r="BG6" s="19" t="n">
        <v>306000</v>
      </c>
      <c r="BH6" s="19" t="n">
        <v>306000</v>
      </c>
      <c r="BI6" s="19" t="n">
        <v>306000</v>
      </c>
      <c r="BJ6" s="19" t="n">
        <v>306000</v>
      </c>
      <c r="BK6" s="19" t="n">
        <v>306000</v>
      </c>
      <c r="BL6" s="29" t="n">
        <v>306000</v>
      </c>
      <c r="BM6" s="30" t="n">
        <v>306000</v>
      </c>
      <c r="BN6" s="31" t="n">
        <v>306000</v>
      </c>
      <c r="BO6" s="29" t="n">
        <v>306000</v>
      </c>
      <c r="BP6" s="29" t="n">
        <v>306000</v>
      </c>
      <c r="BQ6" s="29" t="n">
        <v>306000</v>
      </c>
      <c r="BR6" s="29" t="n">
        <v>306000</v>
      </c>
      <c r="BS6" s="29" t="n">
        <v>306000</v>
      </c>
      <c r="BT6" s="29" t="n">
        <v>306000</v>
      </c>
      <c r="BU6" s="29" t="n">
        <v>306000</v>
      </c>
      <c r="BV6" s="29" t="n">
        <v>306000</v>
      </c>
      <c r="BW6" s="29" t="n">
        <v>306000</v>
      </c>
      <c r="BX6" s="29" t="n">
        <v>306000</v>
      </c>
      <c r="BY6" s="29" t="n">
        <v>306000</v>
      </c>
      <c r="BZ6" s="31" t="n">
        <v>306000</v>
      </c>
      <c r="CA6" s="29" t="n">
        <v>306000</v>
      </c>
      <c r="CB6" s="29" t="n">
        <v>306000</v>
      </c>
      <c r="CC6" s="29" t="n">
        <v>306000</v>
      </c>
      <c r="CD6" s="29" t="n">
        <v>306000</v>
      </c>
      <c r="CE6" s="29" t="n">
        <v>306000</v>
      </c>
      <c r="CF6" s="29" t="n">
        <v>306000</v>
      </c>
      <c r="CG6" s="29" t="n">
        <v>306000</v>
      </c>
      <c r="CH6" s="29" t="n">
        <v>306000</v>
      </c>
      <c r="CI6" s="29" t="n">
        <v>306000</v>
      </c>
      <c r="CJ6" s="29" t="n">
        <v>306000</v>
      </c>
      <c r="CK6" s="29" t="n">
        <v>306000</v>
      </c>
      <c r="CL6" s="31" t="n">
        <v>306000</v>
      </c>
      <c r="CM6" s="29" t="n">
        <v>306000</v>
      </c>
      <c r="CN6" s="29" t="n">
        <v>306000</v>
      </c>
      <c r="CO6" s="29" t="n">
        <v>306000</v>
      </c>
      <c r="CP6" s="29" t="n">
        <v>306000</v>
      </c>
      <c r="CQ6" s="29" t="n">
        <v>306000</v>
      </c>
      <c r="CR6" s="29" t="n">
        <v>306000</v>
      </c>
      <c r="CS6" s="29" t="n">
        <v>306000</v>
      </c>
      <c r="CT6" s="29" t="n">
        <v>306000</v>
      </c>
      <c r="CU6" s="29" t="n">
        <v>306000</v>
      </c>
      <c r="CV6" s="29" t="n">
        <v>306000</v>
      </c>
      <c r="CW6" s="29" t="n">
        <v>306000</v>
      </c>
      <c r="CX6" s="31" t="n">
        <v>306000</v>
      </c>
      <c r="CY6" s="29" t="n">
        <v>306000</v>
      </c>
      <c r="CZ6" s="29" t="n">
        <v>306000</v>
      </c>
      <c r="DA6" s="29" t="n">
        <v>306000</v>
      </c>
      <c r="DB6" s="29" t="n">
        <v>306000</v>
      </c>
      <c r="DC6" s="29" t="n">
        <v>306000</v>
      </c>
      <c r="DD6" s="29" t="n">
        <v>306000</v>
      </c>
      <c r="DE6" s="29" t="n">
        <v>306000</v>
      </c>
      <c r="DF6" s="29" t="n">
        <v>306000</v>
      </c>
      <c r="DG6" s="29" t="n">
        <v>306000</v>
      </c>
      <c r="DH6" s="29" t="n">
        <v>306000</v>
      </c>
      <c r="DI6" s="29" t="n">
        <v>306000</v>
      </c>
      <c r="DJ6" s="31" t="n">
        <v>306000</v>
      </c>
      <c r="DK6" s="29" t="n">
        <v>306000</v>
      </c>
      <c r="DL6" s="29" t="n">
        <v>306000</v>
      </c>
      <c r="DM6" s="29" t="n">
        <v>306000</v>
      </c>
      <c r="DN6" s="29" t="n">
        <v>306000</v>
      </c>
      <c r="DO6" s="29" t="n">
        <v>306000</v>
      </c>
      <c r="DP6" s="29" t="n">
        <v>306000</v>
      </c>
      <c r="DQ6" s="29" t="n">
        <v>306000</v>
      </c>
      <c r="DR6" s="29" t="n">
        <v>306000</v>
      </c>
      <c r="DS6" s="29" t="n">
        <v>306000</v>
      </c>
      <c r="DT6" s="29" t="n">
        <v>306000</v>
      </c>
      <c r="DU6" s="29" t="n">
        <v>306000</v>
      </c>
      <c r="DV6" s="9"/>
    </row>
    <row r="7" customFormat="false" ht="12.75" hidden="false" customHeight="false" outlineLevel="0" collapsed="false">
      <c r="A7" s="0" t="n">
        <v>20747</v>
      </c>
      <c r="B7" s="0" t="s">
        <v>20</v>
      </c>
      <c r="C7" s="19" t="n">
        <v>10000</v>
      </c>
      <c r="D7" s="20" t="n">
        <v>33664</v>
      </c>
      <c r="E7" s="20" t="n">
        <v>37315</v>
      </c>
      <c r="F7" s="0" t="s">
        <v>19</v>
      </c>
      <c r="G7" s="21" t="s">
        <v>21</v>
      </c>
      <c r="H7" s="22" t="n">
        <v>0.3315</v>
      </c>
      <c r="I7" s="23" t="n">
        <v>10000</v>
      </c>
      <c r="J7" s="24"/>
      <c r="K7" s="25" t="n">
        <v>10000</v>
      </c>
      <c r="L7" s="25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3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3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4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9"/>
      <c r="BZ7" s="9"/>
      <c r="CL7" s="9"/>
      <c r="CX7" s="9"/>
      <c r="DJ7" s="9"/>
      <c r="DV7" s="9"/>
    </row>
    <row r="8" customFormat="false" ht="13.5" hidden="false" customHeight="false" outlineLevel="0" collapsed="false">
      <c r="A8" s="0" t="n">
        <v>20748</v>
      </c>
      <c r="B8" s="0" t="s">
        <v>20</v>
      </c>
      <c r="C8" s="19" t="n">
        <v>10000</v>
      </c>
      <c r="D8" s="20" t="n">
        <v>33664</v>
      </c>
      <c r="E8" s="20" t="n">
        <v>37315</v>
      </c>
      <c r="F8" s="0" t="s">
        <v>19</v>
      </c>
      <c r="G8" s="21" t="s">
        <v>21</v>
      </c>
      <c r="H8" s="22" t="n">
        <v>0.3303</v>
      </c>
      <c r="I8" s="23" t="n">
        <v>10000</v>
      </c>
      <c r="J8" s="24"/>
      <c r="K8" s="25" t="n">
        <v>10000</v>
      </c>
      <c r="L8" s="25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3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3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4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9"/>
      <c r="BZ8" s="9"/>
      <c r="CL8" s="9"/>
      <c r="CX8" s="9"/>
      <c r="DJ8" s="9"/>
      <c r="DV8" s="9"/>
    </row>
    <row r="9" customFormat="false" ht="13.5" hidden="false" customHeight="false" outlineLevel="0" collapsed="false">
      <c r="A9" s="0" t="n">
        <v>20822</v>
      </c>
      <c r="B9" s="5" t="s">
        <v>22</v>
      </c>
      <c r="C9" s="19" t="n">
        <v>25000</v>
      </c>
      <c r="D9" s="20" t="n">
        <v>33664</v>
      </c>
      <c r="E9" s="20" t="n">
        <v>39141</v>
      </c>
      <c r="F9" s="0" t="s">
        <v>19</v>
      </c>
      <c r="G9" s="21" t="n">
        <v>38776</v>
      </c>
      <c r="H9" s="22" t="n">
        <v>0.2349</v>
      </c>
      <c r="I9" s="23" t="n">
        <v>25000</v>
      </c>
      <c r="J9" s="24"/>
      <c r="K9" s="25" t="n">
        <v>25000</v>
      </c>
      <c r="L9" s="25"/>
      <c r="M9" s="19" t="n">
        <v>25000</v>
      </c>
      <c r="N9" s="19"/>
      <c r="O9" s="19" t="n">
        <v>25000</v>
      </c>
      <c r="P9" s="19"/>
      <c r="Q9" s="19" t="n">
        <v>25000</v>
      </c>
      <c r="R9" s="19"/>
      <c r="S9" s="19" t="n">
        <v>25000</v>
      </c>
      <c r="T9" s="19"/>
      <c r="U9" s="19" t="n">
        <v>25000</v>
      </c>
      <c r="V9" s="19"/>
      <c r="W9" s="19" t="n">
        <v>25000</v>
      </c>
      <c r="X9" s="19"/>
      <c r="Y9" s="19" t="n">
        <v>25000</v>
      </c>
      <c r="Z9" s="19"/>
      <c r="AA9" s="19" t="n">
        <v>25000</v>
      </c>
      <c r="AB9" s="19" t="n">
        <v>25000</v>
      </c>
      <c r="AC9" s="19" t="n">
        <v>25000</v>
      </c>
      <c r="AD9" s="26" t="n">
        <v>25000</v>
      </c>
      <c r="AE9" s="19" t="n">
        <v>25000</v>
      </c>
      <c r="AF9" s="19" t="n">
        <v>25000</v>
      </c>
      <c r="AG9" s="27" t="n">
        <v>25000</v>
      </c>
      <c r="AH9" s="27" t="n">
        <v>25000</v>
      </c>
      <c r="AI9" s="19" t="n">
        <v>25000</v>
      </c>
      <c r="AJ9" s="19" t="n">
        <v>25000</v>
      </c>
      <c r="AK9" s="19" t="n">
        <v>25000</v>
      </c>
      <c r="AL9" s="19" t="n">
        <v>25000</v>
      </c>
      <c r="AM9" s="19" t="n">
        <v>25000</v>
      </c>
      <c r="AN9" s="19" t="n">
        <v>25000</v>
      </c>
      <c r="AO9" s="19" t="n">
        <v>25000</v>
      </c>
      <c r="AP9" s="26" t="n">
        <v>25000</v>
      </c>
      <c r="AQ9" s="19" t="n">
        <v>25000</v>
      </c>
      <c r="AR9" s="19" t="n">
        <v>25000</v>
      </c>
      <c r="AS9" s="19" t="n">
        <v>25000</v>
      </c>
      <c r="AT9" s="19" t="n">
        <v>25000</v>
      </c>
      <c r="AU9" s="19" t="n">
        <v>25000</v>
      </c>
      <c r="AV9" s="19" t="n">
        <v>25000</v>
      </c>
      <c r="AW9" s="19" t="n">
        <v>25000</v>
      </c>
      <c r="AX9" s="19" t="n">
        <v>25000</v>
      </c>
      <c r="AY9" s="19" t="n">
        <v>25000</v>
      </c>
      <c r="AZ9" s="19" t="n">
        <v>25000</v>
      </c>
      <c r="BA9" s="19" t="n">
        <v>25000</v>
      </c>
      <c r="BB9" s="26" t="n">
        <v>25000</v>
      </c>
      <c r="BC9" s="19" t="n">
        <v>25000</v>
      </c>
      <c r="BD9" s="19" t="n">
        <v>25000</v>
      </c>
      <c r="BE9" s="19" t="n">
        <v>25000</v>
      </c>
      <c r="BF9" s="19" t="n">
        <v>25000</v>
      </c>
      <c r="BG9" s="19" t="n">
        <v>25000</v>
      </c>
      <c r="BH9" s="19" t="n">
        <v>25000</v>
      </c>
      <c r="BI9" s="19" t="n">
        <v>25000</v>
      </c>
      <c r="BJ9" s="19" t="n">
        <v>25000</v>
      </c>
      <c r="BK9" s="19" t="n">
        <v>25000</v>
      </c>
      <c r="BL9" s="19" t="n">
        <v>25000</v>
      </c>
      <c r="BM9" s="27" t="n">
        <v>25000</v>
      </c>
      <c r="BN9" s="26" t="n">
        <v>25000</v>
      </c>
      <c r="BO9" s="28" t="n">
        <v>25000</v>
      </c>
      <c r="BP9" s="19" t="n">
        <v>25000</v>
      </c>
      <c r="BQ9" s="19" t="n">
        <v>25000</v>
      </c>
      <c r="BR9" s="19" t="n">
        <v>25000</v>
      </c>
      <c r="BS9" s="19" t="n">
        <v>25000</v>
      </c>
      <c r="BT9" s="19" t="n">
        <v>25000</v>
      </c>
      <c r="BU9" s="19" t="n">
        <v>25000</v>
      </c>
      <c r="BV9" s="19" t="n">
        <v>25000</v>
      </c>
      <c r="BW9" s="19" t="n">
        <v>25000</v>
      </c>
      <c r="BX9" s="19" t="n">
        <v>25000</v>
      </c>
      <c r="BY9" s="19" t="n">
        <v>25000</v>
      </c>
      <c r="BZ9" s="26" t="n">
        <v>25000</v>
      </c>
      <c r="CA9" s="19" t="n">
        <v>25000</v>
      </c>
      <c r="CB9" s="29" t="n">
        <v>25000</v>
      </c>
      <c r="CC9" s="29" t="n">
        <v>25000</v>
      </c>
      <c r="CD9" s="29" t="n">
        <v>25000</v>
      </c>
      <c r="CE9" s="29" t="n">
        <v>25000</v>
      </c>
      <c r="CF9" s="29" t="n">
        <v>25000</v>
      </c>
      <c r="CG9" s="29" t="n">
        <v>25000</v>
      </c>
      <c r="CH9" s="29" t="n">
        <v>25000</v>
      </c>
      <c r="CI9" s="29" t="n">
        <v>25000</v>
      </c>
      <c r="CJ9" s="29" t="n">
        <v>25000</v>
      </c>
      <c r="CK9" s="29" t="n">
        <v>25000</v>
      </c>
      <c r="CL9" s="31" t="n">
        <v>25000</v>
      </c>
      <c r="CM9" s="29" t="n">
        <v>25000</v>
      </c>
      <c r="CN9" s="29" t="n">
        <v>25000</v>
      </c>
      <c r="CO9" s="29" t="n">
        <v>25000</v>
      </c>
      <c r="CP9" s="29" t="n">
        <v>25000</v>
      </c>
      <c r="CQ9" s="29" t="n">
        <v>25000</v>
      </c>
      <c r="CR9" s="29" t="n">
        <v>25000</v>
      </c>
      <c r="CS9" s="29" t="n">
        <v>25000</v>
      </c>
      <c r="CT9" s="29" t="n">
        <v>25000</v>
      </c>
      <c r="CU9" s="29" t="n">
        <v>25000</v>
      </c>
      <c r="CV9" s="29" t="n">
        <v>25000</v>
      </c>
      <c r="CW9" s="29" t="n">
        <v>25000</v>
      </c>
      <c r="CX9" s="31" t="n">
        <v>25000</v>
      </c>
      <c r="CY9" s="29" t="n">
        <v>25000</v>
      </c>
      <c r="CZ9" s="29" t="n">
        <v>25000</v>
      </c>
      <c r="DA9" s="29" t="n">
        <v>25000</v>
      </c>
      <c r="DB9" s="29" t="n">
        <v>25000</v>
      </c>
      <c r="DC9" s="29" t="n">
        <v>25000</v>
      </c>
      <c r="DD9" s="29" t="n">
        <v>25000</v>
      </c>
      <c r="DE9" s="29" t="n">
        <v>25000</v>
      </c>
      <c r="DF9" s="29" t="n">
        <v>25000</v>
      </c>
      <c r="DG9" s="29" t="n">
        <v>25000</v>
      </c>
      <c r="DH9" s="29" t="n">
        <v>25000</v>
      </c>
      <c r="DI9" s="29" t="n">
        <v>25000</v>
      </c>
      <c r="DJ9" s="31" t="n">
        <v>25000</v>
      </c>
      <c r="DK9" s="29" t="n">
        <v>25000</v>
      </c>
      <c r="DL9" s="29" t="n">
        <v>25000</v>
      </c>
      <c r="DM9" s="29" t="n">
        <v>25000</v>
      </c>
      <c r="DN9" s="29" t="n">
        <v>25000</v>
      </c>
      <c r="DO9" s="29" t="n">
        <v>25000</v>
      </c>
      <c r="DP9" s="29" t="n">
        <v>25000</v>
      </c>
      <c r="DQ9" s="29" t="n">
        <v>25000</v>
      </c>
      <c r="DR9" s="29" t="n">
        <v>25000</v>
      </c>
      <c r="DS9" s="29" t="n">
        <v>25000</v>
      </c>
      <c r="DT9" s="29" t="n">
        <v>25000</v>
      </c>
      <c r="DU9" s="29" t="n">
        <v>25000</v>
      </c>
      <c r="DV9" s="9"/>
    </row>
    <row r="10" customFormat="false" ht="13.5" hidden="false" customHeight="false" outlineLevel="0" collapsed="false">
      <c r="A10" s="0" t="n">
        <v>21165</v>
      </c>
      <c r="B10" s="5" t="s">
        <v>23</v>
      </c>
      <c r="C10" s="19" t="n">
        <v>150000</v>
      </c>
      <c r="D10" s="20" t="n">
        <v>33679</v>
      </c>
      <c r="E10" s="20" t="n">
        <v>39172</v>
      </c>
      <c r="F10" s="0" t="s">
        <v>19</v>
      </c>
      <c r="G10" s="21" t="n">
        <v>38807</v>
      </c>
      <c r="H10" s="22" t="n">
        <v>0.3391</v>
      </c>
      <c r="I10" s="23" t="n">
        <v>150000</v>
      </c>
      <c r="J10" s="24"/>
      <c r="K10" s="25" t="n">
        <v>150000</v>
      </c>
      <c r="L10" s="25"/>
      <c r="M10" s="19" t="n">
        <v>150000</v>
      </c>
      <c r="N10" s="19"/>
      <c r="O10" s="19" t="n">
        <v>150000</v>
      </c>
      <c r="P10" s="19"/>
      <c r="Q10" s="19" t="n">
        <v>150000</v>
      </c>
      <c r="R10" s="19"/>
      <c r="S10" s="19" t="n">
        <v>150000</v>
      </c>
      <c r="T10" s="19"/>
      <c r="U10" s="19" t="n">
        <v>150000</v>
      </c>
      <c r="V10" s="19"/>
      <c r="W10" s="19" t="n">
        <v>150000</v>
      </c>
      <c r="X10" s="19"/>
      <c r="Y10" s="19" t="n">
        <v>150000</v>
      </c>
      <c r="Z10" s="19"/>
      <c r="AA10" s="19" t="n">
        <v>150000</v>
      </c>
      <c r="AB10" s="19" t="n">
        <v>150000</v>
      </c>
      <c r="AC10" s="19" t="n">
        <v>150000</v>
      </c>
      <c r="AD10" s="26" t="n">
        <v>150000</v>
      </c>
      <c r="AE10" s="19" t="n">
        <v>150000</v>
      </c>
      <c r="AF10" s="19" t="n">
        <v>150000</v>
      </c>
      <c r="AG10" s="27" t="n">
        <v>150000</v>
      </c>
      <c r="AH10" s="27" t="n">
        <v>150000</v>
      </c>
      <c r="AI10" s="19" t="n">
        <v>150000</v>
      </c>
      <c r="AJ10" s="19" t="n">
        <v>150000</v>
      </c>
      <c r="AK10" s="19" t="n">
        <v>150000</v>
      </c>
      <c r="AL10" s="19" t="n">
        <v>150000</v>
      </c>
      <c r="AM10" s="19" t="n">
        <v>150000</v>
      </c>
      <c r="AN10" s="19" t="n">
        <v>150000</v>
      </c>
      <c r="AO10" s="19" t="n">
        <v>150000</v>
      </c>
      <c r="AP10" s="26" t="n">
        <v>150000</v>
      </c>
      <c r="AQ10" s="19" t="n">
        <v>150000</v>
      </c>
      <c r="AR10" s="19" t="n">
        <v>150000</v>
      </c>
      <c r="AS10" s="19" t="n">
        <v>150000</v>
      </c>
      <c r="AT10" s="19" t="n">
        <v>150000</v>
      </c>
      <c r="AU10" s="19" t="n">
        <v>150000</v>
      </c>
      <c r="AV10" s="19" t="n">
        <v>150000</v>
      </c>
      <c r="AW10" s="19" t="n">
        <v>150000</v>
      </c>
      <c r="AX10" s="19" t="n">
        <v>150000</v>
      </c>
      <c r="AY10" s="19" t="n">
        <v>150000</v>
      </c>
      <c r="AZ10" s="19" t="n">
        <v>150000</v>
      </c>
      <c r="BA10" s="19" t="n">
        <v>150000</v>
      </c>
      <c r="BB10" s="26" t="n">
        <v>150000</v>
      </c>
      <c r="BC10" s="19" t="n">
        <v>150000</v>
      </c>
      <c r="BD10" s="19" t="n">
        <v>150000</v>
      </c>
      <c r="BE10" s="19" t="n">
        <v>150000</v>
      </c>
      <c r="BF10" s="19" t="n">
        <v>150000</v>
      </c>
      <c r="BG10" s="19" t="n">
        <v>150000</v>
      </c>
      <c r="BH10" s="19" t="n">
        <v>150000</v>
      </c>
      <c r="BI10" s="19" t="n">
        <v>150000</v>
      </c>
      <c r="BJ10" s="19" t="n">
        <v>150000</v>
      </c>
      <c r="BK10" s="19" t="n">
        <v>150000</v>
      </c>
      <c r="BL10" s="19" t="n">
        <v>150000</v>
      </c>
      <c r="BM10" s="27" t="n">
        <v>150000</v>
      </c>
      <c r="BN10" s="26" t="n">
        <v>150000</v>
      </c>
      <c r="BO10" s="19" t="n">
        <v>150000</v>
      </c>
      <c r="BP10" s="28" t="n">
        <v>150000</v>
      </c>
      <c r="BQ10" s="19" t="n">
        <v>150000</v>
      </c>
      <c r="BR10" s="19" t="n">
        <v>150000</v>
      </c>
      <c r="BS10" s="19" t="n">
        <v>150000</v>
      </c>
      <c r="BT10" s="19" t="n">
        <v>150000</v>
      </c>
      <c r="BU10" s="19" t="n">
        <v>150000</v>
      </c>
      <c r="BV10" s="19" t="n">
        <v>150000</v>
      </c>
      <c r="BW10" s="19" t="n">
        <v>150000</v>
      </c>
      <c r="BX10" s="19" t="n">
        <v>150000</v>
      </c>
      <c r="BY10" s="19" t="n">
        <v>150000</v>
      </c>
      <c r="BZ10" s="26" t="n">
        <v>150000</v>
      </c>
      <c r="CA10" s="19" t="n">
        <v>150000</v>
      </c>
      <c r="CB10" s="19" t="n">
        <v>150000</v>
      </c>
      <c r="CC10" s="29" t="n">
        <v>150000</v>
      </c>
      <c r="CD10" s="29" t="n">
        <v>150000</v>
      </c>
      <c r="CE10" s="29" t="n">
        <v>150000</v>
      </c>
      <c r="CF10" s="29" t="n">
        <v>150000</v>
      </c>
      <c r="CG10" s="29" t="n">
        <v>150000</v>
      </c>
      <c r="CH10" s="29" t="n">
        <v>150000</v>
      </c>
      <c r="CI10" s="29" t="n">
        <v>150000</v>
      </c>
      <c r="CJ10" s="29" t="n">
        <v>150000</v>
      </c>
      <c r="CK10" s="29" t="n">
        <v>150000</v>
      </c>
      <c r="CL10" s="31" t="n">
        <v>150000</v>
      </c>
      <c r="CM10" s="29" t="n">
        <v>150000</v>
      </c>
      <c r="CN10" s="29" t="n">
        <v>150000</v>
      </c>
      <c r="CO10" s="29" t="n">
        <v>150000</v>
      </c>
      <c r="CP10" s="29" t="n">
        <v>150000</v>
      </c>
      <c r="CQ10" s="29" t="n">
        <v>150000</v>
      </c>
      <c r="CR10" s="29" t="n">
        <v>150000</v>
      </c>
      <c r="CS10" s="29" t="n">
        <v>150000</v>
      </c>
      <c r="CT10" s="29" t="n">
        <v>150000</v>
      </c>
      <c r="CU10" s="29" t="n">
        <v>150000</v>
      </c>
      <c r="CV10" s="29" t="n">
        <v>150000</v>
      </c>
      <c r="CW10" s="29" t="n">
        <v>150000</v>
      </c>
      <c r="CX10" s="31" t="n">
        <v>150000</v>
      </c>
      <c r="CY10" s="29" t="n">
        <v>150000</v>
      </c>
      <c r="CZ10" s="29" t="n">
        <v>150000</v>
      </c>
      <c r="DA10" s="29" t="n">
        <v>150000</v>
      </c>
      <c r="DB10" s="29" t="n">
        <v>150000</v>
      </c>
      <c r="DC10" s="29" t="n">
        <v>150000</v>
      </c>
      <c r="DD10" s="29" t="n">
        <v>150000</v>
      </c>
      <c r="DE10" s="29" t="n">
        <v>150000</v>
      </c>
      <c r="DF10" s="29" t="n">
        <v>150000</v>
      </c>
      <c r="DG10" s="29" t="n">
        <v>150000</v>
      </c>
      <c r="DH10" s="29" t="n">
        <v>150000</v>
      </c>
      <c r="DI10" s="29" t="n">
        <v>150000</v>
      </c>
      <c r="DJ10" s="31" t="n">
        <v>150000</v>
      </c>
      <c r="DK10" s="29" t="n">
        <v>150000</v>
      </c>
      <c r="DL10" s="29" t="n">
        <v>150000</v>
      </c>
      <c r="DM10" s="29" t="n">
        <v>150000</v>
      </c>
      <c r="DN10" s="29" t="n">
        <v>150000</v>
      </c>
      <c r="DO10" s="29" t="n">
        <v>150000</v>
      </c>
      <c r="DP10" s="29" t="n">
        <v>150000</v>
      </c>
      <c r="DQ10" s="29" t="n">
        <v>150000</v>
      </c>
      <c r="DR10" s="29" t="n">
        <v>150000</v>
      </c>
      <c r="DS10" s="29" t="n">
        <v>150000</v>
      </c>
      <c r="DT10" s="29" t="n">
        <v>150000</v>
      </c>
      <c r="DU10" s="29" t="n">
        <v>150000</v>
      </c>
      <c r="DV10" s="9"/>
    </row>
    <row r="11" customFormat="false" ht="13.5" hidden="false" customHeight="false" outlineLevel="0" collapsed="false">
      <c r="A11" s="0" t="n">
        <v>25071</v>
      </c>
      <c r="B11" s="0" t="s">
        <v>24</v>
      </c>
      <c r="C11" s="19" t="n">
        <v>90000</v>
      </c>
      <c r="D11" s="20" t="n">
        <v>35400</v>
      </c>
      <c r="E11" s="20" t="n">
        <v>39782</v>
      </c>
      <c r="F11" s="0" t="s">
        <v>19</v>
      </c>
      <c r="G11" s="21" t="n">
        <v>39416</v>
      </c>
      <c r="H11" s="22" t="n">
        <v>0.175</v>
      </c>
      <c r="I11" s="23" t="n">
        <v>90000</v>
      </c>
      <c r="J11" s="24"/>
      <c r="K11" s="25" t="n">
        <v>90000</v>
      </c>
      <c r="L11" s="25"/>
      <c r="M11" s="19" t="n">
        <v>90000</v>
      </c>
      <c r="N11" s="19"/>
      <c r="O11" s="19" t="n">
        <v>90000</v>
      </c>
      <c r="P11" s="19"/>
      <c r="Q11" s="19" t="n">
        <v>90000</v>
      </c>
      <c r="R11" s="19"/>
      <c r="S11" s="19" t="n">
        <v>90000</v>
      </c>
      <c r="T11" s="19"/>
      <c r="U11" s="19" t="n">
        <v>90000</v>
      </c>
      <c r="V11" s="19"/>
      <c r="W11" s="19" t="n">
        <v>90000</v>
      </c>
      <c r="X11" s="19"/>
      <c r="Y11" s="19" t="n">
        <v>90000</v>
      </c>
      <c r="Z11" s="19"/>
      <c r="AA11" s="19" t="n">
        <v>90000</v>
      </c>
      <c r="AB11" s="19" t="n">
        <v>90000</v>
      </c>
      <c r="AC11" s="19" t="n">
        <v>90000</v>
      </c>
      <c r="AD11" s="26" t="n">
        <v>90000</v>
      </c>
      <c r="AE11" s="19" t="n">
        <v>90000</v>
      </c>
      <c r="AF11" s="19" t="n">
        <v>90000</v>
      </c>
      <c r="AG11" s="27" t="n">
        <v>90000</v>
      </c>
      <c r="AH11" s="27" t="n">
        <v>90000</v>
      </c>
      <c r="AI11" s="19" t="n">
        <v>90000</v>
      </c>
      <c r="AJ11" s="19" t="n">
        <v>90000</v>
      </c>
      <c r="AK11" s="19" t="n">
        <v>90000</v>
      </c>
      <c r="AL11" s="19" t="n">
        <v>90000</v>
      </c>
      <c r="AM11" s="19" t="n">
        <v>90000</v>
      </c>
      <c r="AN11" s="19" t="n">
        <v>90000</v>
      </c>
      <c r="AO11" s="19" t="n">
        <v>90000</v>
      </c>
      <c r="AP11" s="26" t="n">
        <v>90000</v>
      </c>
      <c r="AQ11" s="19" t="n">
        <v>90000</v>
      </c>
      <c r="AR11" s="19" t="n">
        <v>90000</v>
      </c>
      <c r="AS11" s="19" t="n">
        <v>90000</v>
      </c>
      <c r="AT11" s="19" t="n">
        <v>90000</v>
      </c>
      <c r="AU11" s="19" t="n">
        <v>90000</v>
      </c>
      <c r="AV11" s="19" t="n">
        <v>90000</v>
      </c>
      <c r="AW11" s="19" t="n">
        <v>90000</v>
      </c>
      <c r="AX11" s="19" t="n">
        <v>90000</v>
      </c>
      <c r="AY11" s="19" t="n">
        <v>90000</v>
      </c>
      <c r="AZ11" s="19" t="n">
        <v>90000</v>
      </c>
      <c r="BA11" s="19" t="n">
        <v>90000</v>
      </c>
      <c r="BB11" s="26" t="n">
        <v>90000</v>
      </c>
      <c r="BC11" s="19" t="n">
        <v>90000</v>
      </c>
      <c r="BD11" s="19" t="n">
        <v>90000</v>
      </c>
      <c r="BE11" s="19" t="n">
        <v>90000</v>
      </c>
      <c r="BF11" s="19" t="n">
        <v>90000</v>
      </c>
      <c r="BG11" s="19" t="n">
        <v>90000</v>
      </c>
      <c r="BH11" s="19" t="n">
        <v>90000</v>
      </c>
      <c r="BI11" s="19" t="n">
        <v>90000</v>
      </c>
      <c r="BJ11" s="19" t="n">
        <v>90000</v>
      </c>
      <c r="BK11" s="19" t="n">
        <v>90000</v>
      </c>
      <c r="BL11" s="19" t="n">
        <v>90000</v>
      </c>
      <c r="BM11" s="27" t="n">
        <v>90000</v>
      </c>
      <c r="BN11" s="26" t="n">
        <v>90000</v>
      </c>
      <c r="BO11" s="19" t="n">
        <v>90000</v>
      </c>
      <c r="BP11" s="19" t="n">
        <v>90000</v>
      </c>
      <c r="BQ11" s="19" t="n">
        <v>90000</v>
      </c>
      <c r="BR11" s="19" t="n">
        <v>90000</v>
      </c>
      <c r="BS11" s="19" t="n">
        <v>90000</v>
      </c>
      <c r="BT11" s="19" t="n">
        <v>90000</v>
      </c>
      <c r="BU11" s="19" t="n">
        <v>90000</v>
      </c>
      <c r="BV11" s="19" t="n">
        <v>90000</v>
      </c>
      <c r="BW11" s="19" t="n">
        <v>90000</v>
      </c>
      <c r="BX11" s="19" t="n">
        <v>90000</v>
      </c>
      <c r="BY11" s="19" t="n">
        <v>90000</v>
      </c>
      <c r="BZ11" s="26" t="n">
        <v>90000</v>
      </c>
      <c r="CA11" s="19" t="n">
        <v>90000</v>
      </c>
      <c r="CB11" s="19" t="n">
        <v>90000</v>
      </c>
      <c r="CC11" s="19" t="n">
        <v>90000</v>
      </c>
      <c r="CD11" s="19" t="n">
        <v>90000</v>
      </c>
      <c r="CE11" s="19" t="n">
        <v>90000</v>
      </c>
      <c r="CF11" s="19" t="n">
        <v>90000</v>
      </c>
      <c r="CG11" s="19" t="n">
        <v>90000</v>
      </c>
      <c r="CH11" s="19" t="n">
        <v>90000</v>
      </c>
      <c r="CI11" s="19" t="n">
        <v>90000</v>
      </c>
      <c r="CJ11" s="19" t="n">
        <v>90000</v>
      </c>
      <c r="CK11" s="19" t="n">
        <v>90000</v>
      </c>
      <c r="CL11" s="26" t="n">
        <v>90000</v>
      </c>
      <c r="CM11" s="19" t="n">
        <v>90000</v>
      </c>
      <c r="CN11" s="19" t="n">
        <v>90000</v>
      </c>
      <c r="CO11" s="19" t="n">
        <v>90000</v>
      </c>
      <c r="CP11" s="19" t="n">
        <v>90000</v>
      </c>
      <c r="CQ11" s="19" t="n">
        <v>90000</v>
      </c>
      <c r="CR11" s="19" t="n">
        <v>90000</v>
      </c>
      <c r="CS11" s="19" t="n">
        <v>90000</v>
      </c>
      <c r="CT11" s="19" t="n">
        <v>90000</v>
      </c>
      <c r="CU11" s="19" t="n">
        <v>90000</v>
      </c>
      <c r="CV11" s="19" t="n">
        <v>90000</v>
      </c>
      <c r="CW11" s="29" t="n">
        <v>90000</v>
      </c>
      <c r="CX11" s="31" t="n">
        <v>90000</v>
      </c>
      <c r="CY11" s="29" t="n">
        <v>90000</v>
      </c>
      <c r="CZ11" s="29" t="n">
        <v>90000</v>
      </c>
      <c r="DA11" s="29" t="n">
        <v>90000</v>
      </c>
      <c r="DB11" s="29" t="n">
        <v>90000</v>
      </c>
      <c r="DC11" s="29" t="n">
        <v>90000</v>
      </c>
      <c r="DD11" s="29" t="n">
        <v>90000</v>
      </c>
      <c r="DE11" s="29" t="n">
        <v>90000</v>
      </c>
      <c r="DF11" s="29" t="n">
        <v>90000</v>
      </c>
      <c r="DG11" s="29" t="n">
        <v>90000</v>
      </c>
      <c r="DH11" s="29" t="n">
        <v>90000</v>
      </c>
      <c r="DI11" s="29" t="n">
        <v>90000</v>
      </c>
      <c r="DJ11" s="31" t="n">
        <v>90000</v>
      </c>
      <c r="DK11" s="29" t="n">
        <v>90000</v>
      </c>
      <c r="DL11" s="29" t="n">
        <v>90000</v>
      </c>
      <c r="DM11" s="29" t="n">
        <v>90000</v>
      </c>
      <c r="DN11" s="29" t="n">
        <v>90000</v>
      </c>
      <c r="DO11" s="29" t="n">
        <v>90000</v>
      </c>
      <c r="DP11" s="29" t="n">
        <v>90000</v>
      </c>
      <c r="DQ11" s="29" t="n">
        <v>90000</v>
      </c>
      <c r="DR11" s="29" t="n">
        <v>90000</v>
      </c>
      <c r="DS11" s="29" t="n">
        <v>90000</v>
      </c>
      <c r="DT11" s="29" t="n">
        <v>90000</v>
      </c>
      <c r="DU11" s="29" t="n">
        <v>90000</v>
      </c>
      <c r="DV11" s="9"/>
    </row>
    <row r="12" customFormat="false" ht="13.5" hidden="false" customHeight="false" outlineLevel="0" collapsed="false">
      <c r="A12" s="0" t="n">
        <v>24670</v>
      </c>
      <c r="B12" s="5" t="s">
        <v>25</v>
      </c>
      <c r="C12" s="19" t="n">
        <v>10000</v>
      </c>
      <c r="D12" s="20" t="n">
        <v>35490</v>
      </c>
      <c r="E12" s="20" t="n">
        <v>39172</v>
      </c>
      <c r="F12" s="0" t="s">
        <v>19</v>
      </c>
      <c r="G12" s="21" t="n">
        <v>38807</v>
      </c>
      <c r="H12" s="22" t="n">
        <v>0.17</v>
      </c>
      <c r="I12" s="23" t="n">
        <v>10000</v>
      </c>
      <c r="J12" s="24"/>
      <c r="K12" s="25" t="n">
        <v>10000</v>
      </c>
      <c r="L12" s="25"/>
      <c r="M12" s="19" t="n">
        <v>10000</v>
      </c>
      <c r="N12" s="19"/>
      <c r="O12" s="19" t="n">
        <v>10000</v>
      </c>
      <c r="P12" s="19"/>
      <c r="Q12" s="19" t="n">
        <v>10000</v>
      </c>
      <c r="R12" s="19"/>
      <c r="S12" s="19" t="n">
        <v>10000</v>
      </c>
      <c r="T12" s="19"/>
      <c r="U12" s="19" t="n">
        <v>10000</v>
      </c>
      <c r="V12" s="19"/>
      <c r="W12" s="19" t="n">
        <v>10000</v>
      </c>
      <c r="X12" s="19"/>
      <c r="Y12" s="19" t="n">
        <v>10000</v>
      </c>
      <c r="Z12" s="19"/>
      <c r="AA12" s="19" t="n">
        <v>10000</v>
      </c>
      <c r="AB12" s="19" t="n">
        <v>10000</v>
      </c>
      <c r="AC12" s="19" t="n">
        <v>10000</v>
      </c>
      <c r="AD12" s="26" t="n">
        <v>10000</v>
      </c>
      <c r="AE12" s="19" t="n">
        <v>10000</v>
      </c>
      <c r="AF12" s="19" t="n">
        <v>10000</v>
      </c>
      <c r="AG12" s="27" t="n">
        <v>10000</v>
      </c>
      <c r="AH12" s="27" t="n">
        <v>10000</v>
      </c>
      <c r="AI12" s="19" t="n">
        <v>10000</v>
      </c>
      <c r="AJ12" s="19" t="n">
        <v>10000</v>
      </c>
      <c r="AK12" s="19" t="n">
        <v>10000</v>
      </c>
      <c r="AL12" s="19" t="n">
        <v>10000</v>
      </c>
      <c r="AM12" s="19" t="n">
        <v>10000</v>
      </c>
      <c r="AN12" s="19" t="n">
        <v>10000</v>
      </c>
      <c r="AO12" s="19" t="n">
        <v>10000</v>
      </c>
      <c r="AP12" s="26" t="n">
        <v>10000</v>
      </c>
      <c r="AQ12" s="19" t="n">
        <v>10000</v>
      </c>
      <c r="AR12" s="19" t="n">
        <v>10000</v>
      </c>
      <c r="AS12" s="19" t="n">
        <v>10000</v>
      </c>
      <c r="AT12" s="19" t="n">
        <v>10000</v>
      </c>
      <c r="AU12" s="19" t="n">
        <v>10000</v>
      </c>
      <c r="AV12" s="19" t="n">
        <v>10000</v>
      </c>
      <c r="AW12" s="19" t="n">
        <v>10000</v>
      </c>
      <c r="AX12" s="19" t="n">
        <v>10000</v>
      </c>
      <c r="AY12" s="19" t="n">
        <v>10000</v>
      </c>
      <c r="AZ12" s="19" t="n">
        <v>10000</v>
      </c>
      <c r="BA12" s="19" t="n">
        <v>10000</v>
      </c>
      <c r="BB12" s="26" t="n">
        <v>10000</v>
      </c>
      <c r="BC12" s="19" t="n">
        <v>10000</v>
      </c>
      <c r="BD12" s="19" t="n">
        <v>10000</v>
      </c>
      <c r="BE12" s="19" t="n">
        <v>10000</v>
      </c>
      <c r="BF12" s="19" t="n">
        <v>10000</v>
      </c>
      <c r="BG12" s="19" t="n">
        <v>10000</v>
      </c>
      <c r="BH12" s="19" t="n">
        <v>10000</v>
      </c>
      <c r="BI12" s="19" t="n">
        <v>10000</v>
      </c>
      <c r="BJ12" s="19" t="n">
        <v>10000</v>
      </c>
      <c r="BK12" s="19" t="n">
        <v>10000</v>
      </c>
      <c r="BL12" s="19" t="n">
        <v>10000</v>
      </c>
      <c r="BM12" s="27" t="n">
        <v>10000</v>
      </c>
      <c r="BN12" s="26" t="n">
        <v>10000</v>
      </c>
      <c r="BO12" s="19" t="n">
        <v>10000</v>
      </c>
      <c r="BP12" s="28" t="n">
        <v>10000</v>
      </c>
      <c r="BQ12" s="19" t="n">
        <v>10000</v>
      </c>
      <c r="BR12" s="19" t="n">
        <v>10000</v>
      </c>
      <c r="BS12" s="19" t="n">
        <v>10000</v>
      </c>
      <c r="BT12" s="19" t="n">
        <v>10000</v>
      </c>
      <c r="BU12" s="19" t="n">
        <v>10000</v>
      </c>
      <c r="BV12" s="19" t="n">
        <v>10000</v>
      </c>
      <c r="BW12" s="19" t="n">
        <v>10000</v>
      </c>
      <c r="BX12" s="19" t="n">
        <v>10000</v>
      </c>
      <c r="BY12" s="19" t="n">
        <v>10000</v>
      </c>
      <c r="BZ12" s="26" t="n">
        <v>10000</v>
      </c>
      <c r="CA12" s="19" t="n">
        <v>10000</v>
      </c>
      <c r="CB12" s="19" t="n">
        <v>10000</v>
      </c>
      <c r="CC12" s="29" t="n">
        <v>10000</v>
      </c>
      <c r="CD12" s="29" t="n">
        <v>10000</v>
      </c>
      <c r="CE12" s="29" t="n">
        <v>10000</v>
      </c>
      <c r="CF12" s="29" t="n">
        <v>10000</v>
      </c>
      <c r="CG12" s="29" t="n">
        <v>10000</v>
      </c>
      <c r="CH12" s="29" t="n">
        <v>10000</v>
      </c>
      <c r="CI12" s="29" t="n">
        <v>10000</v>
      </c>
      <c r="CJ12" s="29" t="n">
        <v>10000</v>
      </c>
      <c r="CK12" s="29" t="n">
        <v>10000</v>
      </c>
      <c r="CL12" s="31" t="n">
        <v>10000</v>
      </c>
      <c r="CM12" s="29" t="n">
        <v>10000</v>
      </c>
      <c r="CN12" s="29" t="n">
        <v>10000</v>
      </c>
      <c r="CO12" s="29" t="n">
        <v>10000</v>
      </c>
      <c r="CP12" s="29" t="n">
        <v>10000</v>
      </c>
      <c r="CQ12" s="29" t="n">
        <v>10000</v>
      </c>
      <c r="CR12" s="29" t="n">
        <v>10000</v>
      </c>
      <c r="CS12" s="29" t="n">
        <v>10000</v>
      </c>
      <c r="CT12" s="29" t="n">
        <v>10000</v>
      </c>
      <c r="CU12" s="29" t="n">
        <v>10000</v>
      </c>
      <c r="CV12" s="29" t="n">
        <v>10000</v>
      </c>
      <c r="CW12" s="29" t="n">
        <v>10000</v>
      </c>
      <c r="CX12" s="31" t="n">
        <v>10000</v>
      </c>
      <c r="CY12" s="29" t="n">
        <v>10000</v>
      </c>
      <c r="CZ12" s="29" t="n">
        <v>10000</v>
      </c>
      <c r="DA12" s="29" t="n">
        <v>10000</v>
      </c>
      <c r="DB12" s="29" t="n">
        <v>10000</v>
      </c>
      <c r="DC12" s="29" t="n">
        <v>10000</v>
      </c>
      <c r="DD12" s="29" t="n">
        <v>10000</v>
      </c>
      <c r="DE12" s="29" t="n">
        <v>10000</v>
      </c>
      <c r="DF12" s="29" t="n">
        <v>10000</v>
      </c>
      <c r="DG12" s="29" t="n">
        <v>10000</v>
      </c>
      <c r="DH12" s="29" t="n">
        <v>10000</v>
      </c>
      <c r="DI12" s="29" t="n">
        <v>10000</v>
      </c>
      <c r="DJ12" s="31" t="n">
        <v>10000</v>
      </c>
      <c r="DK12" s="29" t="n">
        <v>10000</v>
      </c>
      <c r="DL12" s="29" t="n">
        <v>10000</v>
      </c>
      <c r="DM12" s="29" t="n">
        <v>10000</v>
      </c>
      <c r="DN12" s="29" t="n">
        <v>10000</v>
      </c>
      <c r="DO12" s="29" t="n">
        <v>10000</v>
      </c>
      <c r="DP12" s="29" t="n">
        <v>10000</v>
      </c>
      <c r="DQ12" s="29" t="n">
        <v>10000</v>
      </c>
      <c r="DR12" s="29" t="n">
        <v>10000</v>
      </c>
      <c r="DS12" s="29" t="n">
        <v>10000</v>
      </c>
      <c r="DT12" s="29" t="n">
        <v>10000</v>
      </c>
      <c r="DU12" s="29" t="n">
        <v>10000</v>
      </c>
      <c r="DV12" s="9"/>
    </row>
    <row r="13" customFormat="false" ht="12.75" hidden="false" customHeight="false" outlineLevel="0" collapsed="false">
      <c r="A13" s="0" t="n">
        <v>25700</v>
      </c>
      <c r="B13" s="0" t="s">
        <v>24</v>
      </c>
      <c r="C13" s="19" t="n">
        <v>25000</v>
      </c>
      <c r="D13" s="20" t="n">
        <v>35796</v>
      </c>
      <c r="E13" s="20" t="n">
        <v>37621</v>
      </c>
      <c r="F13" s="0" t="s">
        <v>19</v>
      </c>
      <c r="G13" s="21" t="s">
        <v>21</v>
      </c>
      <c r="H13" s="22" t="n">
        <v>0.19</v>
      </c>
      <c r="I13" s="23" t="n">
        <v>25000</v>
      </c>
      <c r="J13" s="24"/>
      <c r="K13" s="25" t="n">
        <v>25000</v>
      </c>
      <c r="L13" s="25"/>
      <c r="M13" s="19" t="n">
        <v>25000</v>
      </c>
      <c r="N13" s="19"/>
      <c r="O13" s="19" t="n">
        <v>25000</v>
      </c>
      <c r="P13" s="19"/>
      <c r="Q13" s="19" t="n">
        <v>25000</v>
      </c>
      <c r="R13" s="19"/>
      <c r="S13" s="19" t="n">
        <v>25000</v>
      </c>
      <c r="T13" s="19"/>
      <c r="U13" s="19" t="n">
        <v>25000</v>
      </c>
      <c r="V13" s="19"/>
      <c r="W13" s="19" t="n">
        <v>25000</v>
      </c>
      <c r="X13" s="19"/>
      <c r="Y13" s="19" t="n">
        <v>25000</v>
      </c>
      <c r="Z13" s="19"/>
      <c r="AA13" s="19" t="n">
        <v>25000</v>
      </c>
      <c r="AB13" s="19" t="n">
        <v>25000</v>
      </c>
      <c r="AC13" s="35" t="n">
        <v>25000</v>
      </c>
      <c r="AD13" s="36"/>
      <c r="AE13" s="37"/>
      <c r="AF13" s="37"/>
      <c r="AG13" s="38"/>
      <c r="AH13" s="38"/>
      <c r="AI13" s="37"/>
      <c r="AJ13" s="37"/>
      <c r="AK13" s="37"/>
      <c r="AL13" s="37"/>
      <c r="AM13" s="37"/>
      <c r="AN13" s="37"/>
      <c r="AO13" s="37"/>
      <c r="AP13" s="36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6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8"/>
      <c r="BN13" s="36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9"/>
      <c r="CL13" s="9"/>
      <c r="CX13" s="9"/>
      <c r="DJ13" s="9"/>
      <c r="DV13" s="9"/>
    </row>
    <row r="14" customFormat="false" ht="13.5" hidden="false" customHeight="false" outlineLevel="0" collapsed="false">
      <c r="A14" s="0" t="n">
        <v>25841</v>
      </c>
      <c r="B14" s="0" t="s">
        <v>23</v>
      </c>
      <c r="C14" s="19" t="n">
        <v>40000</v>
      </c>
      <c r="D14" s="20" t="n">
        <v>35827</v>
      </c>
      <c r="E14" s="20" t="n">
        <v>37560</v>
      </c>
      <c r="F14" s="0" t="s">
        <v>19</v>
      </c>
      <c r="G14" s="21" t="s">
        <v>21</v>
      </c>
      <c r="H14" s="22" t="n">
        <v>0.1075</v>
      </c>
      <c r="I14" s="23" t="n">
        <v>40000</v>
      </c>
      <c r="J14" s="24"/>
      <c r="K14" s="25" t="n">
        <v>40000</v>
      </c>
      <c r="L14" s="25"/>
      <c r="M14" s="19" t="n">
        <v>40000</v>
      </c>
      <c r="N14" s="19"/>
      <c r="O14" s="19" t="n">
        <v>40000</v>
      </c>
      <c r="P14" s="19"/>
      <c r="Q14" s="19" t="n">
        <v>40000</v>
      </c>
      <c r="R14" s="19"/>
      <c r="S14" s="19" t="n">
        <v>40000</v>
      </c>
      <c r="T14" s="19"/>
      <c r="U14" s="19" t="n">
        <v>40000</v>
      </c>
      <c r="V14" s="19"/>
      <c r="W14" s="19" t="n">
        <v>40000</v>
      </c>
      <c r="X14" s="19"/>
      <c r="Y14" s="19" t="n">
        <v>40000</v>
      </c>
      <c r="Z14" s="19"/>
      <c r="AA14" s="19" t="n">
        <v>40000</v>
      </c>
      <c r="AB14" s="29"/>
      <c r="AC14" s="29"/>
      <c r="AD14" s="31"/>
      <c r="AE14" s="29"/>
      <c r="AF14" s="29"/>
      <c r="AG14" s="30"/>
      <c r="AH14" s="30"/>
      <c r="AI14" s="29"/>
      <c r="AJ14" s="29"/>
      <c r="AK14" s="29"/>
      <c r="AL14" s="29"/>
      <c r="AM14" s="29"/>
      <c r="AN14" s="29"/>
      <c r="AO14" s="29"/>
      <c r="AP14" s="31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31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30"/>
      <c r="BN14" s="31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31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31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31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31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9"/>
    </row>
    <row r="15" customFormat="false" ht="13.5" hidden="false" customHeight="false" outlineLevel="0" collapsed="false">
      <c r="A15" s="0" t="n">
        <v>25924</v>
      </c>
      <c r="B15" s="0" t="s">
        <v>26</v>
      </c>
      <c r="C15" s="19" t="n">
        <v>20000</v>
      </c>
      <c r="D15" s="20" t="n">
        <v>35855</v>
      </c>
      <c r="E15" s="20" t="n">
        <v>39141</v>
      </c>
      <c r="F15" s="0" t="s">
        <v>19</v>
      </c>
      <c r="G15" s="21" t="n">
        <v>38776</v>
      </c>
      <c r="H15" s="22" t="n">
        <v>0.3292</v>
      </c>
      <c r="I15" s="23" t="n">
        <v>20000</v>
      </c>
      <c r="J15" s="24"/>
      <c r="K15" s="25" t="n">
        <v>20000</v>
      </c>
      <c r="L15" s="25"/>
      <c r="M15" s="19" t="n">
        <v>20000</v>
      </c>
      <c r="N15" s="19"/>
      <c r="O15" s="19" t="n">
        <v>20000</v>
      </c>
      <c r="P15" s="19"/>
      <c r="Q15" s="19" t="n">
        <v>20000</v>
      </c>
      <c r="R15" s="19"/>
      <c r="S15" s="19" t="n">
        <v>20000</v>
      </c>
      <c r="T15" s="19"/>
      <c r="U15" s="19" t="n">
        <v>20000</v>
      </c>
      <c r="V15" s="19"/>
      <c r="W15" s="19" t="n">
        <v>20000</v>
      </c>
      <c r="X15" s="19"/>
      <c r="Y15" s="19" t="n">
        <v>20000</v>
      </c>
      <c r="Z15" s="19"/>
      <c r="AA15" s="19" t="n">
        <v>20000</v>
      </c>
      <c r="AB15" s="19" t="n">
        <v>20000</v>
      </c>
      <c r="AC15" s="19" t="n">
        <v>20000</v>
      </c>
      <c r="AD15" s="26" t="n">
        <v>20000</v>
      </c>
      <c r="AE15" s="19" t="n">
        <v>20000</v>
      </c>
      <c r="AF15" s="19" t="n">
        <v>20000</v>
      </c>
      <c r="AG15" s="27" t="n">
        <v>20000</v>
      </c>
      <c r="AH15" s="27" t="n">
        <v>20000</v>
      </c>
      <c r="AI15" s="19" t="n">
        <v>20000</v>
      </c>
      <c r="AJ15" s="19" t="n">
        <v>20000</v>
      </c>
      <c r="AK15" s="19" t="n">
        <v>20000</v>
      </c>
      <c r="AL15" s="19" t="n">
        <v>20000</v>
      </c>
      <c r="AM15" s="19" t="n">
        <v>20000</v>
      </c>
      <c r="AN15" s="19" t="n">
        <v>20000</v>
      </c>
      <c r="AO15" s="19" t="n">
        <v>20000</v>
      </c>
      <c r="AP15" s="26" t="n">
        <v>20000</v>
      </c>
      <c r="AQ15" s="19" t="n">
        <v>20000</v>
      </c>
      <c r="AR15" s="19" t="n">
        <v>20000</v>
      </c>
      <c r="AS15" s="19" t="n">
        <v>20000</v>
      </c>
      <c r="AT15" s="19" t="n">
        <v>20000</v>
      </c>
      <c r="AU15" s="19" t="n">
        <v>20000</v>
      </c>
      <c r="AV15" s="19" t="n">
        <v>20000</v>
      </c>
      <c r="AW15" s="19" t="n">
        <v>20000</v>
      </c>
      <c r="AX15" s="19" t="n">
        <v>20000</v>
      </c>
      <c r="AY15" s="19" t="n">
        <v>20000</v>
      </c>
      <c r="AZ15" s="19" t="n">
        <v>20000</v>
      </c>
      <c r="BA15" s="19" t="n">
        <v>20000</v>
      </c>
      <c r="BB15" s="26" t="n">
        <v>20000</v>
      </c>
      <c r="BC15" s="19" t="n">
        <v>20000</v>
      </c>
      <c r="BD15" s="19" t="n">
        <v>20000</v>
      </c>
      <c r="BE15" s="19" t="n">
        <v>20000</v>
      </c>
      <c r="BF15" s="19" t="n">
        <v>20000</v>
      </c>
      <c r="BG15" s="19" t="n">
        <v>20000</v>
      </c>
      <c r="BH15" s="19" t="n">
        <v>20000</v>
      </c>
      <c r="BI15" s="19" t="n">
        <v>20000</v>
      </c>
      <c r="BJ15" s="19" t="n">
        <v>20000</v>
      </c>
      <c r="BK15" s="19" t="n">
        <v>20000</v>
      </c>
      <c r="BL15" s="19" t="n">
        <v>20000</v>
      </c>
      <c r="BM15" s="27" t="n">
        <v>20000</v>
      </c>
      <c r="BN15" s="26" t="n">
        <v>20000</v>
      </c>
      <c r="BO15" s="28" t="n">
        <v>20000</v>
      </c>
      <c r="BP15" s="19" t="n">
        <v>20000</v>
      </c>
      <c r="BQ15" s="19" t="n">
        <v>20000</v>
      </c>
      <c r="BR15" s="19" t="n">
        <v>20000</v>
      </c>
      <c r="BS15" s="19" t="n">
        <v>20000</v>
      </c>
      <c r="BT15" s="19" t="n">
        <v>20000</v>
      </c>
      <c r="BU15" s="19" t="n">
        <v>20000</v>
      </c>
      <c r="BV15" s="19" t="n">
        <v>20000</v>
      </c>
      <c r="BW15" s="19" t="n">
        <v>20000</v>
      </c>
      <c r="BX15" s="19" t="n">
        <v>20000</v>
      </c>
      <c r="BY15" s="19" t="n">
        <v>20000</v>
      </c>
      <c r="BZ15" s="26" t="n">
        <v>20000</v>
      </c>
      <c r="CA15" s="19" t="n">
        <v>20000</v>
      </c>
      <c r="CB15" s="29" t="n">
        <v>20000</v>
      </c>
      <c r="CC15" s="29" t="n">
        <v>20000</v>
      </c>
      <c r="CD15" s="29" t="n">
        <v>20000</v>
      </c>
      <c r="CE15" s="29" t="n">
        <v>20000</v>
      </c>
      <c r="CF15" s="29" t="n">
        <v>20000</v>
      </c>
      <c r="CG15" s="29" t="n">
        <v>20000</v>
      </c>
      <c r="CH15" s="29" t="n">
        <v>20000</v>
      </c>
      <c r="CI15" s="29" t="n">
        <v>20000</v>
      </c>
      <c r="CJ15" s="29" t="n">
        <v>20000</v>
      </c>
      <c r="CK15" s="29" t="n">
        <v>20000</v>
      </c>
      <c r="CL15" s="31" t="n">
        <v>20000</v>
      </c>
      <c r="CM15" s="29" t="n">
        <v>20000</v>
      </c>
      <c r="CN15" s="29" t="n">
        <v>20000</v>
      </c>
      <c r="CO15" s="29" t="n">
        <v>20000</v>
      </c>
      <c r="CP15" s="29" t="n">
        <v>20000</v>
      </c>
      <c r="CQ15" s="29" t="n">
        <v>20000</v>
      </c>
      <c r="CR15" s="29" t="n">
        <v>20000</v>
      </c>
      <c r="CS15" s="29" t="n">
        <v>20000</v>
      </c>
      <c r="CT15" s="29" t="n">
        <v>20000</v>
      </c>
      <c r="CU15" s="29" t="n">
        <v>20000</v>
      </c>
      <c r="CV15" s="29" t="n">
        <v>20000</v>
      </c>
      <c r="CW15" s="29" t="n">
        <v>20000</v>
      </c>
      <c r="CX15" s="31" t="n">
        <v>20000</v>
      </c>
      <c r="CY15" s="29" t="n">
        <v>20000</v>
      </c>
      <c r="CZ15" s="29" t="n">
        <v>20000</v>
      </c>
      <c r="DA15" s="29" t="n">
        <v>20000</v>
      </c>
      <c r="DB15" s="29" t="n">
        <v>20000</v>
      </c>
      <c r="DC15" s="29" t="n">
        <v>20000</v>
      </c>
      <c r="DD15" s="29" t="n">
        <v>20000</v>
      </c>
      <c r="DE15" s="29" t="n">
        <v>20000</v>
      </c>
      <c r="DF15" s="29" t="n">
        <v>20000</v>
      </c>
      <c r="DG15" s="29" t="n">
        <v>20000</v>
      </c>
      <c r="DH15" s="29" t="n">
        <v>20000</v>
      </c>
      <c r="DI15" s="29" t="n">
        <v>20000</v>
      </c>
      <c r="DJ15" s="31" t="n">
        <v>20000</v>
      </c>
      <c r="DK15" s="29" t="n">
        <v>20000</v>
      </c>
      <c r="DL15" s="29" t="n">
        <v>20000</v>
      </c>
      <c r="DM15" s="29" t="n">
        <v>20000</v>
      </c>
      <c r="DN15" s="29" t="n">
        <v>20000</v>
      </c>
      <c r="DO15" s="29" t="n">
        <v>20000</v>
      </c>
      <c r="DP15" s="29" t="n">
        <v>20000</v>
      </c>
      <c r="DQ15" s="29" t="n">
        <v>20000</v>
      </c>
      <c r="DR15" s="29" t="n">
        <v>20000</v>
      </c>
      <c r="DS15" s="29" t="n">
        <v>20000</v>
      </c>
      <c r="DT15" s="29" t="n">
        <v>20000</v>
      </c>
      <c r="DU15" s="29" t="n">
        <v>20000</v>
      </c>
      <c r="DV15" s="9"/>
    </row>
    <row r="16" customFormat="false" ht="13.5" hidden="false" customHeight="false" outlineLevel="0" collapsed="false">
      <c r="A16" s="0" t="n">
        <v>26125</v>
      </c>
      <c r="B16" s="0" t="s">
        <v>27</v>
      </c>
      <c r="C16" s="19" t="n">
        <v>8600</v>
      </c>
      <c r="D16" s="20" t="n">
        <v>35947</v>
      </c>
      <c r="E16" s="20" t="n">
        <v>37772</v>
      </c>
      <c r="F16" s="0" t="s">
        <v>19</v>
      </c>
      <c r="G16" s="21" t="n">
        <v>37407</v>
      </c>
      <c r="H16" s="22" t="n">
        <v>0.13</v>
      </c>
      <c r="I16" s="23" t="n">
        <v>8600</v>
      </c>
      <c r="J16" s="24"/>
      <c r="K16" s="25" t="n">
        <v>8600</v>
      </c>
      <c r="L16" s="25"/>
      <c r="M16" s="19" t="n">
        <v>8600</v>
      </c>
      <c r="N16" s="19"/>
      <c r="O16" s="19" t="n">
        <v>8600</v>
      </c>
      <c r="P16" s="19"/>
      <c r="Q16" s="28" t="n">
        <v>8600</v>
      </c>
      <c r="R16" s="25"/>
      <c r="S16" s="19" t="n">
        <v>8600</v>
      </c>
      <c r="T16" s="19"/>
      <c r="U16" s="19" t="n">
        <v>8600</v>
      </c>
      <c r="V16" s="19"/>
      <c r="W16" s="19" t="n">
        <v>8600</v>
      </c>
      <c r="X16" s="19"/>
      <c r="Y16" s="19" t="n">
        <v>8600</v>
      </c>
      <c r="Z16" s="19"/>
      <c r="AA16" s="19" t="n">
        <v>8600</v>
      </c>
      <c r="AB16" s="19" t="n">
        <v>8600</v>
      </c>
      <c r="AC16" s="19" t="n">
        <v>8600</v>
      </c>
      <c r="AD16" s="26" t="n">
        <v>8600</v>
      </c>
      <c r="AE16" s="19" t="n">
        <v>8600</v>
      </c>
      <c r="AF16" s="19" t="n">
        <v>8600</v>
      </c>
      <c r="AG16" s="27" t="n">
        <v>8600</v>
      </c>
      <c r="AH16" s="27" t="n">
        <v>8600</v>
      </c>
      <c r="AI16" s="29" t="n">
        <v>8600</v>
      </c>
      <c r="AJ16" s="29" t="n">
        <v>8600</v>
      </c>
      <c r="AK16" s="29" t="n">
        <v>8600</v>
      </c>
      <c r="AL16" s="29" t="n">
        <v>8600</v>
      </c>
      <c r="AM16" s="29" t="n">
        <v>8600</v>
      </c>
      <c r="AN16" s="29" t="n">
        <v>8600</v>
      </c>
      <c r="AO16" s="29" t="n">
        <v>8600</v>
      </c>
      <c r="AP16" s="31" t="n">
        <v>8600</v>
      </c>
      <c r="AQ16" s="29" t="n">
        <v>8600</v>
      </c>
      <c r="AR16" s="29" t="n">
        <v>8600</v>
      </c>
      <c r="AS16" s="29" t="n">
        <v>8600</v>
      </c>
      <c r="AT16" s="29" t="n">
        <v>8600</v>
      </c>
      <c r="AU16" s="29" t="n">
        <v>8600</v>
      </c>
      <c r="AV16" s="29" t="n">
        <v>8600</v>
      </c>
      <c r="AW16" s="29" t="n">
        <v>8600</v>
      </c>
      <c r="AX16" s="29" t="n">
        <v>8600</v>
      </c>
      <c r="AY16" s="29" t="n">
        <v>8600</v>
      </c>
      <c r="AZ16" s="29" t="n">
        <v>8600</v>
      </c>
      <c r="BA16" s="29" t="n">
        <v>8600</v>
      </c>
      <c r="BB16" s="31" t="n">
        <v>8600</v>
      </c>
      <c r="BC16" s="29" t="n">
        <v>8600</v>
      </c>
      <c r="BD16" s="29" t="n">
        <v>8600</v>
      </c>
      <c r="BE16" s="29" t="n">
        <v>8600</v>
      </c>
      <c r="BF16" s="29" t="n">
        <v>8600</v>
      </c>
      <c r="BG16" s="29" t="n">
        <v>8600</v>
      </c>
      <c r="BH16" s="29" t="n">
        <v>8600</v>
      </c>
      <c r="BI16" s="29" t="n">
        <v>8600</v>
      </c>
      <c r="BJ16" s="29" t="n">
        <v>8600</v>
      </c>
      <c r="BK16" s="29" t="n">
        <v>8600</v>
      </c>
      <c r="BL16" s="29" t="n">
        <v>8600</v>
      </c>
      <c r="BM16" s="30" t="n">
        <v>8600</v>
      </c>
      <c r="BN16" s="31" t="n">
        <v>8600</v>
      </c>
      <c r="BO16" s="29" t="n">
        <v>8600</v>
      </c>
      <c r="BP16" s="29" t="n">
        <v>8600</v>
      </c>
      <c r="BQ16" s="29" t="n">
        <v>8600</v>
      </c>
      <c r="BR16" s="29" t="n">
        <v>8600</v>
      </c>
      <c r="BS16" s="29" t="n">
        <v>8600</v>
      </c>
      <c r="BT16" s="29" t="n">
        <v>8600</v>
      </c>
      <c r="BU16" s="29" t="n">
        <v>8600</v>
      </c>
      <c r="BV16" s="29" t="n">
        <v>8600</v>
      </c>
      <c r="BW16" s="29" t="n">
        <v>8600</v>
      </c>
      <c r="BX16" s="29" t="n">
        <v>8600</v>
      </c>
      <c r="BY16" s="29" t="n">
        <v>8600</v>
      </c>
      <c r="BZ16" s="31" t="n">
        <v>8600</v>
      </c>
      <c r="CA16" s="29" t="n">
        <v>8600</v>
      </c>
      <c r="CB16" s="29" t="n">
        <v>8600</v>
      </c>
      <c r="CC16" s="29" t="n">
        <v>8600</v>
      </c>
      <c r="CD16" s="29" t="n">
        <v>8600</v>
      </c>
      <c r="CE16" s="29" t="n">
        <v>8600</v>
      </c>
      <c r="CF16" s="29" t="n">
        <v>8600</v>
      </c>
      <c r="CG16" s="29" t="n">
        <v>8600</v>
      </c>
      <c r="CH16" s="29" t="n">
        <v>8600</v>
      </c>
      <c r="CI16" s="29" t="n">
        <v>8600</v>
      </c>
      <c r="CJ16" s="29" t="n">
        <v>8600</v>
      </c>
      <c r="CK16" s="29" t="n">
        <v>8600</v>
      </c>
      <c r="CL16" s="31" t="n">
        <v>8600</v>
      </c>
      <c r="CM16" s="29" t="n">
        <v>8600</v>
      </c>
      <c r="CN16" s="29" t="n">
        <v>8600</v>
      </c>
      <c r="CO16" s="29" t="n">
        <v>8600</v>
      </c>
      <c r="CP16" s="29" t="n">
        <v>8600</v>
      </c>
      <c r="CQ16" s="29" t="n">
        <v>8600</v>
      </c>
      <c r="CR16" s="29" t="n">
        <v>8600</v>
      </c>
      <c r="CS16" s="29" t="n">
        <v>8600</v>
      </c>
      <c r="CT16" s="29" t="n">
        <v>8600</v>
      </c>
      <c r="CU16" s="29" t="n">
        <v>8600</v>
      </c>
      <c r="CV16" s="29" t="n">
        <v>8600</v>
      </c>
      <c r="CW16" s="29" t="n">
        <v>8600</v>
      </c>
      <c r="CX16" s="31" t="n">
        <v>8600</v>
      </c>
      <c r="CY16" s="29" t="n">
        <v>8600</v>
      </c>
      <c r="CZ16" s="29" t="n">
        <v>8600</v>
      </c>
      <c r="DA16" s="29" t="n">
        <v>8600</v>
      </c>
      <c r="DB16" s="29" t="n">
        <v>8600</v>
      </c>
      <c r="DC16" s="29" t="n">
        <v>8600</v>
      </c>
      <c r="DD16" s="29" t="n">
        <v>8600</v>
      </c>
      <c r="DE16" s="29" t="n">
        <v>8600</v>
      </c>
      <c r="DF16" s="29" t="n">
        <v>8600</v>
      </c>
      <c r="DG16" s="29" t="n">
        <v>8600</v>
      </c>
      <c r="DH16" s="29" t="n">
        <v>8600</v>
      </c>
      <c r="DI16" s="29" t="n">
        <v>8600</v>
      </c>
      <c r="DJ16" s="31" t="n">
        <v>8600</v>
      </c>
      <c r="DK16" s="29" t="n">
        <v>8600</v>
      </c>
      <c r="DL16" s="29" t="n">
        <v>8600</v>
      </c>
      <c r="DM16" s="29" t="n">
        <v>8600</v>
      </c>
      <c r="DN16" s="29" t="n">
        <v>8600</v>
      </c>
      <c r="DO16" s="29" t="n">
        <v>8600</v>
      </c>
      <c r="DP16" s="29" t="n">
        <v>8600</v>
      </c>
      <c r="DQ16" s="29" t="n">
        <v>8600</v>
      </c>
      <c r="DR16" s="29" t="n">
        <v>8600</v>
      </c>
      <c r="DS16" s="29" t="n">
        <v>8600</v>
      </c>
      <c r="DT16" s="29" t="n">
        <v>8600</v>
      </c>
      <c r="DU16" s="29" t="n">
        <v>8600</v>
      </c>
      <c r="DV16" s="9"/>
    </row>
    <row r="17" customFormat="false" ht="13.5" hidden="false" customHeight="false" outlineLevel="0" collapsed="false">
      <c r="A17" s="0" t="n">
        <v>26490</v>
      </c>
      <c r="B17" s="0" t="s">
        <v>28</v>
      </c>
      <c r="C17" s="19" t="n">
        <v>70000</v>
      </c>
      <c r="D17" s="20" t="n">
        <v>36100</v>
      </c>
      <c r="E17" s="20" t="n">
        <v>37925</v>
      </c>
      <c r="F17" s="0" t="s">
        <v>19</v>
      </c>
      <c r="G17" s="21" t="n">
        <v>37560</v>
      </c>
      <c r="H17" s="22" t="n">
        <v>0.14</v>
      </c>
      <c r="I17" s="23" t="n">
        <v>70000</v>
      </c>
      <c r="J17" s="24"/>
      <c r="K17" s="25" t="n">
        <v>70000</v>
      </c>
      <c r="L17" s="25"/>
      <c r="M17" s="19" t="n">
        <v>70000</v>
      </c>
      <c r="N17" s="19"/>
      <c r="O17" s="19" t="n">
        <v>70000</v>
      </c>
      <c r="P17" s="19"/>
      <c r="Q17" s="19" t="n">
        <v>70000</v>
      </c>
      <c r="R17" s="19"/>
      <c r="S17" s="19" t="n">
        <v>70000</v>
      </c>
      <c r="T17" s="19"/>
      <c r="U17" s="19" t="n">
        <v>70000</v>
      </c>
      <c r="V17" s="19"/>
      <c r="W17" s="19" t="n">
        <v>70000</v>
      </c>
      <c r="X17" s="19"/>
      <c r="Y17" s="19" t="n">
        <v>70000</v>
      </c>
      <c r="Z17" s="19"/>
      <c r="AA17" s="28" t="n">
        <v>70000</v>
      </c>
      <c r="AB17" s="19" t="n">
        <v>70000</v>
      </c>
      <c r="AC17" s="19" t="n">
        <v>70000</v>
      </c>
      <c r="AD17" s="26" t="n">
        <v>70000</v>
      </c>
      <c r="AE17" s="19" t="n">
        <v>70000</v>
      </c>
      <c r="AF17" s="19" t="n">
        <v>70000</v>
      </c>
      <c r="AG17" s="27" t="n">
        <v>70000</v>
      </c>
      <c r="AH17" s="27" t="n">
        <v>70000</v>
      </c>
      <c r="AI17" s="19" t="n">
        <v>70000</v>
      </c>
      <c r="AJ17" s="19" t="n">
        <v>70000</v>
      </c>
      <c r="AK17" s="19" t="n">
        <v>70000</v>
      </c>
      <c r="AL17" s="19" t="n">
        <v>70000</v>
      </c>
      <c r="AM17" s="19" t="n">
        <v>70000</v>
      </c>
      <c r="AN17" s="29" t="n">
        <v>70000</v>
      </c>
      <c r="AO17" s="29" t="n">
        <v>70000</v>
      </c>
      <c r="AP17" s="31" t="n">
        <v>70000</v>
      </c>
      <c r="AQ17" s="29" t="n">
        <v>70000</v>
      </c>
      <c r="AR17" s="29" t="n">
        <v>70000</v>
      </c>
      <c r="AS17" s="29" t="n">
        <v>70000</v>
      </c>
      <c r="AT17" s="29" t="n">
        <v>70000</v>
      </c>
      <c r="AU17" s="29" t="n">
        <v>70000</v>
      </c>
      <c r="AV17" s="29" t="n">
        <v>70000</v>
      </c>
      <c r="AW17" s="29" t="n">
        <v>70000</v>
      </c>
      <c r="AX17" s="29" t="n">
        <v>70000</v>
      </c>
      <c r="AY17" s="29" t="n">
        <v>70000</v>
      </c>
      <c r="AZ17" s="29" t="n">
        <v>70000</v>
      </c>
      <c r="BA17" s="29" t="n">
        <v>70000</v>
      </c>
      <c r="BB17" s="31" t="n">
        <v>70000</v>
      </c>
      <c r="BC17" s="29" t="n">
        <v>70000</v>
      </c>
      <c r="BD17" s="29" t="n">
        <v>70000</v>
      </c>
      <c r="BE17" s="29" t="n">
        <v>70000</v>
      </c>
      <c r="BF17" s="29" t="n">
        <v>70000</v>
      </c>
      <c r="BG17" s="29" t="n">
        <v>70000</v>
      </c>
      <c r="BH17" s="29" t="n">
        <v>70000</v>
      </c>
      <c r="BI17" s="29" t="n">
        <v>70000</v>
      </c>
      <c r="BJ17" s="29" t="n">
        <v>70000</v>
      </c>
      <c r="BK17" s="29" t="n">
        <v>70000</v>
      </c>
      <c r="BL17" s="29" t="n">
        <v>70000</v>
      </c>
      <c r="BM17" s="30" t="n">
        <v>70000</v>
      </c>
      <c r="BN17" s="31" t="n">
        <v>70000</v>
      </c>
      <c r="BO17" s="29" t="n">
        <v>70000</v>
      </c>
      <c r="BP17" s="29" t="n">
        <v>70000</v>
      </c>
      <c r="BQ17" s="29" t="n">
        <v>70000</v>
      </c>
      <c r="BR17" s="29" t="n">
        <v>70000</v>
      </c>
      <c r="BS17" s="29" t="n">
        <v>70000</v>
      </c>
      <c r="BT17" s="29" t="n">
        <v>70000</v>
      </c>
      <c r="BU17" s="29" t="n">
        <v>70000</v>
      </c>
      <c r="BV17" s="29" t="n">
        <v>70000</v>
      </c>
      <c r="BW17" s="29" t="n">
        <v>70000</v>
      </c>
      <c r="BX17" s="29" t="n">
        <v>70000</v>
      </c>
      <c r="BY17" s="29" t="n">
        <v>70000</v>
      </c>
      <c r="BZ17" s="31" t="n">
        <v>70000</v>
      </c>
      <c r="CA17" s="29" t="n">
        <v>70000</v>
      </c>
      <c r="CB17" s="29" t="n">
        <v>70000</v>
      </c>
      <c r="CC17" s="29" t="n">
        <v>70000</v>
      </c>
      <c r="CD17" s="29" t="n">
        <v>70000</v>
      </c>
      <c r="CE17" s="29" t="n">
        <v>70000</v>
      </c>
      <c r="CF17" s="29" t="n">
        <v>70000</v>
      </c>
      <c r="CG17" s="29" t="n">
        <v>70000</v>
      </c>
      <c r="CH17" s="29" t="n">
        <v>70000</v>
      </c>
      <c r="CI17" s="29" t="n">
        <v>70000</v>
      </c>
      <c r="CJ17" s="29" t="n">
        <v>70000</v>
      </c>
      <c r="CK17" s="29" t="n">
        <v>70000</v>
      </c>
      <c r="CL17" s="31" t="n">
        <v>70000</v>
      </c>
      <c r="CM17" s="29" t="n">
        <v>70000</v>
      </c>
      <c r="CN17" s="29" t="n">
        <v>70000</v>
      </c>
      <c r="CO17" s="29" t="n">
        <v>70000</v>
      </c>
      <c r="CP17" s="29" t="n">
        <v>70000</v>
      </c>
      <c r="CQ17" s="29" t="n">
        <v>70000</v>
      </c>
      <c r="CR17" s="29" t="n">
        <v>70000</v>
      </c>
      <c r="CS17" s="29" t="n">
        <v>70000</v>
      </c>
      <c r="CT17" s="29" t="n">
        <v>70000</v>
      </c>
      <c r="CU17" s="29" t="n">
        <v>70000</v>
      </c>
      <c r="CV17" s="29" t="n">
        <v>70000</v>
      </c>
      <c r="CW17" s="29" t="n">
        <v>70000</v>
      </c>
      <c r="CX17" s="31" t="n">
        <v>70000</v>
      </c>
      <c r="CY17" s="29" t="n">
        <v>70000</v>
      </c>
      <c r="CZ17" s="29" t="n">
        <v>70000</v>
      </c>
      <c r="DA17" s="29" t="n">
        <v>70000</v>
      </c>
      <c r="DB17" s="29" t="n">
        <v>70000</v>
      </c>
      <c r="DC17" s="29" t="n">
        <v>70000</v>
      </c>
      <c r="DD17" s="29" t="n">
        <v>70000</v>
      </c>
      <c r="DE17" s="29" t="n">
        <v>70000</v>
      </c>
      <c r="DF17" s="29" t="n">
        <v>70000</v>
      </c>
      <c r="DG17" s="29" t="n">
        <v>70000</v>
      </c>
      <c r="DH17" s="29" t="n">
        <v>70000</v>
      </c>
      <c r="DI17" s="29" t="n">
        <v>70000</v>
      </c>
      <c r="DJ17" s="31" t="n">
        <v>70000</v>
      </c>
      <c r="DK17" s="29" t="n">
        <v>70000</v>
      </c>
      <c r="DL17" s="29" t="n">
        <v>70000</v>
      </c>
      <c r="DM17" s="29" t="n">
        <v>70000</v>
      </c>
      <c r="DN17" s="29" t="n">
        <v>70000</v>
      </c>
      <c r="DO17" s="29" t="n">
        <v>70000</v>
      </c>
      <c r="DP17" s="29" t="n">
        <v>70000</v>
      </c>
      <c r="DQ17" s="29" t="n">
        <v>70000</v>
      </c>
      <c r="DR17" s="29" t="n">
        <v>70000</v>
      </c>
      <c r="DS17" s="29" t="n">
        <v>70000</v>
      </c>
      <c r="DT17" s="29" t="n">
        <v>70000</v>
      </c>
      <c r="DU17" s="29" t="n">
        <v>70000</v>
      </c>
      <c r="DV17" s="9"/>
    </row>
    <row r="18" customFormat="false" ht="13.5" hidden="false" customHeight="false" outlineLevel="0" collapsed="false">
      <c r="A18" s="0" t="n">
        <v>26511</v>
      </c>
      <c r="B18" s="0" t="s">
        <v>23</v>
      </c>
      <c r="C18" s="19" t="n">
        <v>21000</v>
      </c>
      <c r="D18" s="20" t="n">
        <v>36100</v>
      </c>
      <c r="E18" s="20" t="n">
        <v>37560</v>
      </c>
      <c r="F18" s="20" t="s">
        <v>19</v>
      </c>
      <c r="G18" s="21" t="s">
        <v>21</v>
      </c>
      <c r="H18" s="22" t="n">
        <v>0.1075</v>
      </c>
      <c r="I18" s="23" t="n">
        <v>21000</v>
      </c>
      <c r="J18" s="24"/>
      <c r="K18" s="25" t="n">
        <v>21000</v>
      </c>
      <c r="L18" s="25"/>
      <c r="M18" s="19" t="n">
        <v>21000</v>
      </c>
      <c r="N18" s="19"/>
      <c r="O18" s="19" t="n">
        <v>21000</v>
      </c>
      <c r="P18" s="19"/>
      <c r="Q18" s="19" t="n">
        <v>21000</v>
      </c>
      <c r="R18" s="19"/>
      <c r="S18" s="19" t="n">
        <v>21000</v>
      </c>
      <c r="T18" s="19"/>
      <c r="U18" s="19" t="n">
        <v>21000</v>
      </c>
      <c r="V18" s="19"/>
      <c r="W18" s="19" t="n">
        <v>21000</v>
      </c>
      <c r="X18" s="19"/>
      <c r="Y18" s="19" t="n">
        <v>21000</v>
      </c>
      <c r="Z18" s="19"/>
      <c r="AA18" s="19" t="n">
        <v>21000</v>
      </c>
      <c r="AB18" s="29"/>
      <c r="AC18" s="29"/>
      <c r="AD18" s="31"/>
      <c r="AE18" s="29"/>
      <c r="AF18" s="29"/>
      <c r="AG18" s="30"/>
      <c r="AH18" s="30"/>
      <c r="AI18" s="29"/>
      <c r="AJ18" s="29"/>
      <c r="AK18" s="29"/>
      <c r="AL18" s="29"/>
      <c r="AM18" s="29"/>
      <c r="AN18" s="29"/>
      <c r="AO18" s="29"/>
      <c r="AP18" s="31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31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30"/>
      <c r="BN18" s="31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1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31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31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31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9"/>
    </row>
    <row r="19" customFormat="false" ht="13.5" hidden="false" customHeight="false" outlineLevel="0" collapsed="false">
      <c r="A19" s="0" t="n">
        <v>26372</v>
      </c>
      <c r="B19" s="0" t="s">
        <v>29</v>
      </c>
      <c r="C19" s="19" t="n">
        <v>25000</v>
      </c>
      <c r="D19" s="20" t="n">
        <v>36100</v>
      </c>
      <c r="E19" s="20" t="n">
        <v>39172</v>
      </c>
      <c r="F19" s="0" t="s">
        <v>19</v>
      </c>
      <c r="G19" s="21" t="n">
        <v>38807</v>
      </c>
      <c r="H19" s="22" t="n">
        <v>0.339</v>
      </c>
      <c r="I19" s="23" t="n">
        <v>25000</v>
      </c>
      <c r="J19" s="24"/>
      <c r="K19" s="25" t="n">
        <v>25000</v>
      </c>
      <c r="L19" s="25"/>
      <c r="M19" s="19" t="n">
        <v>25000</v>
      </c>
      <c r="N19" s="19"/>
      <c r="O19" s="19" t="n">
        <v>25000</v>
      </c>
      <c r="P19" s="19"/>
      <c r="Q19" s="19" t="n">
        <v>25000</v>
      </c>
      <c r="R19" s="19"/>
      <c r="S19" s="19" t="n">
        <v>25000</v>
      </c>
      <c r="T19" s="19"/>
      <c r="U19" s="19" t="n">
        <v>25000</v>
      </c>
      <c r="V19" s="19"/>
      <c r="W19" s="19" t="n">
        <v>25000</v>
      </c>
      <c r="X19" s="19"/>
      <c r="Y19" s="19" t="n">
        <v>25000</v>
      </c>
      <c r="Z19" s="19"/>
      <c r="AA19" s="19" t="n">
        <v>25000</v>
      </c>
      <c r="AB19" s="19" t="n">
        <v>25000</v>
      </c>
      <c r="AC19" s="19" t="n">
        <v>25000</v>
      </c>
      <c r="AD19" s="26" t="n">
        <v>25000</v>
      </c>
      <c r="AE19" s="19" t="n">
        <v>25000</v>
      </c>
      <c r="AF19" s="19" t="n">
        <v>25000</v>
      </c>
      <c r="AG19" s="27" t="n">
        <v>25000</v>
      </c>
      <c r="AH19" s="27" t="n">
        <v>25000</v>
      </c>
      <c r="AI19" s="19" t="n">
        <v>25000</v>
      </c>
      <c r="AJ19" s="19" t="n">
        <v>25000</v>
      </c>
      <c r="AK19" s="19" t="n">
        <v>25000</v>
      </c>
      <c r="AL19" s="19" t="n">
        <v>25000</v>
      </c>
      <c r="AM19" s="19" t="n">
        <v>25000</v>
      </c>
      <c r="AN19" s="19" t="n">
        <v>25000</v>
      </c>
      <c r="AO19" s="19" t="n">
        <v>25000</v>
      </c>
      <c r="AP19" s="26" t="n">
        <v>25000</v>
      </c>
      <c r="AQ19" s="19" t="n">
        <v>25000</v>
      </c>
      <c r="AR19" s="19" t="n">
        <v>25000</v>
      </c>
      <c r="AS19" s="19" t="n">
        <v>25000</v>
      </c>
      <c r="AT19" s="19" t="n">
        <v>25000</v>
      </c>
      <c r="AU19" s="19" t="n">
        <v>25000</v>
      </c>
      <c r="AV19" s="19" t="n">
        <v>25000</v>
      </c>
      <c r="AW19" s="19" t="n">
        <v>25000</v>
      </c>
      <c r="AX19" s="19" t="n">
        <v>25000</v>
      </c>
      <c r="AY19" s="19" t="n">
        <v>25000</v>
      </c>
      <c r="AZ19" s="19" t="n">
        <v>25000</v>
      </c>
      <c r="BA19" s="19" t="n">
        <v>25000</v>
      </c>
      <c r="BB19" s="26" t="n">
        <v>25000</v>
      </c>
      <c r="BC19" s="19" t="n">
        <v>25000</v>
      </c>
      <c r="BD19" s="19" t="n">
        <v>25000</v>
      </c>
      <c r="BE19" s="19" t="n">
        <v>25000</v>
      </c>
      <c r="BF19" s="19" t="n">
        <v>25000</v>
      </c>
      <c r="BG19" s="19" t="n">
        <v>25000</v>
      </c>
      <c r="BH19" s="19" t="n">
        <v>25000</v>
      </c>
      <c r="BI19" s="19" t="n">
        <v>25000</v>
      </c>
      <c r="BJ19" s="19" t="n">
        <v>25000</v>
      </c>
      <c r="BK19" s="19" t="n">
        <v>25000</v>
      </c>
      <c r="BL19" s="19" t="n">
        <v>25000</v>
      </c>
      <c r="BM19" s="27" t="n">
        <v>25000</v>
      </c>
      <c r="BN19" s="26" t="n">
        <v>25000</v>
      </c>
      <c r="BO19" s="19" t="n">
        <v>25000</v>
      </c>
      <c r="BP19" s="28" t="n">
        <v>25000</v>
      </c>
      <c r="BQ19" s="19" t="n">
        <v>25000</v>
      </c>
      <c r="BR19" s="19" t="n">
        <v>25000</v>
      </c>
      <c r="BS19" s="19" t="n">
        <v>25000</v>
      </c>
      <c r="BT19" s="19" t="n">
        <v>25000</v>
      </c>
      <c r="BU19" s="19" t="n">
        <v>25000</v>
      </c>
      <c r="BV19" s="19" t="n">
        <v>25000</v>
      </c>
      <c r="BW19" s="19" t="n">
        <v>25000</v>
      </c>
      <c r="BX19" s="19" t="n">
        <v>25000</v>
      </c>
      <c r="BY19" s="19" t="n">
        <v>25000</v>
      </c>
      <c r="BZ19" s="26" t="n">
        <v>25000</v>
      </c>
      <c r="CA19" s="19" t="n">
        <v>25000</v>
      </c>
      <c r="CB19" s="19" t="n">
        <v>25000</v>
      </c>
      <c r="CC19" s="29" t="n">
        <v>25000</v>
      </c>
      <c r="CD19" s="29" t="n">
        <v>25000</v>
      </c>
      <c r="CE19" s="29" t="n">
        <v>25000</v>
      </c>
      <c r="CF19" s="29" t="n">
        <v>25000</v>
      </c>
      <c r="CG19" s="29" t="n">
        <v>25000</v>
      </c>
      <c r="CH19" s="29" t="n">
        <v>25000</v>
      </c>
      <c r="CI19" s="29" t="n">
        <v>25000</v>
      </c>
      <c r="CJ19" s="29" t="n">
        <v>25000</v>
      </c>
      <c r="CK19" s="29" t="n">
        <v>25000</v>
      </c>
      <c r="CL19" s="31" t="n">
        <v>25000</v>
      </c>
      <c r="CM19" s="29" t="n">
        <v>25000</v>
      </c>
      <c r="CN19" s="29" t="n">
        <v>25000</v>
      </c>
      <c r="CO19" s="29" t="n">
        <v>25000</v>
      </c>
      <c r="CP19" s="29" t="n">
        <v>25000</v>
      </c>
      <c r="CQ19" s="29" t="n">
        <v>25000</v>
      </c>
      <c r="CR19" s="29" t="n">
        <v>25000</v>
      </c>
      <c r="CS19" s="29" t="n">
        <v>25000</v>
      </c>
      <c r="CT19" s="29" t="n">
        <v>25000</v>
      </c>
      <c r="CU19" s="29" t="n">
        <v>25000</v>
      </c>
      <c r="CV19" s="29" t="n">
        <v>25000</v>
      </c>
      <c r="CW19" s="29" t="n">
        <v>25000</v>
      </c>
      <c r="CX19" s="31" t="n">
        <v>25000</v>
      </c>
      <c r="CY19" s="29" t="n">
        <v>25000</v>
      </c>
      <c r="CZ19" s="29" t="n">
        <v>25000</v>
      </c>
      <c r="DA19" s="29" t="n">
        <v>25000</v>
      </c>
      <c r="DB19" s="29" t="n">
        <v>25000</v>
      </c>
      <c r="DC19" s="29" t="n">
        <v>25000</v>
      </c>
      <c r="DD19" s="29" t="n">
        <v>25000</v>
      </c>
      <c r="DE19" s="29" t="n">
        <v>25000</v>
      </c>
      <c r="DF19" s="29" t="n">
        <v>25000</v>
      </c>
      <c r="DG19" s="29" t="n">
        <v>25000</v>
      </c>
      <c r="DH19" s="29" t="n">
        <v>25000</v>
      </c>
      <c r="DI19" s="29" t="n">
        <v>25000</v>
      </c>
      <c r="DJ19" s="31" t="n">
        <v>25000</v>
      </c>
      <c r="DK19" s="29" t="n">
        <v>25000</v>
      </c>
      <c r="DL19" s="29" t="n">
        <v>25000</v>
      </c>
      <c r="DM19" s="29" t="n">
        <v>25000</v>
      </c>
      <c r="DN19" s="29" t="n">
        <v>25000</v>
      </c>
      <c r="DO19" s="29" t="n">
        <v>25000</v>
      </c>
      <c r="DP19" s="29" t="n">
        <v>25000</v>
      </c>
      <c r="DQ19" s="29" t="n">
        <v>25000</v>
      </c>
      <c r="DR19" s="29" t="n">
        <v>25000</v>
      </c>
      <c r="DS19" s="29" t="n">
        <v>25000</v>
      </c>
      <c r="DT19" s="29" t="n">
        <v>25000</v>
      </c>
      <c r="DU19" s="29" t="n">
        <v>25000</v>
      </c>
      <c r="DV19" s="9"/>
    </row>
    <row r="20" customFormat="false" ht="13.5" hidden="false" customHeight="false" outlineLevel="0" collapsed="false">
      <c r="A20" s="0" t="n">
        <v>26683</v>
      </c>
      <c r="B20" s="0" t="s">
        <v>30</v>
      </c>
      <c r="C20" s="19" t="n">
        <v>8000</v>
      </c>
      <c r="D20" s="20" t="n">
        <v>36220</v>
      </c>
      <c r="E20" s="20" t="n">
        <v>37711</v>
      </c>
      <c r="F20" s="0" t="s">
        <v>19</v>
      </c>
      <c r="G20" s="21" t="n">
        <v>37529</v>
      </c>
      <c r="H20" s="22" t="n">
        <v>0.23</v>
      </c>
      <c r="I20" s="23" t="n">
        <v>8000</v>
      </c>
      <c r="J20" s="24"/>
      <c r="K20" s="25" t="n">
        <v>8000</v>
      </c>
      <c r="L20" s="25"/>
      <c r="M20" s="19" t="n">
        <v>8000</v>
      </c>
      <c r="N20" s="19"/>
      <c r="O20" s="35" t="n">
        <v>8000</v>
      </c>
      <c r="P20" s="35"/>
      <c r="Q20" s="35" t="n">
        <v>8000</v>
      </c>
      <c r="R20" s="35"/>
      <c r="S20" s="35" t="n">
        <v>8000</v>
      </c>
      <c r="T20" s="35"/>
      <c r="U20" s="35" t="n">
        <v>8000</v>
      </c>
      <c r="V20" s="35"/>
      <c r="W20" s="35" t="n">
        <v>8000</v>
      </c>
      <c r="X20" s="35"/>
      <c r="Y20" s="39" t="n">
        <v>8000</v>
      </c>
      <c r="Z20" s="40"/>
      <c r="AA20" s="35" t="n">
        <v>8000</v>
      </c>
      <c r="AB20" s="35" t="n">
        <v>8000</v>
      </c>
      <c r="AC20" s="35" t="n">
        <v>8000</v>
      </c>
      <c r="AD20" s="41" t="n">
        <v>8000</v>
      </c>
      <c r="AE20" s="35" t="n">
        <v>8000</v>
      </c>
      <c r="AF20" s="35" t="n">
        <v>8000</v>
      </c>
      <c r="AG20" s="30" t="n">
        <v>8000</v>
      </c>
      <c r="AH20" s="30" t="n">
        <v>8000</v>
      </c>
      <c r="AI20" s="29" t="n">
        <v>8000</v>
      </c>
      <c r="AJ20" s="29" t="n">
        <v>8000</v>
      </c>
      <c r="AK20" s="29" t="n">
        <v>8000</v>
      </c>
      <c r="AL20" s="29" t="n">
        <v>8000</v>
      </c>
      <c r="AM20" s="29" t="n">
        <v>8000</v>
      </c>
      <c r="AN20" s="29" t="n">
        <v>8000</v>
      </c>
      <c r="AO20" s="29" t="n">
        <v>8000</v>
      </c>
      <c r="AP20" s="31" t="n">
        <v>8000</v>
      </c>
      <c r="AQ20" s="29" t="n">
        <v>8000</v>
      </c>
      <c r="AR20" s="29" t="n">
        <v>8000</v>
      </c>
      <c r="AS20" s="29" t="n">
        <v>8000</v>
      </c>
      <c r="AT20" s="29" t="n">
        <v>8000</v>
      </c>
      <c r="AU20" s="29" t="n">
        <v>8000</v>
      </c>
      <c r="AV20" s="29" t="n">
        <v>8000</v>
      </c>
      <c r="AW20" s="29" t="n">
        <v>8000</v>
      </c>
      <c r="AX20" s="29" t="n">
        <v>8000</v>
      </c>
      <c r="AY20" s="29" t="n">
        <v>8000</v>
      </c>
      <c r="AZ20" s="29" t="n">
        <v>8000</v>
      </c>
      <c r="BA20" s="29" t="n">
        <v>8000</v>
      </c>
      <c r="BB20" s="31" t="n">
        <v>8000</v>
      </c>
      <c r="BC20" s="29" t="n">
        <v>8000</v>
      </c>
      <c r="BD20" s="29" t="n">
        <v>8000</v>
      </c>
      <c r="BE20" s="29" t="n">
        <v>8000</v>
      </c>
      <c r="BF20" s="29" t="n">
        <v>8000</v>
      </c>
      <c r="BG20" s="29" t="n">
        <v>8000</v>
      </c>
      <c r="BH20" s="29" t="n">
        <v>8000</v>
      </c>
      <c r="BI20" s="29" t="n">
        <v>8000</v>
      </c>
      <c r="BJ20" s="29" t="n">
        <v>8000</v>
      </c>
      <c r="BK20" s="29" t="n">
        <v>8000</v>
      </c>
      <c r="BL20" s="29" t="n">
        <v>8000</v>
      </c>
      <c r="BM20" s="30" t="n">
        <v>8000</v>
      </c>
      <c r="BN20" s="31" t="n">
        <v>8000</v>
      </c>
      <c r="BO20" s="29" t="n">
        <v>8000</v>
      </c>
      <c r="BP20" s="29" t="n">
        <v>8000</v>
      </c>
      <c r="BQ20" s="29" t="n">
        <v>8000</v>
      </c>
      <c r="BR20" s="29" t="n">
        <v>8000</v>
      </c>
      <c r="BS20" s="29" t="n">
        <v>8000</v>
      </c>
      <c r="BT20" s="29" t="n">
        <v>8000</v>
      </c>
      <c r="BU20" s="29" t="n">
        <v>8000</v>
      </c>
      <c r="BV20" s="29" t="n">
        <v>8000</v>
      </c>
      <c r="BW20" s="29" t="n">
        <v>8000</v>
      </c>
      <c r="BX20" s="29" t="n">
        <v>8000</v>
      </c>
      <c r="BY20" s="29" t="n">
        <v>8000</v>
      </c>
      <c r="BZ20" s="31" t="n">
        <v>8000</v>
      </c>
      <c r="CA20" s="29" t="n">
        <v>8000</v>
      </c>
      <c r="CB20" s="29" t="n">
        <v>8000</v>
      </c>
      <c r="CC20" s="29" t="n">
        <v>8000</v>
      </c>
      <c r="CD20" s="29" t="n">
        <v>8000</v>
      </c>
      <c r="CE20" s="29" t="n">
        <v>8000</v>
      </c>
      <c r="CF20" s="29" t="n">
        <v>8000</v>
      </c>
      <c r="CG20" s="29" t="n">
        <v>8000</v>
      </c>
      <c r="CH20" s="29" t="n">
        <v>8000</v>
      </c>
      <c r="CI20" s="29" t="n">
        <v>8000</v>
      </c>
      <c r="CJ20" s="29" t="n">
        <v>8000</v>
      </c>
      <c r="CK20" s="29" t="n">
        <v>8000</v>
      </c>
      <c r="CL20" s="31" t="n">
        <v>8000</v>
      </c>
      <c r="CM20" s="29" t="n">
        <v>8000</v>
      </c>
      <c r="CN20" s="29" t="n">
        <v>8000</v>
      </c>
      <c r="CO20" s="29" t="n">
        <v>8000</v>
      </c>
      <c r="CP20" s="29" t="n">
        <v>8000</v>
      </c>
      <c r="CQ20" s="29" t="n">
        <v>8000</v>
      </c>
      <c r="CR20" s="29" t="n">
        <v>8000</v>
      </c>
      <c r="CS20" s="29" t="n">
        <v>8000</v>
      </c>
      <c r="CT20" s="29" t="n">
        <v>8000</v>
      </c>
      <c r="CU20" s="29" t="n">
        <v>8000</v>
      </c>
      <c r="CV20" s="29" t="n">
        <v>8000</v>
      </c>
      <c r="CW20" s="29" t="n">
        <v>8000</v>
      </c>
      <c r="CX20" s="31" t="n">
        <v>8000</v>
      </c>
      <c r="CY20" s="29" t="n">
        <v>8000</v>
      </c>
      <c r="CZ20" s="29" t="n">
        <v>8000</v>
      </c>
      <c r="DA20" s="29" t="n">
        <v>8000</v>
      </c>
      <c r="DB20" s="29" t="n">
        <v>8000</v>
      </c>
      <c r="DC20" s="29" t="n">
        <v>8000</v>
      </c>
      <c r="DD20" s="29" t="n">
        <v>8000</v>
      </c>
      <c r="DE20" s="29" t="n">
        <v>8000</v>
      </c>
      <c r="DF20" s="29" t="n">
        <v>8000</v>
      </c>
      <c r="DG20" s="29" t="n">
        <v>8000</v>
      </c>
      <c r="DH20" s="29" t="n">
        <v>8000</v>
      </c>
      <c r="DI20" s="29" t="n">
        <v>8000</v>
      </c>
      <c r="DJ20" s="31" t="n">
        <v>8000</v>
      </c>
      <c r="DK20" s="29" t="n">
        <v>8000</v>
      </c>
      <c r="DL20" s="29" t="n">
        <v>8000</v>
      </c>
      <c r="DM20" s="29" t="n">
        <v>8000</v>
      </c>
      <c r="DN20" s="29" t="n">
        <v>8000</v>
      </c>
      <c r="DO20" s="29" t="n">
        <v>8000</v>
      </c>
      <c r="DP20" s="29" t="n">
        <v>8000</v>
      </c>
      <c r="DQ20" s="29" t="n">
        <v>8000</v>
      </c>
      <c r="DR20" s="29" t="n">
        <v>8000</v>
      </c>
      <c r="DS20" s="29" t="n">
        <v>8000</v>
      </c>
      <c r="DT20" s="29" t="n">
        <v>8000</v>
      </c>
      <c r="DU20" s="29" t="n">
        <v>8000</v>
      </c>
      <c r="DV20" s="9"/>
    </row>
    <row r="21" customFormat="false" ht="13.5" hidden="false" customHeight="false" outlineLevel="0" collapsed="false">
      <c r="A21" s="0" t="n">
        <v>26678</v>
      </c>
      <c r="B21" s="0" t="s">
        <v>31</v>
      </c>
      <c r="C21" s="19" t="n">
        <v>25000</v>
      </c>
      <c r="D21" s="20" t="n">
        <v>36251</v>
      </c>
      <c r="E21" s="20" t="n">
        <v>39172</v>
      </c>
      <c r="F21" s="0" t="s">
        <v>19</v>
      </c>
      <c r="G21" s="21" t="n">
        <v>38807</v>
      </c>
      <c r="H21" s="22" t="n">
        <v>0.3377</v>
      </c>
      <c r="I21" s="23" t="n">
        <v>25000</v>
      </c>
      <c r="J21" s="24"/>
      <c r="K21" s="25" t="n">
        <v>25000</v>
      </c>
      <c r="L21" s="25"/>
      <c r="M21" s="19" t="n">
        <v>25000</v>
      </c>
      <c r="N21" s="19"/>
      <c r="O21" s="19" t="n">
        <v>25000</v>
      </c>
      <c r="P21" s="19"/>
      <c r="Q21" s="19" t="n">
        <v>25000</v>
      </c>
      <c r="R21" s="19"/>
      <c r="S21" s="19" t="n">
        <v>25000</v>
      </c>
      <c r="T21" s="19"/>
      <c r="U21" s="19" t="n">
        <v>25000</v>
      </c>
      <c r="V21" s="19"/>
      <c r="W21" s="19" t="n">
        <v>25000</v>
      </c>
      <c r="X21" s="19"/>
      <c r="Y21" s="19" t="n">
        <v>25000</v>
      </c>
      <c r="Z21" s="19"/>
      <c r="AA21" s="19" t="n">
        <v>25000</v>
      </c>
      <c r="AB21" s="19" t="n">
        <v>25000</v>
      </c>
      <c r="AC21" s="19" t="n">
        <v>25000</v>
      </c>
      <c r="AD21" s="26" t="n">
        <v>25000</v>
      </c>
      <c r="AE21" s="19" t="n">
        <v>25000</v>
      </c>
      <c r="AF21" s="19" t="n">
        <v>25000</v>
      </c>
      <c r="AG21" s="27" t="n">
        <v>25000</v>
      </c>
      <c r="AH21" s="27" t="n">
        <v>25000</v>
      </c>
      <c r="AI21" s="19" t="n">
        <v>25000</v>
      </c>
      <c r="AJ21" s="19" t="n">
        <v>25000</v>
      </c>
      <c r="AK21" s="19" t="n">
        <v>25000</v>
      </c>
      <c r="AL21" s="19" t="n">
        <v>25000</v>
      </c>
      <c r="AM21" s="19" t="n">
        <v>25000</v>
      </c>
      <c r="AN21" s="19" t="n">
        <v>25000</v>
      </c>
      <c r="AO21" s="19" t="n">
        <v>25000</v>
      </c>
      <c r="AP21" s="26" t="n">
        <v>25000</v>
      </c>
      <c r="AQ21" s="19" t="n">
        <v>25000</v>
      </c>
      <c r="AR21" s="19" t="n">
        <v>25000</v>
      </c>
      <c r="AS21" s="19" t="n">
        <v>25000</v>
      </c>
      <c r="AT21" s="19" t="n">
        <v>25000</v>
      </c>
      <c r="AU21" s="19" t="n">
        <v>25000</v>
      </c>
      <c r="AV21" s="19" t="n">
        <v>25000</v>
      </c>
      <c r="AW21" s="19" t="n">
        <v>25000</v>
      </c>
      <c r="AX21" s="19" t="n">
        <v>25000</v>
      </c>
      <c r="AY21" s="19" t="n">
        <v>25000</v>
      </c>
      <c r="AZ21" s="19" t="n">
        <v>25000</v>
      </c>
      <c r="BA21" s="19" t="n">
        <v>25000</v>
      </c>
      <c r="BB21" s="26" t="n">
        <v>25000</v>
      </c>
      <c r="BC21" s="19" t="n">
        <v>25000</v>
      </c>
      <c r="BD21" s="19" t="n">
        <v>25000</v>
      </c>
      <c r="BE21" s="19" t="n">
        <v>25000</v>
      </c>
      <c r="BF21" s="19" t="n">
        <v>25000</v>
      </c>
      <c r="BG21" s="19" t="n">
        <v>25000</v>
      </c>
      <c r="BH21" s="19" t="n">
        <v>25000</v>
      </c>
      <c r="BI21" s="19" t="n">
        <v>25000</v>
      </c>
      <c r="BJ21" s="19" t="n">
        <v>25000</v>
      </c>
      <c r="BK21" s="19" t="n">
        <v>25000</v>
      </c>
      <c r="BL21" s="19" t="n">
        <v>25000</v>
      </c>
      <c r="BM21" s="27" t="n">
        <v>25000</v>
      </c>
      <c r="BN21" s="26" t="n">
        <v>25000</v>
      </c>
      <c r="BO21" s="19" t="n">
        <v>25000</v>
      </c>
      <c r="BP21" s="28" t="n">
        <v>25000</v>
      </c>
      <c r="BQ21" s="19" t="n">
        <v>25000</v>
      </c>
      <c r="BR21" s="19" t="n">
        <v>25000</v>
      </c>
      <c r="BS21" s="19" t="n">
        <v>25000</v>
      </c>
      <c r="BT21" s="19" t="n">
        <v>25000</v>
      </c>
      <c r="BU21" s="19" t="n">
        <v>25000</v>
      </c>
      <c r="BV21" s="19" t="n">
        <v>25000</v>
      </c>
      <c r="BW21" s="19" t="n">
        <v>25000</v>
      </c>
      <c r="BX21" s="19" t="n">
        <v>25000</v>
      </c>
      <c r="BY21" s="19" t="n">
        <v>25000</v>
      </c>
      <c r="BZ21" s="26" t="n">
        <v>25000</v>
      </c>
      <c r="CA21" s="19" t="n">
        <v>25000</v>
      </c>
      <c r="CB21" s="19" t="n">
        <v>25000</v>
      </c>
      <c r="CC21" s="29" t="n">
        <v>25000</v>
      </c>
      <c r="CD21" s="29" t="n">
        <v>25000</v>
      </c>
      <c r="CE21" s="29" t="n">
        <v>25000</v>
      </c>
      <c r="CF21" s="29" t="n">
        <v>25000</v>
      </c>
      <c r="CG21" s="29" t="n">
        <v>25000</v>
      </c>
      <c r="CH21" s="29" t="n">
        <v>25000</v>
      </c>
      <c r="CI21" s="29" t="n">
        <v>25000</v>
      </c>
      <c r="CJ21" s="29" t="n">
        <v>25000</v>
      </c>
      <c r="CK21" s="29" t="n">
        <v>25000</v>
      </c>
      <c r="CL21" s="31" t="n">
        <v>25000</v>
      </c>
      <c r="CM21" s="29" t="n">
        <v>25000</v>
      </c>
      <c r="CN21" s="29" t="n">
        <v>25000</v>
      </c>
      <c r="CO21" s="29" t="n">
        <v>25000</v>
      </c>
      <c r="CP21" s="29" t="n">
        <v>25000</v>
      </c>
      <c r="CQ21" s="29" t="n">
        <v>25000</v>
      </c>
      <c r="CR21" s="29" t="n">
        <v>25000</v>
      </c>
      <c r="CS21" s="29" t="n">
        <v>25000</v>
      </c>
      <c r="CT21" s="29" t="n">
        <v>25000</v>
      </c>
      <c r="CU21" s="29" t="n">
        <v>25000</v>
      </c>
      <c r="CV21" s="29" t="n">
        <v>25000</v>
      </c>
      <c r="CW21" s="29" t="n">
        <v>25000</v>
      </c>
      <c r="CX21" s="31" t="n">
        <v>25000</v>
      </c>
      <c r="CY21" s="29" t="n">
        <v>25000</v>
      </c>
      <c r="CZ21" s="29" t="n">
        <v>25000</v>
      </c>
      <c r="DA21" s="29" t="n">
        <v>25000</v>
      </c>
      <c r="DB21" s="29" t="n">
        <v>25000</v>
      </c>
      <c r="DC21" s="29" t="n">
        <v>25000</v>
      </c>
      <c r="DD21" s="29" t="n">
        <v>25000</v>
      </c>
      <c r="DE21" s="29" t="n">
        <v>25000</v>
      </c>
      <c r="DF21" s="29" t="n">
        <v>25000</v>
      </c>
      <c r="DG21" s="29" t="n">
        <v>25000</v>
      </c>
      <c r="DH21" s="29" t="n">
        <v>25000</v>
      </c>
      <c r="DI21" s="29" t="n">
        <v>25000</v>
      </c>
      <c r="DJ21" s="31" t="n">
        <v>25000</v>
      </c>
      <c r="DK21" s="29" t="n">
        <v>25000</v>
      </c>
      <c r="DL21" s="29" t="n">
        <v>25000</v>
      </c>
      <c r="DM21" s="29" t="n">
        <v>25000</v>
      </c>
      <c r="DN21" s="29" t="n">
        <v>25000</v>
      </c>
      <c r="DO21" s="29" t="n">
        <v>25000</v>
      </c>
      <c r="DP21" s="29" t="n">
        <v>25000</v>
      </c>
      <c r="DQ21" s="29" t="n">
        <v>25000</v>
      </c>
      <c r="DR21" s="29" t="n">
        <v>25000</v>
      </c>
      <c r="DS21" s="29" t="n">
        <v>25000</v>
      </c>
      <c r="DT21" s="29" t="n">
        <v>25000</v>
      </c>
      <c r="DU21" s="29" t="n">
        <v>25000</v>
      </c>
      <c r="DV21" s="9"/>
    </row>
    <row r="22" customFormat="false" ht="13.5" hidden="false" customHeight="false" outlineLevel="0" collapsed="false">
      <c r="A22" s="0" t="n">
        <v>26960</v>
      </c>
      <c r="B22" s="0" t="s">
        <v>32</v>
      </c>
      <c r="C22" s="19" t="n">
        <v>20000</v>
      </c>
      <c r="D22" s="20" t="n">
        <v>36617</v>
      </c>
      <c r="E22" s="20" t="n">
        <v>38077</v>
      </c>
      <c r="F22" s="0" t="s">
        <v>19</v>
      </c>
      <c r="G22" s="21" t="n">
        <v>37711</v>
      </c>
      <c r="H22" s="22" t="n">
        <v>0.19</v>
      </c>
      <c r="I22" s="23" t="n">
        <v>20000</v>
      </c>
      <c r="J22" s="24"/>
      <c r="K22" s="25" t="n">
        <v>20000</v>
      </c>
      <c r="L22" s="25"/>
      <c r="M22" s="19" t="n">
        <v>20000</v>
      </c>
      <c r="N22" s="19"/>
      <c r="O22" s="19" t="n">
        <v>20000</v>
      </c>
      <c r="P22" s="19"/>
      <c r="Q22" s="19" t="n">
        <v>20000</v>
      </c>
      <c r="R22" s="19"/>
      <c r="S22" s="19" t="n">
        <v>20000</v>
      </c>
      <c r="T22" s="19"/>
      <c r="U22" s="19" t="n">
        <v>20000</v>
      </c>
      <c r="V22" s="19"/>
      <c r="W22" s="19" t="n">
        <v>20000</v>
      </c>
      <c r="X22" s="19"/>
      <c r="Y22" s="19" t="n">
        <v>20000</v>
      </c>
      <c r="Z22" s="19"/>
      <c r="AA22" s="19" t="n">
        <v>20000</v>
      </c>
      <c r="AB22" s="19" t="n">
        <v>20000</v>
      </c>
      <c r="AC22" s="19" t="n">
        <v>20000</v>
      </c>
      <c r="AD22" s="26" t="n">
        <v>20000</v>
      </c>
      <c r="AE22" s="19" t="n">
        <v>20000</v>
      </c>
      <c r="AF22" s="28" t="n">
        <v>20000</v>
      </c>
      <c r="AG22" s="27" t="n">
        <v>20000</v>
      </c>
      <c r="AH22" s="27" t="n">
        <v>20000</v>
      </c>
      <c r="AI22" s="19" t="n">
        <v>20000</v>
      </c>
      <c r="AJ22" s="19" t="n">
        <v>20000</v>
      </c>
      <c r="AK22" s="19" t="n">
        <v>20000</v>
      </c>
      <c r="AL22" s="19" t="n">
        <v>20000</v>
      </c>
      <c r="AM22" s="19" t="n">
        <v>20000</v>
      </c>
      <c r="AN22" s="19" t="n">
        <v>20000</v>
      </c>
      <c r="AO22" s="19" t="n">
        <v>20000</v>
      </c>
      <c r="AP22" s="26" t="n">
        <v>20000</v>
      </c>
      <c r="AQ22" s="19" t="n">
        <v>20000</v>
      </c>
      <c r="AR22" s="19" t="n">
        <v>20000</v>
      </c>
      <c r="AS22" s="30" t="n">
        <v>20000</v>
      </c>
      <c r="AT22" s="30" t="n">
        <v>20000</v>
      </c>
      <c r="AU22" s="30" t="n">
        <v>20000</v>
      </c>
      <c r="AV22" s="30" t="n">
        <v>20000</v>
      </c>
      <c r="AW22" s="30" t="n">
        <v>20000</v>
      </c>
      <c r="AX22" s="30" t="n">
        <v>20000</v>
      </c>
      <c r="AY22" s="30" t="n">
        <v>20000</v>
      </c>
      <c r="AZ22" s="30" t="n">
        <v>20000</v>
      </c>
      <c r="BA22" s="30" t="n">
        <v>20000</v>
      </c>
      <c r="BB22" s="34" t="n">
        <v>20000</v>
      </c>
      <c r="BC22" s="30" t="n">
        <v>20000</v>
      </c>
      <c r="BD22" s="30" t="n">
        <v>20000</v>
      </c>
      <c r="BE22" s="30" t="n">
        <v>20000</v>
      </c>
      <c r="BF22" s="30" t="n">
        <v>20000</v>
      </c>
      <c r="BG22" s="30" t="n">
        <v>20000</v>
      </c>
      <c r="BH22" s="30" t="n">
        <v>20000</v>
      </c>
      <c r="BI22" s="30" t="n">
        <v>20000</v>
      </c>
      <c r="BJ22" s="30" t="n">
        <v>20000</v>
      </c>
      <c r="BK22" s="30" t="n">
        <v>20000</v>
      </c>
      <c r="BL22" s="30" t="n">
        <v>20000</v>
      </c>
      <c r="BM22" s="30" t="n">
        <v>20000</v>
      </c>
      <c r="BN22" s="34" t="n">
        <v>20000</v>
      </c>
      <c r="BO22" s="30" t="n">
        <v>20000</v>
      </c>
      <c r="BP22" s="30" t="n">
        <v>20000</v>
      </c>
      <c r="BQ22" s="30" t="n">
        <v>20000</v>
      </c>
      <c r="BR22" s="30" t="n">
        <v>20000</v>
      </c>
      <c r="BS22" s="30" t="n">
        <v>20000</v>
      </c>
      <c r="BT22" s="30" t="n">
        <v>20000</v>
      </c>
      <c r="BU22" s="30" t="n">
        <v>20000</v>
      </c>
      <c r="BV22" s="30" t="n">
        <v>20000</v>
      </c>
      <c r="BW22" s="30" t="n">
        <v>20000</v>
      </c>
      <c r="BX22" s="30" t="n">
        <v>20000</v>
      </c>
      <c r="BY22" s="30" t="n">
        <v>20000</v>
      </c>
      <c r="BZ22" s="34" t="n">
        <v>20000</v>
      </c>
      <c r="CA22" s="30" t="n">
        <v>20000</v>
      </c>
      <c r="CB22" s="30" t="n">
        <v>20000</v>
      </c>
      <c r="CC22" s="30" t="n">
        <v>20000</v>
      </c>
      <c r="CD22" s="30" t="n">
        <v>20000</v>
      </c>
      <c r="CE22" s="30" t="n">
        <v>20000</v>
      </c>
      <c r="CF22" s="30" t="n">
        <v>20000</v>
      </c>
      <c r="CG22" s="30" t="n">
        <v>20000</v>
      </c>
      <c r="CH22" s="30" t="n">
        <v>20000</v>
      </c>
      <c r="CI22" s="30" t="n">
        <v>20000</v>
      </c>
      <c r="CJ22" s="30" t="n">
        <v>20000</v>
      </c>
      <c r="CK22" s="30" t="n">
        <v>20000</v>
      </c>
      <c r="CL22" s="34" t="n">
        <v>20000</v>
      </c>
      <c r="CM22" s="30" t="n">
        <v>20000</v>
      </c>
      <c r="CN22" s="30" t="n">
        <v>20000</v>
      </c>
      <c r="CO22" s="30" t="n">
        <v>20000</v>
      </c>
      <c r="CP22" s="30" t="n">
        <v>20000</v>
      </c>
      <c r="CQ22" s="30" t="n">
        <v>20000</v>
      </c>
      <c r="CR22" s="30" t="n">
        <v>20000</v>
      </c>
      <c r="CS22" s="30" t="n">
        <v>20000</v>
      </c>
      <c r="CT22" s="30" t="n">
        <v>20000</v>
      </c>
      <c r="CU22" s="30" t="n">
        <v>20000</v>
      </c>
      <c r="CV22" s="30" t="n">
        <v>20000</v>
      </c>
      <c r="CW22" s="30" t="n">
        <v>20000</v>
      </c>
      <c r="CX22" s="34" t="n">
        <v>20000</v>
      </c>
      <c r="CY22" s="30" t="n">
        <v>20000</v>
      </c>
      <c r="CZ22" s="30" t="n">
        <v>20000</v>
      </c>
      <c r="DA22" s="30" t="n">
        <v>20000</v>
      </c>
      <c r="DB22" s="30" t="n">
        <v>20000</v>
      </c>
      <c r="DC22" s="30" t="n">
        <v>20000</v>
      </c>
      <c r="DD22" s="30" t="n">
        <v>20000</v>
      </c>
      <c r="DE22" s="30" t="n">
        <v>20000</v>
      </c>
      <c r="DF22" s="30" t="n">
        <v>20000</v>
      </c>
      <c r="DG22" s="30" t="n">
        <v>20000</v>
      </c>
      <c r="DH22" s="30" t="n">
        <v>20000</v>
      </c>
      <c r="DI22" s="30" t="n">
        <v>20000</v>
      </c>
      <c r="DJ22" s="34" t="n">
        <v>20000</v>
      </c>
      <c r="DK22" s="30" t="n">
        <v>20000</v>
      </c>
      <c r="DL22" s="30" t="n">
        <v>20000</v>
      </c>
      <c r="DM22" s="30" t="n">
        <v>20000</v>
      </c>
      <c r="DN22" s="30" t="n">
        <v>20000</v>
      </c>
      <c r="DO22" s="30" t="n">
        <v>20000</v>
      </c>
      <c r="DP22" s="30" t="n">
        <v>20000</v>
      </c>
      <c r="DQ22" s="30" t="n">
        <v>20000</v>
      </c>
      <c r="DR22" s="30" t="n">
        <v>20000</v>
      </c>
      <c r="DS22" s="30" t="n">
        <v>20000</v>
      </c>
      <c r="DT22" s="30" t="n">
        <v>20000</v>
      </c>
      <c r="DU22" s="30" t="n">
        <v>20000</v>
      </c>
      <c r="DV22" s="9"/>
    </row>
    <row r="23" customFormat="false" ht="12.75" hidden="false" customHeight="false" outlineLevel="0" collapsed="false">
      <c r="A23" s="0" t="n">
        <v>26719</v>
      </c>
      <c r="B23" s="0" t="s">
        <v>33</v>
      </c>
      <c r="C23" s="19" t="n">
        <v>25000</v>
      </c>
      <c r="D23" s="20" t="n">
        <v>36647</v>
      </c>
      <c r="E23" s="20" t="n">
        <v>38472</v>
      </c>
      <c r="F23" s="0" t="s">
        <v>34</v>
      </c>
      <c r="G23" s="21"/>
      <c r="H23" s="22" t="n">
        <v>0.205</v>
      </c>
      <c r="I23" s="23" t="n">
        <v>25000</v>
      </c>
      <c r="J23" s="24"/>
      <c r="K23" s="25" t="n">
        <v>25000</v>
      </c>
      <c r="L23" s="25"/>
      <c r="M23" s="19" t="n">
        <v>25000</v>
      </c>
      <c r="N23" s="19"/>
      <c r="O23" s="19" t="n">
        <v>25000</v>
      </c>
      <c r="P23" s="19"/>
      <c r="Q23" s="19" t="n">
        <v>25000</v>
      </c>
      <c r="R23" s="19"/>
      <c r="S23" s="19" t="n">
        <v>25000</v>
      </c>
      <c r="T23" s="19"/>
      <c r="U23" s="19" t="n">
        <v>25000</v>
      </c>
      <c r="V23" s="19"/>
      <c r="W23" s="19" t="n">
        <v>25000</v>
      </c>
      <c r="X23" s="19"/>
      <c r="Y23" s="19" t="n">
        <v>25000</v>
      </c>
      <c r="Z23" s="19"/>
      <c r="AA23" s="19" t="n">
        <v>25000</v>
      </c>
      <c r="AB23" s="19" t="n">
        <v>25000</v>
      </c>
      <c r="AC23" s="19" t="n">
        <v>25000</v>
      </c>
      <c r="AD23" s="26" t="n">
        <v>25000</v>
      </c>
      <c r="AE23" s="19" t="n">
        <v>25000</v>
      </c>
      <c r="AF23" s="19" t="n">
        <v>25000</v>
      </c>
      <c r="AG23" s="27" t="n">
        <v>25000</v>
      </c>
      <c r="AH23" s="27" t="n">
        <v>25000</v>
      </c>
      <c r="AI23" s="19" t="n">
        <v>25000</v>
      </c>
      <c r="AJ23" s="19" t="n">
        <v>25000</v>
      </c>
      <c r="AK23" s="19" t="n">
        <v>25000</v>
      </c>
      <c r="AL23" s="19" t="n">
        <v>25000</v>
      </c>
      <c r="AM23" s="19" t="n">
        <v>25000</v>
      </c>
      <c r="AN23" s="19" t="n">
        <v>25000</v>
      </c>
      <c r="AO23" s="19" t="n">
        <v>25000</v>
      </c>
      <c r="AP23" s="26" t="n">
        <v>25000</v>
      </c>
      <c r="AQ23" s="19" t="n">
        <v>25000</v>
      </c>
      <c r="AR23" s="19" t="n">
        <v>25000</v>
      </c>
      <c r="AS23" s="19" t="n">
        <v>25000</v>
      </c>
      <c r="AT23" s="19" t="n">
        <v>25000</v>
      </c>
      <c r="AU23" s="19" t="n">
        <v>25000</v>
      </c>
      <c r="AV23" s="19" t="n">
        <v>25000</v>
      </c>
      <c r="AW23" s="19" t="n">
        <v>25000</v>
      </c>
      <c r="AX23" s="19" t="n">
        <v>25000</v>
      </c>
      <c r="AY23" s="19" t="n">
        <v>25000</v>
      </c>
      <c r="AZ23" s="19" t="n">
        <v>25000</v>
      </c>
      <c r="BA23" s="19" t="n">
        <v>25000</v>
      </c>
      <c r="BB23" s="26" t="n">
        <v>25000</v>
      </c>
      <c r="BC23" s="19" t="n">
        <v>25000</v>
      </c>
      <c r="BD23" s="19" t="n">
        <v>25000</v>
      </c>
      <c r="BE23" s="19" t="n">
        <v>25000</v>
      </c>
      <c r="BM23" s="5"/>
      <c r="BN23" s="9"/>
      <c r="BZ23" s="9"/>
      <c r="CL23" s="9"/>
      <c r="CX23" s="9"/>
      <c r="DJ23" s="9"/>
      <c r="DV23" s="9"/>
    </row>
    <row r="24" customFormat="false" ht="12.75" hidden="false" customHeight="false" outlineLevel="0" collapsed="false">
      <c r="A24" s="0" t="n">
        <v>26813</v>
      </c>
      <c r="B24" s="0" t="s">
        <v>35</v>
      </c>
      <c r="C24" s="19" t="n">
        <v>3500</v>
      </c>
      <c r="D24" s="20" t="n">
        <v>36647</v>
      </c>
      <c r="E24" s="20" t="n">
        <v>39506</v>
      </c>
      <c r="F24" s="0" t="s">
        <v>34</v>
      </c>
      <c r="G24" s="42"/>
      <c r="H24" s="43" t="n">
        <v>0.1925</v>
      </c>
      <c r="I24" s="23" t="n">
        <v>3500</v>
      </c>
      <c r="J24" s="24"/>
      <c r="K24" s="25" t="n">
        <v>3500</v>
      </c>
      <c r="L24" s="25"/>
      <c r="M24" s="19" t="n">
        <v>3500</v>
      </c>
      <c r="N24" s="19"/>
      <c r="O24" s="19" t="n">
        <v>3500</v>
      </c>
      <c r="P24" s="19"/>
      <c r="Q24" s="19" t="n">
        <v>3500</v>
      </c>
      <c r="R24" s="19"/>
      <c r="S24" s="19" t="n">
        <v>3500</v>
      </c>
      <c r="T24" s="19"/>
      <c r="U24" s="19" t="n">
        <v>3500</v>
      </c>
      <c r="V24" s="19"/>
      <c r="W24" s="19" t="n">
        <v>3500</v>
      </c>
      <c r="X24" s="19"/>
      <c r="Y24" s="19" t="n">
        <v>3500</v>
      </c>
      <c r="Z24" s="19"/>
      <c r="AA24" s="19" t="n">
        <v>3500</v>
      </c>
      <c r="AB24" s="19" t="n">
        <v>3500</v>
      </c>
      <c r="AC24" s="19" t="n">
        <v>3500</v>
      </c>
      <c r="AD24" s="26" t="n">
        <v>3500</v>
      </c>
      <c r="AE24" s="19" t="n">
        <v>3500</v>
      </c>
      <c r="AF24" s="19" t="n">
        <v>3500</v>
      </c>
      <c r="AG24" s="27" t="n">
        <v>3500</v>
      </c>
      <c r="AH24" s="27" t="n">
        <v>3500</v>
      </c>
      <c r="AI24" s="19" t="n">
        <v>3500</v>
      </c>
      <c r="AJ24" s="19" t="n">
        <v>3500</v>
      </c>
      <c r="AK24" s="19" t="n">
        <v>3500</v>
      </c>
      <c r="AL24" s="19" t="n">
        <v>3500</v>
      </c>
      <c r="AM24" s="19" t="n">
        <v>3500</v>
      </c>
      <c r="AN24" s="19" t="n">
        <v>3500</v>
      </c>
      <c r="AO24" s="19" t="n">
        <v>3500</v>
      </c>
      <c r="AP24" s="26" t="n">
        <v>3500</v>
      </c>
      <c r="AQ24" s="19" t="n">
        <v>3500</v>
      </c>
      <c r="AR24" s="19" t="n">
        <v>3500</v>
      </c>
      <c r="AS24" s="19" t="n">
        <v>3500</v>
      </c>
      <c r="AT24" s="19" t="n">
        <v>3500</v>
      </c>
      <c r="AU24" s="19" t="n">
        <v>3500</v>
      </c>
      <c r="AV24" s="19" t="n">
        <v>3500</v>
      </c>
      <c r="AW24" s="19" t="n">
        <v>3500</v>
      </c>
      <c r="AX24" s="19" t="n">
        <v>3500</v>
      </c>
      <c r="AY24" s="19" t="n">
        <v>3500</v>
      </c>
      <c r="AZ24" s="19" t="n">
        <v>3500</v>
      </c>
      <c r="BA24" s="19" t="n">
        <v>3500</v>
      </c>
      <c r="BB24" s="26" t="n">
        <v>3500</v>
      </c>
      <c r="BC24" s="19" t="n">
        <v>3500</v>
      </c>
      <c r="BD24" s="19" t="n">
        <v>3500</v>
      </c>
      <c r="BE24" s="19" t="n">
        <v>3500</v>
      </c>
      <c r="BF24" s="19" t="n">
        <v>3500</v>
      </c>
      <c r="BG24" s="19" t="n">
        <v>3500</v>
      </c>
      <c r="BH24" s="19" t="n">
        <v>3500</v>
      </c>
      <c r="BI24" s="19" t="n">
        <v>3500</v>
      </c>
      <c r="BJ24" s="19" t="n">
        <v>3500</v>
      </c>
      <c r="BK24" s="19" t="n">
        <v>3500</v>
      </c>
      <c r="BL24" s="19" t="n">
        <v>3500</v>
      </c>
      <c r="BM24" s="27" t="n">
        <v>3500</v>
      </c>
      <c r="BN24" s="26" t="n">
        <v>3500</v>
      </c>
      <c r="BO24" s="19" t="n">
        <v>3500</v>
      </c>
      <c r="BP24" s="19" t="n">
        <v>3500</v>
      </c>
      <c r="BQ24" s="19" t="n">
        <v>3500</v>
      </c>
      <c r="BR24" s="19" t="n">
        <v>3500</v>
      </c>
      <c r="BS24" s="19" t="n">
        <v>3500</v>
      </c>
      <c r="BT24" s="19" t="n">
        <v>3500</v>
      </c>
      <c r="BU24" s="19" t="n">
        <v>3500</v>
      </c>
      <c r="BV24" s="19" t="n">
        <v>3500</v>
      </c>
      <c r="BW24" s="19" t="n">
        <v>3500</v>
      </c>
      <c r="BX24" s="19" t="n">
        <v>3500</v>
      </c>
      <c r="BY24" s="19" t="n">
        <v>3500</v>
      </c>
      <c r="BZ24" s="26" t="n">
        <v>3500</v>
      </c>
      <c r="CA24" s="19" t="n">
        <v>3500</v>
      </c>
      <c r="CB24" s="19" t="n">
        <v>3500</v>
      </c>
      <c r="CC24" s="19" t="n">
        <v>3500</v>
      </c>
      <c r="CD24" s="19" t="n">
        <v>3500</v>
      </c>
      <c r="CE24" s="19" t="n">
        <v>3500</v>
      </c>
      <c r="CF24" s="19" t="n">
        <v>3500</v>
      </c>
      <c r="CG24" s="19" t="n">
        <v>3500</v>
      </c>
      <c r="CH24" s="19" t="n">
        <v>3500</v>
      </c>
      <c r="CI24" s="19" t="n">
        <v>3500</v>
      </c>
      <c r="CJ24" s="19" t="n">
        <v>3500</v>
      </c>
      <c r="CK24" s="19" t="n">
        <v>3500</v>
      </c>
      <c r="CL24" s="26" t="n">
        <v>3500</v>
      </c>
      <c r="CM24" s="19" t="n">
        <v>3500</v>
      </c>
      <c r="CN24" s="29"/>
      <c r="CX24" s="9"/>
      <c r="DJ24" s="9"/>
      <c r="DV24" s="9"/>
    </row>
    <row r="25" customFormat="false" ht="13.5" hidden="false" customHeight="false" outlineLevel="0" collapsed="false">
      <c r="A25" s="0" t="n">
        <v>26816</v>
      </c>
      <c r="B25" s="0" t="s">
        <v>36</v>
      </c>
      <c r="C25" s="19" t="n">
        <v>21500</v>
      </c>
      <c r="D25" s="20" t="n">
        <v>36647</v>
      </c>
      <c r="E25" s="20" t="n">
        <v>38472</v>
      </c>
      <c r="F25" s="0" t="s">
        <v>34</v>
      </c>
      <c r="G25" s="44"/>
      <c r="H25" s="22" t="n">
        <v>0.17</v>
      </c>
      <c r="I25" s="23" t="n">
        <v>21500</v>
      </c>
      <c r="J25" s="24"/>
      <c r="K25" s="25" t="n">
        <v>21500</v>
      </c>
      <c r="L25" s="25"/>
      <c r="M25" s="19" t="n">
        <v>21500</v>
      </c>
      <c r="N25" s="19"/>
      <c r="O25" s="19" t="n">
        <v>21500</v>
      </c>
      <c r="P25" s="19"/>
      <c r="Q25" s="19" t="n">
        <v>21500</v>
      </c>
      <c r="R25" s="19"/>
      <c r="S25" s="19" t="n">
        <v>21500</v>
      </c>
      <c r="T25" s="19"/>
      <c r="U25" s="19" t="n">
        <v>21500</v>
      </c>
      <c r="V25" s="19"/>
      <c r="W25" s="19" t="n">
        <v>21500</v>
      </c>
      <c r="X25" s="19"/>
      <c r="Y25" s="19" t="n">
        <v>21500</v>
      </c>
      <c r="Z25" s="19"/>
      <c r="AA25" s="19" t="n">
        <v>21500</v>
      </c>
      <c r="AB25" s="19" t="n">
        <v>21500</v>
      </c>
      <c r="AC25" s="19" t="n">
        <v>21500</v>
      </c>
      <c r="AD25" s="26" t="n">
        <v>21500</v>
      </c>
      <c r="AE25" s="19" t="n">
        <v>21500</v>
      </c>
      <c r="AF25" s="19" t="n">
        <v>21500</v>
      </c>
      <c r="AG25" s="27" t="n">
        <v>21500</v>
      </c>
      <c r="AH25" s="27" t="n">
        <v>21500</v>
      </c>
      <c r="AI25" s="19" t="n">
        <v>21500</v>
      </c>
      <c r="AJ25" s="19" t="n">
        <v>21500</v>
      </c>
      <c r="AK25" s="19" t="n">
        <v>21500</v>
      </c>
      <c r="AL25" s="19" t="n">
        <v>21500</v>
      </c>
      <c r="AM25" s="19" t="n">
        <v>21500</v>
      </c>
      <c r="AN25" s="19" t="n">
        <v>21500</v>
      </c>
      <c r="AO25" s="19" t="n">
        <v>21500</v>
      </c>
      <c r="AP25" s="26" t="n">
        <v>21500</v>
      </c>
      <c r="AQ25" s="19" t="n">
        <v>21500</v>
      </c>
      <c r="AR25" s="19" t="n">
        <v>21500</v>
      </c>
      <c r="AS25" s="19" t="n">
        <v>21500</v>
      </c>
      <c r="AT25" s="19" t="n">
        <v>21500</v>
      </c>
      <c r="AU25" s="19" t="n">
        <v>21500</v>
      </c>
      <c r="AV25" s="19" t="n">
        <v>21500</v>
      </c>
      <c r="AW25" s="19" t="n">
        <v>21500</v>
      </c>
      <c r="AX25" s="19" t="n">
        <v>21500</v>
      </c>
      <c r="AY25" s="19" t="n">
        <v>21500</v>
      </c>
      <c r="AZ25" s="19" t="n">
        <v>21500</v>
      </c>
      <c r="BA25" s="19" t="n">
        <v>21500</v>
      </c>
      <c r="BB25" s="26" t="n">
        <v>21500</v>
      </c>
      <c r="BC25" s="19" t="n">
        <v>21500</v>
      </c>
      <c r="BD25" s="19" t="n">
        <v>21500</v>
      </c>
      <c r="BE25" s="19" t="n">
        <v>21500</v>
      </c>
      <c r="BM25" s="5"/>
      <c r="BN25" s="9"/>
      <c r="BZ25" s="9"/>
      <c r="CL25" s="9"/>
      <c r="CX25" s="9"/>
      <c r="DJ25" s="9"/>
      <c r="DV25" s="9"/>
    </row>
    <row r="26" customFormat="false" ht="13.5" hidden="false" customHeight="false" outlineLevel="0" collapsed="false">
      <c r="A26" s="0" t="n">
        <v>26884</v>
      </c>
      <c r="B26" s="0" t="s">
        <v>31</v>
      </c>
      <c r="C26" s="19" t="n">
        <v>40000</v>
      </c>
      <c r="D26" s="20" t="n">
        <v>36647</v>
      </c>
      <c r="E26" s="20" t="n">
        <v>38656</v>
      </c>
      <c r="F26" s="0" t="s">
        <v>19</v>
      </c>
      <c r="G26" s="21" t="n">
        <v>38291</v>
      </c>
      <c r="H26" s="22" t="n">
        <v>0.2025</v>
      </c>
      <c r="I26" s="23" t="n">
        <v>40000</v>
      </c>
      <c r="J26" s="24"/>
      <c r="K26" s="25" t="n">
        <v>40000</v>
      </c>
      <c r="L26" s="25"/>
      <c r="M26" s="19" t="n">
        <v>40000</v>
      </c>
      <c r="N26" s="19"/>
      <c r="O26" s="19" t="n">
        <v>40000</v>
      </c>
      <c r="P26" s="19"/>
      <c r="Q26" s="19" t="n">
        <v>40000</v>
      </c>
      <c r="R26" s="19"/>
      <c r="S26" s="19" t="n">
        <v>40000</v>
      </c>
      <c r="T26" s="19"/>
      <c r="U26" s="19" t="n">
        <v>40000</v>
      </c>
      <c r="V26" s="19"/>
      <c r="W26" s="19" t="n">
        <v>40000</v>
      </c>
      <c r="X26" s="19"/>
      <c r="Y26" s="19" t="n">
        <v>40000</v>
      </c>
      <c r="Z26" s="19"/>
      <c r="AA26" s="19" t="n">
        <v>40000</v>
      </c>
      <c r="AB26" s="19" t="n">
        <v>40000</v>
      </c>
      <c r="AC26" s="19" t="n">
        <v>40000</v>
      </c>
      <c r="AD26" s="26" t="n">
        <v>40000</v>
      </c>
      <c r="AE26" s="19" t="n">
        <v>40000</v>
      </c>
      <c r="AF26" s="19" t="n">
        <v>40000</v>
      </c>
      <c r="AG26" s="27" t="n">
        <v>40000</v>
      </c>
      <c r="AH26" s="27" t="n">
        <v>40000</v>
      </c>
      <c r="AI26" s="19" t="n">
        <v>40000</v>
      </c>
      <c r="AJ26" s="19" t="n">
        <v>40000</v>
      </c>
      <c r="AK26" s="19" t="n">
        <v>40000</v>
      </c>
      <c r="AL26" s="19" t="n">
        <v>40000</v>
      </c>
      <c r="AM26" s="19" t="n">
        <v>40000</v>
      </c>
      <c r="AN26" s="19" t="n">
        <v>40000</v>
      </c>
      <c r="AO26" s="19" t="n">
        <v>40000</v>
      </c>
      <c r="AP26" s="26" t="n">
        <v>40000</v>
      </c>
      <c r="AQ26" s="19" t="n">
        <v>40000</v>
      </c>
      <c r="AR26" s="19" t="n">
        <v>40000</v>
      </c>
      <c r="AS26" s="19" t="n">
        <v>40000</v>
      </c>
      <c r="AT26" s="19" t="n">
        <v>40000</v>
      </c>
      <c r="AU26" s="19" t="n">
        <v>40000</v>
      </c>
      <c r="AV26" s="19" t="n">
        <v>40000</v>
      </c>
      <c r="AW26" s="19" t="n">
        <v>40000</v>
      </c>
      <c r="AX26" s="19" t="n">
        <v>40000</v>
      </c>
      <c r="AY26" s="28" t="n">
        <v>40000</v>
      </c>
      <c r="AZ26" s="19" t="n">
        <v>40000</v>
      </c>
      <c r="BA26" s="19" t="n">
        <v>40000</v>
      </c>
      <c r="BB26" s="26" t="n">
        <v>40000</v>
      </c>
      <c r="BC26" s="19" t="n">
        <v>40000</v>
      </c>
      <c r="BD26" s="19" t="n">
        <v>40000</v>
      </c>
      <c r="BE26" s="19" t="n">
        <v>40000</v>
      </c>
      <c r="BF26" s="19" t="n">
        <v>40000</v>
      </c>
      <c r="BG26" s="19" t="n">
        <v>40000</v>
      </c>
      <c r="BH26" s="19" t="n">
        <v>40000</v>
      </c>
      <c r="BI26" s="19" t="n">
        <v>40000</v>
      </c>
      <c r="BJ26" s="19" t="n">
        <v>40000</v>
      </c>
      <c r="BK26" s="19" t="n">
        <v>40000</v>
      </c>
      <c r="BL26" s="29" t="n">
        <v>40000</v>
      </c>
      <c r="BM26" s="30" t="n">
        <v>40000</v>
      </c>
      <c r="BN26" s="31" t="n">
        <v>40000</v>
      </c>
      <c r="BO26" s="29" t="n">
        <v>40000</v>
      </c>
      <c r="BP26" s="29" t="n">
        <v>40000</v>
      </c>
      <c r="BQ26" s="29" t="n">
        <v>40000</v>
      </c>
      <c r="BR26" s="29" t="n">
        <v>40000</v>
      </c>
      <c r="BS26" s="29" t="n">
        <v>40000</v>
      </c>
      <c r="BT26" s="29" t="n">
        <v>40000</v>
      </c>
      <c r="BU26" s="29" t="n">
        <v>40000</v>
      </c>
      <c r="BV26" s="29" t="n">
        <v>40000</v>
      </c>
      <c r="BW26" s="29" t="n">
        <v>40000</v>
      </c>
      <c r="BX26" s="29" t="n">
        <v>40000</v>
      </c>
      <c r="BY26" s="29" t="n">
        <v>40000</v>
      </c>
      <c r="BZ26" s="31" t="n">
        <v>40000</v>
      </c>
      <c r="CA26" s="29" t="n">
        <v>40000</v>
      </c>
      <c r="CB26" s="29" t="n">
        <v>40000</v>
      </c>
      <c r="CC26" s="29" t="n">
        <v>40000</v>
      </c>
      <c r="CD26" s="29" t="n">
        <v>40000</v>
      </c>
      <c r="CE26" s="29" t="n">
        <v>40000</v>
      </c>
      <c r="CF26" s="29" t="n">
        <v>40000</v>
      </c>
      <c r="CG26" s="29" t="n">
        <v>40000</v>
      </c>
      <c r="CH26" s="29" t="n">
        <v>40000</v>
      </c>
      <c r="CI26" s="29" t="n">
        <v>40000</v>
      </c>
      <c r="CJ26" s="29" t="n">
        <v>40000</v>
      </c>
      <c r="CK26" s="29" t="n">
        <v>40000</v>
      </c>
      <c r="CL26" s="31" t="n">
        <v>40000</v>
      </c>
      <c r="CM26" s="29" t="n">
        <v>40000</v>
      </c>
      <c r="CN26" s="29" t="n">
        <v>40000</v>
      </c>
      <c r="CO26" s="29" t="n">
        <v>40000</v>
      </c>
      <c r="CP26" s="29" t="n">
        <v>40000</v>
      </c>
      <c r="CQ26" s="29" t="n">
        <v>40000</v>
      </c>
      <c r="CR26" s="29" t="n">
        <v>40000</v>
      </c>
      <c r="CS26" s="29" t="n">
        <v>40000</v>
      </c>
      <c r="CT26" s="29" t="n">
        <v>40000</v>
      </c>
      <c r="CU26" s="29" t="n">
        <v>40000</v>
      </c>
      <c r="CV26" s="29" t="n">
        <v>40000</v>
      </c>
      <c r="CW26" s="29" t="n">
        <v>40000</v>
      </c>
      <c r="CX26" s="31" t="n">
        <v>40000</v>
      </c>
      <c r="CY26" s="29" t="n">
        <v>40000</v>
      </c>
      <c r="CZ26" s="29" t="n">
        <v>40000</v>
      </c>
      <c r="DA26" s="29" t="n">
        <v>40000</v>
      </c>
      <c r="DB26" s="29" t="n">
        <v>40000</v>
      </c>
      <c r="DC26" s="29" t="n">
        <v>40000</v>
      </c>
      <c r="DD26" s="29" t="n">
        <v>40000</v>
      </c>
      <c r="DE26" s="29" t="n">
        <v>40000</v>
      </c>
      <c r="DF26" s="29" t="n">
        <v>40000</v>
      </c>
      <c r="DG26" s="29" t="n">
        <v>40000</v>
      </c>
      <c r="DH26" s="29" t="n">
        <v>40000</v>
      </c>
      <c r="DI26" s="29" t="n">
        <v>40000</v>
      </c>
      <c r="DJ26" s="31" t="n">
        <v>40000</v>
      </c>
      <c r="DK26" s="29" t="n">
        <v>40000</v>
      </c>
      <c r="DL26" s="29" t="n">
        <v>40000</v>
      </c>
      <c r="DM26" s="29" t="n">
        <v>40000</v>
      </c>
      <c r="DN26" s="29" t="n">
        <v>40000</v>
      </c>
      <c r="DO26" s="29" t="n">
        <v>40000</v>
      </c>
      <c r="DP26" s="29" t="n">
        <v>40000</v>
      </c>
      <c r="DQ26" s="29" t="n">
        <v>40000</v>
      </c>
      <c r="DR26" s="29" t="n">
        <v>40000</v>
      </c>
      <c r="DS26" s="29" t="n">
        <v>40000</v>
      </c>
      <c r="DT26" s="29" t="n">
        <v>40000</v>
      </c>
      <c r="DU26" s="29" t="n">
        <v>40000</v>
      </c>
      <c r="DV26" s="9"/>
    </row>
    <row r="27" customFormat="false" ht="13.5" hidden="false" customHeight="false" outlineLevel="0" collapsed="false">
      <c r="A27" s="0" t="n">
        <v>26758</v>
      </c>
      <c r="B27" s="0" t="s">
        <v>29</v>
      </c>
      <c r="C27" s="19" t="n">
        <v>40000</v>
      </c>
      <c r="D27" s="20" t="n">
        <v>36647</v>
      </c>
      <c r="E27" s="20" t="n">
        <v>38472</v>
      </c>
      <c r="F27" s="0" t="s">
        <v>19</v>
      </c>
      <c r="G27" s="21" t="n">
        <v>38107</v>
      </c>
      <c r="H27" s="22" t="n">
        <v>0.1112</v>
      </c>
      <c r="I27" s="23" t="n">
        <v>40000</v>
      </c>
      <c r="J27" s="24"/>
      <c r="K27" s="25" t="n">
        <v>40000</v>
      </c>
      <c r="L27" s="25"/>
      <c r="M27" s="19" t="n">
        <v>40000</v>
      </c>
      <c r="N27" s="19"/>
      <c r="O27" s="19" t="n">
        <v>40000</v>
      </c>
      <c r="P27" s="19"/>
      <c r="Q27" s="19" t="n">
        <v>40000</v>
      </c>
      <c r="R27" s="19"/>
      <c r="S27" s="19" t="n">
        <v>40000</v>
      </c>
      <c r="T27" s="19"/>
      <c r="U27" s="19" t="n">
        <v>40000</v>
      </c>
      <c r="V27" s="19"/>
      <c r="W27" s="19" t="n">
        <v>40000</v>
      </c>
      <c r="X27" s="19"/>
      <c r="Y27" s="19" t="n">
        <v>40000</v>
      </c>
      <c r="Z27" s="19"/>
      <c r="AA27" s="19" t="n">
        <v>40000</v>
      </c>
      <c r="AB27" s="19" t="n">
        <v>40000</v>
      </c>
      <c r="AC27" s="19" t="n">
        <v>40000</v>
      </c>
      <c r="AD27" s="26" t="n">
        <v>40000</v>
      </c>
      <c r="AE27" s="19" t="n">
        <v>40000</v>
      </c>
      <c r="AF27" s="19" t="n">
        <v>40000</v>
      </c>
      <c r="AG27" s="27" t="n">
        <v>40000</v>
      </c>
      <c r="AH27" s="27" t="n">
        <v>40000</v>
      </c>
      <c r="AI27" s="19" t="n">
        <v>40000</v>
      </c>
      <c r="AJ27" s="19" t="n">
        <v>40000</v>
      </c>
      <c r="AK27" s="19" t="n">
        <v>40000</v>
      </c>
      <c r="AL27" s="19" t="n">
        <v>40000</v>
      </c>
      <c r="AM27" s="19" t="n">
        <v>40000</v>
      </c>
      <c r="AN27" s="19" t="n">
        <v>40000</v>
      </c>
      <c r="AO27" s="19" t="n">
        <v>40000</v>
      </c>
      <c r="AP27" s="26" t="n">
        <v>40000</v>
      </c>
      <c r="AQ27" s="19" t="n">
        <v>40000</v>
      </c>
      <c r="AR27" s="19" t="n">
        <v>40000</v>
      </c>
      <c r="AS27" s="28" t="n">
        <v>40000</v>
      </c>
      <c r="AT27" s="19" t="n">
        <v>40000</v>
      </c>
      <c r="AU27" s="19" t="n">
        <v>40000</v>
      </c>
      <c r="AV27" s="19" t="n">
        <v>40000</v>
      </c>
      <c r="AW27" s="19" t="n">
        <v>40000</v>
      </c>
      <c r="AX27" s="19" t="n">
        <v>40000</v>
      </c>
      <c r="AY27" s="19" t="n">
        <v>40000</v>
      </c>
      <c r="AZ27" s="19" t="n">
        <v>40000</v>
      </c>
      <c r="BA27" s="19" t="n">
        <v>40000</v>
      </c>
      <c r="BB27" s="26" t="n">
        <v>40000</v>
      </c>
      <c r="BC27" s="19" t="n">
        <v>40000</v>
      </c>
      <c r="BD27" s="19" t="n">
        <v>40000</v>
      </c>
      <c r="BE27" s="19" t="n">
        <v>40000</v>
      </c>
      <c r="BF27" s="29" t="n">
        <v>40000</v>
      </c>
      <c r="BG27" s="29" t="n">
        <v>40000</v>
      </c>
      <c r="BH27" s="29" t="n">
        <v>40000</v>
      </c>
      <c r="BI27" s="29" t="n">
        <v>40000</v>
      </c>
      <c r="BJ27" s="29" t="n">
        <v>40000</v>
      </c>
      <c r="BK27" s="29" t="n">
        <v>40000</v>
      </c>
      <c r="BL27" s="29" t="n">
        <v>40000</v>
      </c>
      <c r="BM27" s="30" t="n">
        <v>40000</v>
      </c>
      <c r="BN27" s="31" t="n">
        <v>40000</v>
      </c>
      <c r="BO27" s="29" t="n">
        <v>40000</v>
      </c>
      <c r="BP27" s="29" t="n">
        <v>40000</v>
      </c>
      <c r="BQ27" s="29" t="n">
        <v>40000</v>
      </c>
      <c r="BR27" s="29" t="n">
        <v>40000</v>
      </c>
      <c r="BS27" s="29" t="n">
        <v>40000</v>
      </c>
      <c r="BT27" s="29" t="n">
        <v>40000</v>
      </c>
      <c r="BU27" s="29" t="n">
        <v>40000</v>
      </c>
      <c r="BV27" s="29" t="n">
        <v>40000</v>
      </c>
      <c r="BW27" s="29" t="n">
        <v>40000</v>
      </c>
      <c r="BX27" s="29" t="n">
        <v>40000</v>
      </c>
      <c r="BY27" s="29" t="n">
        <v>40000</v>
      </c>
      <c r="BZ27" s="31" t="n">
        <v>40000</v>
      </c>
      <c r="CA27" s="29" t="n">
        <v>40000</v>
      </c>
      <c r="CB27" s="29" t="n">
        <v>40000</v>
      </c>
      <c r="CC27" s="29" t="n">
        <v>40000</v>
      </c>
      <c r="CD27" s="29" t="n">
        <v>40000</v>
      </c>
      <c r="CE27" s="29" t="n">
        <v>40000</v>
      </c>
      <c r="CF27" s="29" t="n">
        <v>40000</v>
      </c>
      <c r="CG27" s="29" t="n">
        <v>40000</v>
      </c>
      <c r="CH27" s="29" t="n">
        <v>40000</v>
      </c>
      <c r="CI27" s="29" t="n">
        <v>40000</v>
      </c>
      <c r="CJ27" s="29" t="n">
        <v>40000</v>
      </c>
      <c r="CK27" s="29" t="n">
        <v>40000</v>
      </c>
      <c r="CL27" s="31" t="n">
        <v>40000</v>
      </c>
      <c r="CM27" s="29" t="n">
        <v>40000</v>
      </c>
      <c r="CN27" s="29" t="n">
        <v>40000</v>
      </c>
      <c r="CO27" s="29" t="n">
        <v>40000</v>
      </c>
      <c r="CP27" s="29" t="n">
        <v>40000</v>
      </c>
      <c r="CQ27" s="29" t="n">
        <v>40000</v>
      </c>
      <c r="CR27" s="29" t="n">
        <v>40000</v>
      </c>
      <c r="CS27" s="29" t="n">
        <v>40000</v>
      </c>
      <c r="CT27" s="29" t="n">
        <v>40000</v>
      </c>
      <c r="CU27" s="29" t="n">
        <v>40000</v>
      </c>
      <c r="CV27" s="29" t="n">
        <v>40000</v>
      </c>
      <c r="CW27" s="29" t="n">
        <v>40000</v>
      </c>
      <c r="CX27" s="31" t="n">
        <v>40000</v>
      </c>
      <c r="CY27" s="29" t="n">
        <v>40000</v>
      </c>
      <c r="CZ27" s="29" t="n">
        <v>40000</v>
      </c>
      <c r="DA27" s="29" t="n">
        <v>40000</v>
      </c>
      <c r="DB27" s="29" t="n">
        <v>40000</v>
      </c>
      <c r="DC27" s="29" t="n">
        <v>40000</v>
      </c>
      <c r="DD27" s="29" t="n">
        <v>40000</v>
      </c>
      <c r="DE27" s="29" t="n">
        <v>40000</v>
      </c>
      <c r="DF27" s="29" t="n">
        <v>40000</v>
      </c>
      <c r="DG27" s="29" t="n">
        <v>40000</v>
      </c>
      <c r="DH27" s="29" t="n">
        <v>40000</v>
      </c>
      <c r="DI27" s="29" t="n">
        <v>40000</v>
      </c>
      <c r="DJ27" s="31" t="n">
        <v>40000</v>
      </c>
      <c r="DK27" s="29" t="n">
        <v>40000</v>
      </c>
      <c r="DL27" s="29" t="n">
        <v>40000</v>
      </c>
      <c r="DM27" s="29" t="n">
        <v>40000</v>
      </c>
      <c r="DN27" s="29" t="n">
        <v>40000</v>
      </c>
      <c r="DO27" s="29" t="n">
        <v>40000</v>
      </c>
      <c r="DP27" s="29" t="n">
        <v>40000</v>
      </c>
      <c r="DQ27" s="29" t="n">
        <v>40000</v>
      </c>
      <c r="DR27" s="29" t="n">
        <v>40000</v>
      </c>
      <c r="DS27" s="29" t="n">
        <v>40000</v>
      </c>
      <c r="DT27" s="29" t="n">
        <v>40000</v>
      </c>
      <c r="DU27" s="29" t="n">
        <v>40000</v>
      </c>
      <c r="DV27" s="9"/>
    </row>
    <row r="28" customFormat="false" ht="13.5" hidden="false" customHeight="false" outlineLevel="0" collapsed="false">
      <c r="A28" s="0" t="n">
        <v>26819</v>
      </c>
      <c r="B28" s="0" t="s">
        <v>37</v>
      </c>
      <c r="C28" s="19" t="n">
        <v>10000</v>
      </c>
      <c r="D28" s="20" t="n">
        <v>36647</v>
      </c>
      <c r="E28" s="20" t="n">
        <v>38472</v>
      </c>
      <c r="F28" s="0" t="s">
        <v>19</v>
      </c>
      <c r="G28" s="21" t="n">
        <v>38107</v>
      </c>
      <c r="H28" s="22" t="n">
        <v>0.12</v>
      </c>
      <c r="I28" s="23" t="n">
        <v>10000</v>
      </c>
      <c r="J28" s="24"/>
      <c r="K28" s="25" t="n">
        <v>10000</v>
      </c>
      <c r="L28" s="25"/>
      <c r="M28" s="19" t="n">
        <v>10000</v>
      </c>
      <c r="N28" s="19"/>
      <c r="O28" s="19" t="n">
        <v>10000</v>
      </c>
      <c r="P28" s="19"/>
      <c r="Q28" s="19" t="n">
        <v>10000</v>
      </c>
      <c r="R28" s="19"/>
      <c r="S28" s="19" t="n">
        <v>10000</v>
      </c>
      <c r="T28" s="19"/>
      <c r="U28" s="19" t="n">
        <v>10000</v>
      </c>
      <c r="V28" s="19"/>
      <c r="W28" s="19" t="n">
        <v>10000</v>
      </c>
      <c r="X28" s="19"/>
      <c r="Y28" s="19" t="n">
        <v>10000</v>
      </c>
      <c r="Z28" s="19"/>
      <c r="AA28" s="19" t="n">
        <v>10000</v>
      </c>
      <c r="AB28" s="19" t="n">
        <v>10000</v>
      </c>
      <c r="AC28" s="19" t="n">
        <v>10000</v>
      </c>
      <c r="AD28" s="26" t="n">
        <v>10000</v>
      </c>
      <c r="AE28" s="19" t="n">
        <v>10000</v>
      </c>
      <c r="AF28" s="19" t="n">
        <v>10000</v>
      </c>
      <c r="AG28" s="27" t="n">
        <v>10000</v>
      </c>
      <c r="AH28" s="27" t="n">
        <v>10000</v>
      </c>
      <c r="AI28" s="19" t="n">
        <v>10000</v>
      </c>
      <c r="AJ28" s="19" t="n">
        <v>10000</v>
      </c>
      <c r="AK28" s="19" t="n">
        <v>10000</v>
      </c>
      <c r="AL28" s="19" t="n">
        <v>10000</v>
      </c>
      <c r="AM28" s="19" t="n">
        <v>10000</v>
      </c>
      <c r="AN28" s="19" t="n">
        <v>10000</v>
      </c>
      <c r="AO28" s="19" t="n">
        <v>10000</v>
      </c>
      <c r="AP28" s="26" t="n">
        <v>10000</v>
      </c>
      <c r="AQ28" s="19" t="n">
        <v>10000</v>
      </c>
      <c r="AR28" s="19" t="n">
        <v>10000</v>
      </c>
      <c r="AS28" s="28" t="n">
        <v>10000</v>
      </c>
      <c r="AT28" s="19" t="n">
        <v>10000</v>
      </c>
      <c r="AU28" s="19" t="n">
        <v>10000</v>
      </c>
      <c r="AV28" s="19" t="n">
        <v>10000</v>
      </c>
      <c r="AW28" s="19" t="n">
        <v>10000</v>
      </c>
      <c r="AX28" s="19" t="n">
        <v>10000</v>
      </c>
      <c r="AY28" s="19" t="n">
        <v>10000</v>
      </c>
      <c r="AZ28" s="19" t="n">
        <v>10000</v>
      </c>
      <c r="BA28" s="19" t="n">
        <v>10000</v>
      </c>
      <c r="BB28" s="26" t="n">
        <v>10000</v>
      </c>
      <c r="BC28" s="19" t="n">
        <v>10000</v>
      </c>
      <c r="BD28" s="19" t="n">
        <v>10000</v>
      </c>
      <c r="BE28" s="19" t="n">
        <v>10000</v>
      </c>
      <c r="BF28" s="29" t="n">
        <v>10000</v>
      </c>
      <c r="BG28" s="29" t="n">
        <v>10000</v>
      </c>
      <c r="BH28" s="29" t="n">
        <v>10000</v>
      </c>
      <c r="BI28" s="29" t="n">
        <v>10000</v>
      </c>
      <c r="BJ28" s="29" t="n">
        <v>10000</v>
      </c>
      <c r="BK28" s="29" t="n">
        <v>10000</v>
      </c>
      <c r="BL28" s="29" t="n">
        <v>10000</v>
      </c>
      <c r="BM28" s="30" t="n">
        <v>10000</v>
      </c>
      <c r="BN28" s="31" t="n">
        <v>10000</v>
      </c>
      <c r="BO28" s="29" t="n">
        <v>10000</v>
      </c>
      <c r="BP28" s="29" t="n">
        <v>10000</v>
      </c>
      <c r="BQ28" s="29" t="n">
        <v>10000</v>
      </c>
      <c r="BR28" s="29" t="n">
        <v>10000</v>
      </c>
      <c r="BS28" s="29" t="n">
        <v>10000</v>
      </c>
      <c r="BT28" s="29" t="n">
        <v>10000</v>
      </c>
      <c r="BU28" s="29" t="n">
        <v>10000</v>
      </c>
      <c r="BV28" s="29" t="n">
        <v>10000</v>
      </c>
      <c r="BW28" s="29" t="n">
        <v>10000</v>
      </c>
      <c r="BX28" s="29" t="n">
        <v>10000</v>
      </c>
      <c r="BY28" s="29" t="n">
        <v>10000</v>
      </c>
      <c r="BZ28" s="31" t="n">
        <v>10000</v>
      </c>
      <c r="CA28" s="29" t="n">
        <v>10000</v>
      </c>
      <c r="CB28" s="29" t="n">
        <v>10000</v>
      </c>
      <c r="CC28" s="29" t="n">
        <v>10000</v>
      </c>
      <c r="CD28" s="29" t="n">
        <v>10000</v>
      </c>
      <c r="CE28" s="29" t="n">
        <v>10000</v>
      </c>
      <c r="CF28" s="29" t="n">
        <v>10000</v>
      </c>
      <c r="CG28" s="29" t="n">
        <v>10000</v>
      </c>
      <c r="CH28" s="29" t="n">
        <v>10000</v>
      </c>
      <c r="CI28" s="29" t="n">
        <v>10000</v>
      </c>
      <c r="CJ28" s="29" t="n">
        <v>10000</v>
      </c>
      <c r="CK28" s="29" t="n">
        <v>10000</v>
      </c>
      <c r="CL28" s="31" t="n">
        <v>10000</v>
      </c>
      <c r="CM28" s="29" t="n">
        <v>10000</v>
      </c>
      <c r="CN28" s="29" t="n">
        <v>10000</v>
      </c>
      <c r="CO28" s="29" t="n">
        <v>10000</v>
      </c>
      <c r="CP28" s="29" t="n">
        <v>10000</v>
      </c>
      <c r="CQ28" s="29" t="n">
        <v>10000</v>
      </c>
      <c r="CR28" s="29" t="n">
        <v>10000</v>
      </c>
      <c r="CS28" s="29" t="n">
        <v>10000</v>
      </c>
      <c r="CT28" s="29" t="n">
        <v>10000</v>
      </c>
      <c r="CU28" s="29" t="n">
        <v>10000</v>
      </c>
      <c r="CV28" s="29" t="n">
        <v>10000</v>
      </c>
      <c r="CW28" s="29" t="n">
        <v>10000</v>
      </c>
      <c r="CX28" s="31" t="n">
        <v>10000</v>
      </c>
      <c r="CY28" s="29" t="n">
        <v>10000</v>
      </c>
      <c r="CZ28" s="29" t="n">
        <v>10000</v>
      </c>
      <c r="DA28" s="29" t="n">
        <v>10000</v>
      </c>
      <c r="DB28" s="29" t="n">
        <v>10000</v>
      </c>
      <c r="DC28" s="29" t="n">
        <v>10000</v>
      </c>
      <c r="DD28" s="29" t="n">
        <v>10000</v>
      </c>
      <c r="DE28" s="29" t="n">
        <v>10000</v>
      </c>
      <c r="DF28" s="29" t="n">
        <v>10000</v>
      </c>
      <c r="DG28" s="29" t="n">
        <v>10000</v>
      </c>
      <c r="DH28" s="29" t="n">
        <v>10000</v>
      </c>
      <c r="DI28" s="29" t="n">
        <v>10000</v>
      </c>
      <c r="DJ28" s="31" t="n">
        <v>10000</v>
      </c>
      <c r="DK28" s="29" t="n">
        <v>10000</v>
      </c>
      <c r="DL28" s="29" t="n">
        <v>10000</v>
      </c>
      <c r="DM28" s="29" t="n">
        <v>10000</v>
      </c>
      <c r="DN28" s="29" t="n">
        <v>10000</v>
      </c>
      <c r="DO28" s="29" t="n">
        <v>10000</v>
      </c>
      <c r="DP28" s="29" t="n">
        <v>10000</v>
      </c>
      <c r="DQ28" s="29" t="n">
        <v>10000</v>
      </c>
      <c r="DR28" s="29" t="n">
        <v>10000</v>
      </c>
      <c r="DS28" s="29" t="n">
        <v>10000</v>
      </c>
      <c r="DT28" s="29" t="n">
        <v>10000</v>
      </c>
      <c r="DU28" s="29" t="n">
        <v>10000</v>
      </c>
      <c r="DV28" s="9"/>
    </row>
    <row r="29" customFormat="false" ht="12.75" hidden="false" customHeight="false" outlineLevel="0" collapsed="false">
      <c r="A29" s="0" t="n">
        <v>27252</v>
      </c>
      <c r="B29" s="0" t="s">
        <v>38</v>
      </c>
      <c r="C29" s="19" t="n">
        <v>14000</v>
      </c>
      <c r="D29" s="20" t="n">
        <v>36831</v>
      </c>
      <c r="E29" s="20" t="n">
        <v>40482</v>
      </c>
      <c r="F29" s="0" t="s">
        <v>34</v>
      </c>
      <c r="G29" s="44"/>
      <c r="H29" s="22" t="n">
        <v>0.15</v>
      </c>
      <c r="I29" s="23" t="n">
        <v>14000</v>
      </c>
      <c r="J29" s="24"/>
      <c r="K29" s="25" t="n">
        <v>14000</v>
      </c>
      <c r="L29" s="25"/>
      <c r="M29" s="19" t="n">
        <v>14000</v>
      </c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 t="n">
        <v>14000</v>
      </c>
      <c r="AC29" s="19" t="n">
        <v>14000</v>
      </c>
      <c r="AD29" s="26" t="n">
        <v>14000</v>
      </c>
      <c r="AE29" s="19" t="n">
        <v>14000</v>
      </c>
      <c r="AF29" s="19" t="n">
        <v>14000</v>
      </c>
      <c r="AG29" s="27"/>
      <c r="AH29" s="27"/>
      <c r="AI29" s="19"/>
      <c r="AJ29" s="19"/>
      <c r="AK29" s="19"/>
      <c r="AL29" s="19"/>
      <c r="AM29" s="19"/>
      <c r="AN29" s="19" t="n">
        <v>14000</v>
      </c>
      <c r="AO29" s="19" t="n">
        <v>14000</v>
      </c>
      <c r="AP29" s="26" t="n">
        <v>14000</v>
      </c>
      <c r="AQ29" s="19" t="n">
        <v>14000</v>
      </c>
      <c r="AR29" s="19" t="n">
        <v>14000</v>
      </c>
      <c r="AS29" s="19"/>
      <c r="AT29" s="19"/>
      <c r="AU29" s="19"/>
      <c r="AV29" s="19"/>
      <c r="AW29" s="19"/>
      <c r="AX29" s="19"/>
      <c r="AY29" s="19"/>
      <c r="AZ29" s="19" t="n">
        <v>14000</v>
      </c>
      <c r="BA29" s="19" t="n">
        <v>14000</v>
      </c>
      <c r="BB29" s="26" t="n">
        <v>14000</v>
      </c>
      <c r="BC29" s="19" t="n">
        <v>14000</v>
      </c>
      <c r="BD29" s="19" t="n">
        <v>14000</v>
      </c>
      <c r="BE29" s="19"/>
      <c r="BF29" s="19"/>
      <c r="BG29" s="19"/>
      <c r="BH29" s="19"/>
      <c r="BI29" s="19"/>
      <c r="BJ29" s="19"/>
      <c r="BK29" s="19"/>
      <c r="BL29" s="19" t="n">
        <v>14000</v>
      </c>
      <c r="BM29" s="27" t="n">
        <v>14000</v>
      </c>
      <c r="BN29" s="26" t="n">
        <v>14000</v>
      </c>
      <c r="BO29" s="19" t="n">
        <v>14000</v>
      </c>
      <c r="BP29" s="19" t="n">
        <v>14000</v>
      </c>
      <c r="BX29" s="19" t="n">
        <v>14000</v>
      </c>
      <c r="BY29" s="19" t="n">
        <v>14000</v>
      </c>
      <c r="BZ29" s="26" t="n">
        <v>14000</v>
      </c>
      <c r="CA29" s="19" t="n">
        <v>14000</v>
      </c>
      <c r="CB29" s="19" t="n">
        <v>14000</v>
      </c>
      <c r="CJ29" s="19" t="n">
        <v>14000</v>
      </c>
      <c r="CK29" s="19" t="n">
        <v>14000</v>
      </c>
      <c r="CL29" s="26" t="n">
        <v>14000</v>
      </c>
      <c r="CM29" s="19" t="n">
        <v>14000</v>
      </c>
      <c r="CN29" s="19" t="n">
        <v>14000</v>
      </c>
      <c r="CV29" s="19" t="n">
        <v>14000</v>
      </c>
      <c r="CW29" s="19" t="n">
        <v>14000</v>
      </c>
      <c r="CX29" s="26" t="n">
        <v>14000</v>
      </c>
      <c r="CY29" s="19" t="n">
        <v>14000</v>
      </c>
      <c r="CZ29" s="19" t="n">
        <v>14000</v>
      </c>
      <c r="DH29" s="19" t="n">
        <v>14000</v>
      </c>
      <c r="DI29" s="19" t="n">
        <v>14000</v>
      </c>
      <c r="DJ29" s="26" t="n">
        <v>14000</v>
      </c>
      <c r="DK29" s="19" t="n">
        <v>14000</v>
      </c>
      <c r="DL29" s="19" t="n">
        <v>14000</v>
      </c>
      <c r="DV29" s="9"/>
    </row>
    <row r="30" customFormat="false" ht="12.75" hidden="false" customHeight="false" outlineLevel="0" collapsed="false">
      <c r="A30" s="0" t="n">
        <v>27293</v>
      </c>
      <c r="B30" s="0" t="s">
        <v>36</v>
      </c>
      <c r="C30" s="19" t="n">
        <v>49000</v>
      </c>
      <c r="D30" s="20" t="n">
        <v>36831</v>
      </c>
      <c r="E30" s="20" t="n">
        <v>37195</v>
      </c>
      <c r="F30" s="0" t="s">
        <v>34</v>
      </c>
      <c r="G30" s="44"/>
      <c r="H30" s="22" t="n">
        <v>0.285</v>
      </c>
      <c r="I30" s="45"/>
      <c r="J30" s="46"/>
      <c r="K30" s="10"/>
      <c r="L30" s="10"/>
      <c r="AD30" s="9"/>
      <c r="AG30" s="5"/>
      <c r="AH30" s="5"/>
      <c r="AP30" s="9"/>
      <c r="BB30" s="9"/>
      <c r="BM30" s="5"/>
      <c r="BN30" s="9"/>
      <c r="BZ30" s="9"/>
      <c r="CL30" s="9"/>
      <c r="CX30" s="9"/>
      <c r="DJ30" s="9"/>
      <c r="DV30" s="9"/>
    </row>
    <row r="31" customFormat="false" ht="12.75" hidden="false" customHeight="false" outlineLevel="0" collapsed="false">
      <c r="A31" s="0" t="n">
        <v>27340</v>
      </c>
      <c r="B31" s="0" t="s">
        <v>39</v>
      </c>
      <c r="C31" s="19" t="n">
        <v>20000</v>
      </c>
      <c r="D31" s="20" t="n">
        <v>36923</v>
      </c>
      <c r="E31" s="20" t="n">
        <v>37287</v>
      </c>
      <c r="F31" s="0" t="s">
        <v>19</v>
      </c>
      <c r="G31" s="21" t="s">
        <v>21</v>
      </c>
      <c r="H31" s="22" t="n">
        <v>0.3798</v>
      </c>
      <c r="I31" s="23" t="n">
        <v>20000</v>
      </c>
      <c r="J31" s="24"/>
      <c r="K31" s="47"/>
      <c r="L31" s="47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31"/>
      <c r="AE31" s="29"/>
      <c r="AF31" s="29"/>
      <c r="AG31" s="30"/>
      <c r="AH31" s="30"/>
      <c r="AI31" s="29"/>
      <c r="AJ31" s="29"/>
      <c r="AK31" s="29"/>
      <c r="AL31" s="29"/>
      <c r="AM31" s="29"/>
      <c r="AN31" s="29"/>
      <c r="AO31" s="29"/>
      <c r="AP31" s="31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31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30"/>
      <c r="BN31" s="31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9"/>
      <c r="CL31" s="9"/>
      <c r="CX31" s="9"/>
      <c r="DJ31" s="9"/>
      <c r="DV31" s="9"/>
    </row>
    <row r="32" customFormat="false" ht="12.75" hidden="false" customHeight="false" outlineLevel="0" collapsed="false">
      <c r="A32" s="0" t="n">
        <v>27352</v>
      </c>
      <c r="B32" s="0" t="s">
        <v>36</v>
      </c>
      <c r="C32" s="19" t="n">
        <v>21500</v>
      </c>
      <c r="D32" s="20" t="n">
        <v>37196</v>
      </c>
      <c r="E32" s="20" t="n">
        <v>37560</v>
      </c>
      <c r="F32" s="0" t="s">
        <v>34</v>
      </c>
      <c r="G32" s="44"/>
      <c r="H32" s="22" t="n">
        <v>0.3</v>
      </c>
      <c r="I32" s="23" t="n">
        <v>21500</v>
      </c>
      <c r="J32" s="24"/>
      <c r="K32" s="25" t="n">
        <v>21500</v>
      </c>
      <c r="L32" s="25"/>
      <c r="M32" s="19" t="n">
        <v>21500</v>
      </c>
      <c r="N32" s="19"/>
      <c r="O32" s="19" t="n">
        <v>21500</v>
      </c>
      <c r="P32" s="19"/>
      <c r="Q32" s="19" t="n">
        <v>21500</v>
      </c>
      <c r="R32" s="19"/>
      <c r="S32" s="19" t="n">
        <v>21500</v>
      </c>
      <c r="T32" s="19"/>
      <c r="U32" s="19" t="n">
        <v>21500</v>
      </c>
      <c r="V32" s="19"/>
      <c r="W32" s="19" t="n">
        <v>21500</v>
      </c>
      <c r="X32" s="19"/>
      <c r="Y32" s="19" t="n">
        <v>21500</v>
      </c>
      <c r="Z32" s="19"/>
      <c r="AA32" s="19" t="n">
        <v>21500</v>
      </c>
      <c r="AD32" s="9"/>
      <c r="AG32" s="5"/>
      <c r="AH32" s="5"/>
      <c r="AP32" s="9"/>
      <c r="BB32" s="9"/>
      <c r="BM32" s="5"/>
      <c r="BN32" s="9"/>
      <c r="BZ32" s="9"/>
      <c r="CL32" s="9"/>
      <c r="CX32" s="9"/>
      <c r="DJ32" s="9"/>
      <c r="DV32" s="9"/>
    </row>
    <row r="33" customFormat="false" ht="12.75" hidden="false" customHeight="false" outlineLevel="0" collapsed="false">
      <c r="A33" s="0" t="n">
        <v>27457</v>
      </c>
      <c r="B33" s="0" t="s">
        <v>40</v>
      </c>
      <c r="C33" s="19" t="n">
        <v>13500</v>
      </c>
      <c r="D33" s="20" t="n">
        <v>37226</v>
      </c>
      <c r="E33" s="20" t="n">
        <v>37256</v>
      </c>
      <c r="F33" s="0" t="s">
        <v>34</v>
      </c>
      <c r="G33" s="44"/>
      <c r="H33" s="22" t="n">
        <v>1.01</v>
      </c>
      <c r="I33" s="45"/>
      <c r="J33" s="46"/>
      <c r="K33" s="10"/>
      <c r="L33" s="10"/>
      <c r="AD33" s="9"/>
      <c r="AG33" s="5"/>
      <c r="AH33" s="5"/>
      <c r="AP33" s="9"/>
      <c r="BB33" s="9"/>
      <c r="BM33" s="5"/>
      <c r="BN33" s="9"/>
      <c r="BZ33" s="9"/>
      <c r="CL33" s="9"/>
      <c r="CX33" s="9"/>
      <c r="DJ33" s="9"/>
      <c r="DV33" s="9"/>
    </row>
    <row r="34" customFormat="false" ht="12.75" hidden="false" customHeight="false" outlineLevel="0" collapsed="false">
      <c r="A34" s="0" t="n">
        <v>27454</v>
      </c>
      <c r="B34" s="0" t="s">
        <v>37</v>
      </c>
      <c r="C34" s="19" t="n">
        <v>27500</v>
      </c>
      <c r="D34" s="20" t="n">
        <v>37257</v>
      </c>
      <c r="E34" s="20" t="n">
        <v>37621</v>
      </c>
      <c r="F34" s="0" t="s">
        <v>34</v>
      </c>
      <c r="G34" s="44"/>
      <c r="H34" s="22" t="n">
        <v>1.147</v>
      </c>
      <c r="I34" s="23" t="n">
        <v>27500</v>
      </c>
      <c r="J34" s="24"/>
      <c r="K34" s="25" t="n">
        <v>27500</v>
      </c>
      <c r="L34" s="25"/>
      <c r="M34" s="19" t="n">
        <v>27500</v>
      </c>
      <c r="N34" s="19"/>
      <c r="O34" s="19" t="n">
        <v>27500</v>
      </c>
      <c r="P34" s="19"/>
      <c r="Q34" s="19" t="n">
        <v>27500</v>
      </c>
      <c r="R34" s="19"/>
      <c r="S34" s="19" t="n">
        <v>27500</v>
      </c>
      <c r="T34" s="19"/>
      <c r="U34" s="19" t="n">
        <v>27500</v>
      </c>
      <c r="V34" s="19"/>
      <c r="W34" s="19" t="n">
        <v>27500</v>
      </c>
      <c r="X34" s="19"/>
      <c r="Y34" s="19" t="n">
        <v>27500</v>
      </c>
      <c r="Z34" s="19"/>
      <c r="AA34" s="19" t="n">
        <v>27500</v>
      </c>
      <c r="AB34" s="19" t="n">
        <v>27500</v>
      </c>
      <c r="AC34" s="19" t="n">
        <v>27500</v>
      </c>
      <c r="AD34" s="9"/>
      <c r="AG34" s="5"/>
      <c r="AH34" s="5"/>
      <c r="AP34" s="9"/>
      <c r="BB34" s="9"/>
      <c r="BM34" s="5"/>
      <c r="BN34" s="9"/>
      <c r="BZ34" s="9"/>
      <c r="CL34" s="9"/>
      <c r="CX34" s="9"/>
      <c r="DJ34" s="9"/>
      <c r="DV34" s="9"/>
    </row>
    <row r="35" customFormat="false" ht="12.75" hidden="false" customHeight="false" outlineLevel="0" collapsed="false">
      <c r="A35" s="0" t="n">
        <v>27456</v>
      </c>
      <c r="B35" s="0" t="s">
        <v>40</v>
      </c>
      <c r="C35" s="19" t="n">
        <v>21500</v>
      </c>
      <c r="D35" s="20" t="n">
        <v>37561</v>
      </c>
      <c r="E35" s="20" t="n">
        <v>37621</v>
      </c>
      <c r="F35" s="0" t="s">
        <v>34</v>
      </c>
      <c r="G35" s="44"/>
      <c r="H35" s="22" t="n">
        <v>0.91</v>
      </c>
      <c r="I35" s="45"/>
      <c r="J35" s="46"/>
      <c r="K35" s="10"/>
      <c r="L35" s="10"/>
      <c r="AB35" s="19" t="n">
        <v>21500</v>
      </c>
      <c r="AC35" s="19" t="n">
        <v>21500</v>
      </c>
      <c r="AD35" s="9"/>
      <c r="AG35" s="5"/>
      <c r="AH35" s="5"/>
      <c r="AP35" s="9"/>
      <c r="BB35" s="9"/>
      <c r="BM35" s="5"/>
      <c r="BN35" s="9"/>
      <c r="BZ35" s="9"/>
      <c r="CL35" s="9"/>
      <c r="CX35" s="9"/>
      <c r="DJ35" s="9"/>
      <c r="DV35" s="9"/>
    </row>
    <row r="36" customFormat="false" ht="12.75" hidden="false" customHeight="false" outlineLevel="0" collapsed="false">
      <c r="A36" s="0" t="n">
        <v>27458</v>
      </c>
      <c r="B36" s="0" t="s">
        <v>41</v>
      </c>
      <c r="C36" s="19" t="n">
        <v>14000</v>
      </c>
      <c r="D36" s="20" t="n">
        <v>37622</v>
      </c>
      <c r="E36" s="20" t="n">
        <v>38717</v>
      </c>
      <c r="F36" s="0" t="s">
        <v>34</v>
      </c>
      <c r="G36" s="44"/>
      <c r="H36" s="22" t="n">
        <v>1.159</v>
      </c>
      <c r="I36" s="45"/>
      <c r="J36" s="46"/>
      <c r="K36" s="10"/>
      <c r="L36" s="10"/>
      <c r="AD36" s="26" t="n">
        <v>14000</v>
      </c>
      <c r="AE36" s="19" t="n">
        <v>14000</v>
      </c>
      <c r="AF36" s="19" t="n">
        <v>14000</v>
      </c>
      <c r="AG36" s="27" t="n">
        <v>14000</v>
      </c>
      <c r="AH36" s="27" t="n">
        <v>14000</v>
      </c>
      <c r="AI36" s="19" t="n">
        <v>14000</v>
      </c>
      <c r="AJ36" s="19" t="n">
        <v>14000</v>
      </c>
      <c r="AK36" s="19" t="n">
        <v>14000</v>
      </c>
      <c r="AL36" s="19" t="n">
        <v>14000</v>
      </c>
      <c r="AM36" s="19" t="n">
        <v>14000</v>
      </c>
      <c r="AN36" s="19" t="n">
        <v>14000</v>
      </c>
      <c r="AO36" s="19" t="n">
        <v>14000</v>
      </c>
      <c r="AP36" s="26" t="n">
        <v>14000</v>
      </c>
      <c r="AQ36" s="19" t="n">
        <v>14000</v>
      </c>
      <c r="AR36" s="19" t="n">
        <v>14000</v>
      </c>
      <c r="AS36" s="19" t="n">
        <v>14000</v>
      </c>
      <c r="AT36" s="19" t="n">
        <v>14000</v>
      </c>
      <c r="AU36" s="19" t="n">
        <v>14000</v>
      </c>
      <c r="AV36" s="19" t="n">
        <v>14000</v>
      </c>
      <c r="AW36" s="19" t="n">
        <v>14000</v>
      </c>
      <c r="AX36" s="19" t="n">
        <v>14000</v>
      </c>
      <c r="AY36" s="19" t="n">
        <v>14000</v>
      </c>
      <c r="AZ36" s="19" t="n">
        <v>14000</v>
      </c>
      <c r="BA36" s="19" t="n">
        <v>14000</v>
      </c>
      <c r="BB36" s="26" t="n">
        <v>14000</v>
      </c>
      <c r="BC36" s="19" t="n">
        <v>14000</v>
      </c>
      <c r="BD36" s="19" t="n">
        <v>14000</v>
      </c>
      <c r="BE36" s="19" t="n">
        <v>14000</v>
      </c>
      <c r="BF36" s="19" t="n">
        <v>14000</v>
      </c>
      <c r="BG36" s="19" t="n">
        <v>14000</v>
      </c>
      <c r="BH36" s="19" t="n">
        <v>14000</v>
      </c>
      <c r="BI36" s="19" t="n">
        <v>14000</v>
      </c>
      <c r="BJ36" s="19" t="n">
        <v>14000</v>
      </c>
      <c r="BK36" s="19" t="n">
        <v>14000</v>
      </c>
      <c r="BL36" s="19" t="n">
        <v>14000</v>
      </c>
      <c r="BM36" s="27" t="n">
        <v>14000</v>
      </c>
      <c r="BN36" s="9"/>
      <c r="BZ36" s="9"/>
      <c r="CL36" s="9"/>
      <c r="CX36" s="9"/>
      <c r="DJ36" s="9"/>
      <c r="DV36" s="9"/>
    </row>
    <row r="37" customFormat="false" ht="12.75" hidden="false" customHeight="false" outlineLevel="0" collapsed="false">
      <c r="A37" s="0" t="n">
        <v>27453</v>
      </c>
      <c r="B37" s="0" t="s">
        <v>40</v>
      </c>
      <c r="C37" s="19" t="n">
        <v>35000</v>
      </c>
      <c r="D37" s="20" t="n">
        <v>37622</v>
      </c>
      <c r="E37" s="20" t="n">
        <v>37986</v>
      </c>
      <c r="F37" s="0" t="s">
        <v>34</v>
      </c>
      <c r="G37" s="44"/>
      <c r="H37" s="22" t="n">
        <v>1.1</v>
      </c>
      <c r="I37" s="45"/>
      <c r="J37" s="46"/>
      <c r="K37" s="10"/>
      <c r="L37" s="10"/>
      <c r="AD37" s="26" t="n">
        <v>35000</v>
      </c>
      <c r="AE37" s="19" t="n">
        <v>35000</v>
      </c>
      <c r="AF37" s="19" t="n">
        <v>35000</v>
      </c>
      <c r="AG37" s="27" t="n">
        <v>35000</v>
      </c>
      <c r="AH37" s="27" t="n">
        <v>35000</v>
      </c>
      <c r="AI37" s="19" t="n">
        <v>35000</v>
      </c>
      <c r="AJ37" s="19" t="n">
        <v>35000</v>
      </c>
      <c r="AK37" s="19" t="n">
        <v>35000</v>
      </c>
      <c r="AL37" s="19" t="n">
        <v>35000</v>
      </c>
      <c r="AM37" s="19" t="n">
        <v>35000</v>
      </c>
      <c r="AN37" s="19" t="n">
        <v>35000</v>
      </c>
      <c r="AO37" s="19" t="n">
        <v>35000</v>
      </c>
      <c r="AP37" s="9"/>
      <c r="BB37" s="9"/>
      <c r="BM37" s="5"/>
      <c r="BN37" s="9"/>
      <c r="BZ37" s="9"/>
      <c r="CL37" s="9"/>
      <c r="CX37" s="9"/>
      <c r="DJ37" s="9"/>
      <c r="DV37" s="9"/>
    </row>
    <row r="38" customFormat="false" ht="13.5" hidden="false" customHeight="false" outlineLevel="0" collapsed="false">
      <c r="A38" s="44" t="n">
        <v>27504</v>
      </c>
      <c r="B38" s="0" t="s">
        <v>36</v>
      </c>
      <c r="C38" s="48" t="n">
        <v>35000</v>
      </c>
      <c r="D38" s="21" t="n">
        <v>37987</v>
      </c>
      <c r="E38" s="21" t="n">
        <v>38717</v>
      </c>
      <c r="F38" s="0" t="s">
        <v>34</v>
      </c>
      <c r="G38" s="44"/>
      <c r="H38" s="22" t="n">
        <v>0.5</v>
      </c>
      <c r="I38" s="45"/>
      <c r="J38" s="46"/>
      <c r="K38" s="10"/>
      <c r="L38" s="10"/>
      <c r="AD38" s="9"/>
      <c r="AG38" s="5"/>
      <c r="AH38" s="5"/>
      <c r="AP38" s="49" t="n">
        <v>35000</v>
      </c>
      <c r="AQ38" s="48" t="n">
        <v>35000</v>
      </c>
      <c r="AR38" s="48" t="n">
        <v>35000</v>
      </c>
      <c r="AS38" s="48" t="n">
        <v>35000</v>
      </c>
      <c r="AT38" s="48" t="n">
        <v>35000</v>
      </c>
      <c r="AU38" s="48" t="n">
        <v>35000</v>
      </c>
      <c r="AV38" s="48" t="n">
        <v>35000</v>
      </c>
      <c r="AW38" s="48" t="n">
        <v>35000</v>
      </c>
      <c r="AX38" s="48" t="n">
        <v>35000</v>
      </c>
      <c r="AY38" s="48" t="n">
        <v>35000</v>
      </c>
      <c r="AZ38" s="48" t="n">
        <v>35000</v>
      </c>
      <c r="BA38" s="48" t="n">
        <v>35000</v>
      </c>
      <c r="BB38" s="49" t="n">
        <v>35000</v>
      </c>
      <c r="BC38" s="48" t="n">
        <v>35000</v>
      </c>
      <c r="BD38" s="48" t="n">
        <v>35000</v>
      </c>
      <c r="BE38" s="48" t="n">
        <v>35000</v>
      </c>
      <c r="BF38" s="48" t="n">
        <v>35000</v>
      </c>
      <c r="BG38" s="48" t="n">
        <v>35000</v>
      </c>
      <c r="BH38" s="48" t="n">
        <v>35000</v>
      </c>
      <c r="BI38" s="48" t="n">
        <v>35000</v>
      </c>
      <c r="BJ38" s="48" t="n">
        <v>35000</v>
      </c>
      <c r="BK38" s="48" t="n">
        <v>35000</v>
      </c>
      <c r="BL38" s="48" t="n">
        <v>35000</v>
      </c>
      <c r="BM38" s="50" t="n">
        <v>35000</v>
      </c>
      <c r="BN38" s="9"/>
      <c r="BZ38" s="9"/>
      <c r="CL38" s="9"/>
      <c r="CX38" s="9"/>
      <c r="DJ38" s="9"/>
      <c r="DV38" s="9"/>
    </row>
    <row r="39" customFormat="false" ht="13.5" hidden="false" customHeight="false" outlineLevel="0" collapsed="false">
      <c r="A39" s="44" t="n">
        <v>27566</v>
      </c>
      <c r="B39" s="0" t="s">
        <v>20</v>
      </c>
      <c r="C39" s="48" t="n">
        <v>20000</v>
      </c>
      <c r="D39" s="21" t="n">
        <v>37316</v>
      </c>
      <c r="E39" s="21" t="n">
        <v>39172</v>
      </c>
      <c r="F39" s="0" t="s">
        <v>19</v>
      </c>
      <c r="G39" s="21" t="n">
        <v>38807</v>
      </c>
      <c r="H39" s="22" t="n">
        <v>0.3679</v>
      </c>
      <c r="I39" s="45"/>
      <c r="J39" s="46"/>
      <c r="K39" s="10"/>
      <c r="L39" s="10"/>
      <c r="M39" s="19" t="n">
        <v>20000</v>
      </c>
      <c r="N39" s="19"/>
      <c r="O39" s="19" t="n">
        <v>20000</v>
      </c>
      <c r="P39" s="19"/>
      <c r="Q39" s="19" t="n">
        <v>20000</v>
      </c>
      <c r="R39" s="19"/>
      <c r="S39" s="19" t="n">
        <v>20000</v>
      </c>
      <c r="T39" s="19"/>
      <c r="U39" s="19" t="n">
        <v>20000</v>
      </c>
      <c r="V39" s="19"/>
      <c r="W39" s="19" t="n">
        <v>20000</v>
      </c>
      <c r="X39" s="19"/>
      <c r="Y39" s="19" t="n">
        <v>20000</v>
      </c>
      <c r="Z39" s="19"/>
      <c r="AA39" s="19" t="n">
        <v>20000</v>
      </c>
      <c r="AB39" s="19" t="n">
        <v>20000</v>
      </c>
      <c r="AC39" s="19" t="n">
        <v>20000</v>
      </c>
      <c r="AD39" s="26" t="n">
        <v>20000</v>
      </c>
      <c r="AE39" s="19" t="n">
        <v>20000</v>
      </c>
      <c r="AF39" s="19" t="n">
        <v>20000</v>
      </c>
      <c r="AG39" s="27" t="n">
        <v>20000</v>
      </c>
      <c r="AH39" s="27" t="n">
        <v>20000</v>
      </c>
      <c r="AI39" s="19" t="n">
        <v>20000</v>
      </c>
      <c r="AJ39" s="19" t="n">
        <v>20000</v>
      </c>
      <c r="AK39" s="19" t="n">
        <v>20000</v>
      </c>
      <c r="AL39" s="19" t="n">
        <v>20000</v>
      </c>
      <c r="AM39" s="19" t="n">
        <v>20000</v>
      </c>
      <c r="AN39" s="19" t="n">
        <v>20000</v>
      </c>
      <c r="AO39" s="19" t="n">
        <v>20000</v>
      </c>
      <c r="AP39" s="26" t="n">
        <v>20000</v>
      </c>
      <c r="AQ39" s="19" t="n">
        <v>20000</v>
      </c>
      <c r="AR39" s="19" t="n">
        <v>20000</v>
      </c>
      <c r="AS39" s="19" t="n">
        <v>20000</v>
      </c>
      <c r="AT39" s="19" t="n">
        <v>20000</v>
      </c>
      <c r="AU39" s="19" t="n">
        <v>20000</v>
      </c>
      <c r="AV39" s="19" t="n">
        <v>20000</v>
      </c>
      <c r="AW39" s="19" t="n">
        <v>20000</v>
      </c>
      <c r="AX39" s="19" t="n">
        <v>20000</v>
      </c>
      <c r="AY39" s="19" t="n">
        <v>20000</v>
      </c>
      <c r="AZ39" s="19" t="n">
        <v>20000</v>
      </c>
      <c r="BA39" s="19" t="n">
        <v>20000</v>
      </c>
      <c r="BB39" s="26" t="n">
        <v>20000</v>
      </c>
      <c r="BC39" s="19" t="n">
        <v>20000</v>
      </c>
      <c r="BD39" s="19" t="n">
        <v>20000</v>
      </c>
      <c r="BE39" s="19" t="n">
        <v>20000</v>
      </c>
      <c r="BF39" s="19" t="n">
        <v>20000</v>
      </c>
      <c r="BG39" s="19" t="n">
        <v>20000</v>
      </c>
      <c r="BH39" s="19" t="n">
        <v>20000</v>
      </c>
      <c r="BI39" s="19" t="n">
        <v>20000</v>
      </c>
      <c r="BJ39" s="19" t="n">
        <v>20000</v>
      </c>
      <c r="BK39" s="19" t="n">
        <v>20000</v>
      </c>
      <c r="BL39" s="19" t="n">
        <v>20000</v>
      </c>
      <c r="BM39" s="27" t="n">
        <v>20000</v>
      </c>
      <c r="BN39" s="26" t="n">
        <v>20000</v>
      </c>
      <c r="BO39" s="19" t="n">
        <v>20000</v>
      </c>
      <c r="BP39" s="28" t="n">
        <v>20000</v>
      </c>
      <c r="BQ39" s="19" t="n">
        <v>20000</v>
      </c>
      <c r="BR39" s="19" t="n">
        <v>20000</v>
      </c>
      <c r="BS39" s="19" t="n">
        <v>20000</v>
      </c>
      <c r="BT39" s="19" t="n">
        <v>20000</v>
      </c>
      <c r="BU39" s="19" t="n">
        <v>20000</v>
      </c>
      <c r="BV39" s="19" t="n">
        <v>20000</v>
      </c>
      <c r="BW39" s="19" t="n">
        <v>20000</v>
      </c>
      <c r="BX39" s="19" t="n">
        <v>20000</v>
      </c>
      <c r="BY39" s="19" t="n">
        <v>20000</v>
      </c>
      <c r="BZ39" s="26" t="n">
        <v>20000</v>
      </c>
      <c r="CA39" s="19" t="n">
        <v>20000</v>
      </c>
      <c r="CB39" s="19" t="n">
        <v>20000</v>
      </c>
      <c r="CC39" s="29" t="n">
        <v>20000</v>
      </c>
      <c r="CD39" s="29" t="n">
        <v>20000</v>
      </c>
      <c r="CE39" s="29" t="n">
        <v>20000</v>
      </c>
      <c r="CF39" s="29" t="n">
        <v>20000</v>
      </c>
      <c r="CG39" s="29" t="n">
        <v>20000</v>
      </c>
      <c r="CH39" s="29" t="n">
        <v>20000</v>
      </c>
      <c r="CI39" s="29" t="n">
        <v>20000</v>
      </c>
      <c r="CJ39" s="29" t="n">
        <v>20000</v>
      </c>
      <c r="CK39" s="29" t="n">
        <v>20000</v>
      </c>
      <c r="CL39" s="31" t="n">
        <v>20000</v>
      </c>
      <c r="CM39" s="29" t="n">
        <v>20000</v>
      </c>
      <c r="CN39" s="29" t="n">
        <v>20000</v>
      </c>
      <c r="CO39" s="29" t="n">
        <v>20000</v>
      </c>
      <c r="CP39" s="29" t="n">
        <v>20000</v>
      </c>
      <c r="CQ39" s="29" t="n">
        <v>20000</v>
      </c>
      <c r="CR39" s="29" t="n">
        <v>20000</v>
      </c>
      <c r="CS39" s="29" t="n">
        <v>20000</v>
      </c>
      <c r="CT39" s="29" t="n">
        <v>20000</v>
      </c>
      <c r="CU39" s="29" t="n">
        <v>20000</v>
      </c>
      <c r="CV39" s="29" t="n">
        <v>20000</v>
      </c>
      <c r="CW39" s="29" t="n">
        <v>20000</v>
      </c>
      <c r="CX39" s="31" t="n">
        <v>20000</v>
      </c>
      <c r="CY39" s="29" t="n">
        <v>20000</v>
      </c>
      <c r="CZ39" s="29" t="n">
        <v>20000</v>
      </c>
      <c r="DA39" s="29" t="n">
        <v>20000</v>
      </c>
      <c r="DB39" s="29" t="n">
        <v>20000</v>
      </c>
      <c r="DC39" s="29" t="n">
        <v>20000</v>
      </c>
      <c r="DD39" s="29" t="n">
        <v>20000</v>
      </c>
      <c r="DE39" s="29" t="n">
        <v>20000</v>
      </c>
      <c r="DF39" s="29" t="n">
        <v>20000</v>
      </c>
      <c r="DG39" s="29" t="n">
        <v>20000</v>
      </c>
      <c r="DH39" s="29" t="n">
        <v>20000</v>
      </c>
      <c r="DI39" s="29" t="n">
        <v>20000</v>
      </c>
      <c r="DJ39" s="31" t="n">
        <v>20000</v>
      </c>
      <c r="DK39" s="29" t="n">
        <v>20000</v>
      </c>
      <c r="DL39" s="29" t="n">
        <v>20000</v>
      </c>
      <c r="DM39" s="29" t="n">
        <v>20000</v>
      </c>
      <c r="DN39" s="29" t="n">
        <v>20000</v>
      </c>
      <c r="DO39" s="29" t="n">
        <v>20000</v>
      </c>
      <c r="DP39" s="29" t="n">
        <v>20000</v>
      </c>
      <c r="DQ39" s="29" t="n">
        <v>20000</v>
      </c>
      <c r="DR39" s="29" t="n">
        <v>20000</v>
      </c>
      <c r="DS39" s="29" t="n">
        <v>20000</v>
      </c>
      <c r="DT39" s="29" t="n">
        <v>20000</v>
      </c>
      <c r="DU39" s="29" t="n">
        <v>20000</v>
      </c>
      <c r="DV39" s="9"/>
    </row>
    <row r="40" customFormat="false" ht="12.75" hidden="false" customHeight="false" outlineLevel="0" collapsed="false">
      <c r="A40" s="44" t="n">
        <v>27803</v>
      </c>
      <c r="B40" s="0" t="s">
        <v>24</v>
      </c>
      <c r="C40" s="48" t="n">
        <v>25000</v>
      </c>
      <c r="D40" s="21" t="n">
        <v>37622</v>
      </c>
      <c r="E40" s="21" t="n">
        <v>38352</v>
      </c>
      <c r="F40" s="0" t="s">
        <v>34</v>
      </c>
      <c r="G40" s="21"/>
      <c r="H40" s="22"/>
      <c r="I40" s="45"/>
      <c r="J40" s="46"/>
      <c r="K40" s="10"/>
      <c r="L40" s="10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26" t="n">
        <v>25000</v>
      </c>
      <c r="AE40" s="19" t="n">
        <v>25000</v>
      </c>
      <c r="AF40" s="19" t="n">
        <v>25000</v>
      </c>
      <c r="AG40" s="19" t="n">
        <v>25000</v>
      </c>
      <c r="AH40" s="19" t="n">
        <v>25000</v>
      </c>
      <c r="AI40" s="19" t="n">
        <v>25000</v>
      </c>
      <c r="AJ40" s="19" t="n">
        <v>25000</v>
      </c>
      <c r="AK40" s="19" t="n">
        <v>25000</v>
      </c>
      <c r="AL40" s="19" t="n">
        <v>25000</v>
      </c>
      <c r="AM40" s="19" t="n">
        <v>25000</v>
      </c>
      <c r="AN40" s="19" t="n">
        <v>25000</v>
      </c>
      <c r="AO40" s="19" t="n">
        <v>25000</v>
      </c>
      <c r="AP40" s="26" t="n">
        <v>25000</v>
      </c>
      <c r="AQ40" s="19" t="n">
        <v>25000</v>
      </c>
      <c r="AR40" s="19" t="n">
        <v>25000</v>
      </c>
      <c r="AS40" s="19" t="n">
        <v>25000</v>
      </c>
      <c r="AT40" s="19" t="n">
        <v>25000</v>
      </c>
      <c r="AU40" s="19" t="n">
        <v>25000</v>
      </c>
      <c r="AV40" s="19" t="n">
        <v>25000</v>
      </c>
      <c r="AW40" s="19" t="n">
        <v>25000</v>
      </c>
      <c r="AX40" s="19" t="n">
        <v>25000</v>
      </c>
      <c r="AY40" s="19" t="n">
        <v>25000</v>
      </c>
      <c r="AZ40" s="19" t="n">
        <v>25000</v>
      </c>
      <c r="BA40" s="19" t="n">
        <v>25000</v>
      </c>
      <c r="BB40" s="31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31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1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31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31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31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9"/>
    </row>
    <row r="41" customFormat="false" ht="12.75" hidden="false" customHeight="false" outlineLevel="0" collapsed="false">
      <c r="A41" s="44" t="s">
        <v>42</v>
      </c>
      <c r="B41" s="0" t="s">
        <v>23</v>
      </c>
      <c r="C41" s="48" t="n">
        <v>20000</v>
      </c>
      <c r="D41" s="21" t="n">
        <v>37288</v>
      </c>
      <c r="E41" s="21" t="n">
        <v>37560</v>
      </c>
      <c r="F41" s="0" t="s">
        <v>34</v>
      </c>
      <c r="G41" s="21"/>
      <c r="H41" s="22"/>
      <c r="I41" s="49" t="n">
        <v>3000</v>
      </c>
      <c r="J41" s="51"/>
      <c r="K41" s="25" t="n">
        <v>20000</v>
      </c>
      <c r="L41" s="25"/>
      <c r="M41" s="19" t="n">
        <v>20000</v>
      </c>
      <c r="N41" s="19"/>
      <c r="O41" s="19" t="n">
        <v>20000</v>
      </c>
      <c r="P41" s="19"/>
      <c r="Q41" s="19" t="n">
        <v>20000</v>
      </c>
      <c r="R41" s="19"/>
      <c r="S41" s="19" t="n">
        <v>20000</v>
      </c>
      <c r="T41" s="19"/>
      <c r="U41" s="19" t="n">
        <v>20000</v>
      </c>
      <c r="V41" s="19"/>
      <c r="W41" s="19" t="n">
        <v>20000</v>
      </c>
      <c r="X41" s="19"/>
      <c r="Y41" s="19" t="n">
        <v>20000</v>
      </c>
      <c r="Z41" s="19"/>
      <c r="AA41" s="19" t="n">
        <v>20000</v>
      </c>
      <c r="AB41" s="19"/>
      <c r="AC41" s="19"/>
      <c r="AD41" s="26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26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31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31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9"/>
      <c r="CL41" s="9"/>
      <c r="CX41" s="9"/>
      <c r="DJ41" s="9"/>
      <c r="DV41" s="9"/>
    </row>
    <row r="42" customFormat="false" ht="12.75" hidden="false" customHeight="false" outlineLevel="0" collapsed="false">
      <c r="A42" s="52" t="n">
        <v>27608</v>
      </c>
      <c r="B42" s="53" t="s">
        <v>43</v>
      </c>
      <c r="C42" s="54" t="n">
        <v>10000</v>
      </c>
      <c r="D42" s="55" t="n">
        <v>37408</v>
      </c>
      <c r="E42" s="55" t="n">
        <v>42886</v>
      </c>
      <c r="F42" s="53" t="s">
        <v>19</v>
      </c>
      <c r="G42" s="55" t="n">
        <v>42521</v>
      </c>
      <c r="H42" s="56"/>
      <c r="I42" s="57"/>
      <c r="J42" s="58"/>
      <c r="K42" s="10"/>
      <c r="L42" s="10"/>
      <c r="S42" s="19" t="n">
        <v>10000</v>
      </c>
      <c r="T42" s="19"/>
      <c r="U42" s="19" t="n">
        <v>10000</v>
      </c>
      <c r="V42" s="19"/>
      <c r="W42" s="19" t="n">
        <v>10000</v>
      </c>
      <c r="X42" s="19"/>
      <c r="Y42" s="19" t="n">
        <v>10000</v>
      </c>
      <c r="Z42" s="19"/>
      <c r="AA42" s="19" t="n">
        <v>10000</v>
      </c>
      <c r="AB42" s="19" t="n">
        <v>10000</v>
      </c>
      <c r="AC42" s="19" t="n">
        <v>10000</v>
      </c>
      <c r="AD42" s="26" t="n">
        <v>10000</v>
      </c>
      <c r="AE42" s="19" t="n">
        <v>10000</v>
      </c>
      <c r="AF42" s="19" t="n">
        <v>10000</v>
      </c>
      <c r="AG42" s="25" t="n">
        <v>10000</v>
      </c>
      <c r="AH42" s="25" t="n">
        <v>10000</v>
      </c>
      <c r="AI42" s="19" t="n">
        <v>10000</v>
      </c>
      <c r="AJ42" s="19" t="n">
        <v>10000</v>
      </c>
      <c r="AK42" s="19" t="n">
        <v>10000</v>
      </c>
      <c r="AL42" s="19" t="n">
        <v>10000</v>
      </c>
      <c r="AM42" s="19" t="n">
        <v>10000</v>
      </c>
      <c r="AN42" s="19" t="n">
        <v>10000</v>
      </c>
      <c r="AO42" s="19" t="n">
        <v>10000</v>
      </c>
      <c r="AP42" s="26" t="n">
        <v>10000</v>
      </c>
      <c r="AQ42" s="19" t="n">
        <v>10000</v>
      </c>
      <c r="AR42" s="19" t="n">
        <v>10000</v>
      </c>
      <c r="AS42" s="19" t="n">
        <v>10000</v>
      </c>
      <c r="AT42" s="19" t="n">
        <v>10000</v>
      </c>
      <c r="AU42" s="19" t="n">
        <v>10000</v>
      </c>
      <c r="AV42" s="19" t="n">
        <v>10000</v>
      </c>
      <c r="AW42" s="19" t="n">
        <v>10000</v>
      </c>
      <c r="AX42" s="19" t="n">
        <v>10000</v>
      </c>
      <c r="AY42" s="19" t="n">
        <v>10000</v>
      </c>
      <c r="AZ42" s="19" t="n">
        <v>10000</v>
      </c>
      <c r="BA42" s="19" t="n">
        <v>10000</v>
      </c>
      <c r="BB42" s="26" t="n">
        <v>10000</v>
      </c>
      <c r="BC42" s="19" t="n">
        <v>10000</v>
      </c>
      <c r="BD42" s="19" t="n">
        <v>10000</v>
      </c>
      <c r="BE42" s="19" t="n">
        <v>10000</v>
      </c>
      <c r="BF42" s="19" t="n">
        <v>10000</v>
      </c>
      <c r="BG42" s="19" t="n">
        <v>10000</v>
      </c>
      <c r="BH42" s="19" t="n">
        <v>10000</v>
      </c>
      <c r="BI42" s="19" t="n">
        <v>10000</v>
      </c>
      <c r="BJ42" s="19" t="n">
        <v>10000</v>
      </c>
      <c r="BK42" s="19" t="n">
        <v>10000</v>
      </c>
      <c r="BL42" s="19" t="n">
        <v>10000</v>
      </c>
      <c r="BM42" s="27" t="n">
        <v>10000</v>
      </c>
      <c r="BN42" s="26" t="n">
        <v>10000</v>
      </c>
      <c r="BO42" s="19" t="n">
        <v>10000</v>
      </c>
      <c r="BP42" s="19" t="n">
        <v>10000</v>
      </c>
      <c r="BQ42" s="19" t="n">
        <v>10000</v>
      </c>
      <c r="BR42" s="19" t="n">
        <v>10000</v>
      </c>
      <c r="BS42" s="19" t="n">
        <v>10000</v>
      </c>
      <c r="BT42" s="19" t="n">
        <v>10000</v>
      </c>
      <c r="BU42" s="19" t="n">
        <v>10000</v>
      </c>
      <c r="BV42" s="19" t="n">
        <v>10000</v>
      </c>
      <c r="BW42" s="19" t="n">
        <v>10000</v>
      </c>
      <c r="BX42" s="19" t="n">
        <v>10000</v>
      </c>
      <c r="BY42" s="19" t="n">
        <v>10000</v>
      </c>
      <c r="BZ42" s="26" t="n">
        <v>10000</v>
      </c>
      <c r="CA42" s="19" t="n">
        <v>10000</v>
      </c>
      <c r="CB42" s="19" t="n">
        <v>10000</v>
      </c>
      <c r="CC42" s="19" t="n">
        <v>10000</v>
      </c>
      <c r="CD42" s="19" t="n">
        <v>10000</v>
      </c>
      <c r="CE42" s="19" t="n">
        <v>10000</v>
      </c>
      <c r="CF42" s="19" t="n">
        <v>10000</v>
      </c>
      <c r="CG42" s="19" t="n">
        <v>10000</v>
      </c>
      <c r="CH42" s="19" t="n">
        <v>10000</v>
      </c>
      <c r="CI42" s="19" t="n">
        <v>10000</v>
      </c>
      <c r="CJ42" s="19" t="n">
        <v>10000</v>
      </c>
      <c r="CK42" s="19" t="n">
        <v>10000</v>
      </c>
      <c r="CL42" s="26" t="n">
        <v>10000</v>
      </c>
      <c r="CM42" s="19" t="n">
        <v>10000</v>
      </c>
      <c r="CN42" s="19" t="n">
        <v>10000</v>
      </c>
      <c r="CO42" s="19" t="n">
        <v>10000</v>
      </c>
      <c r="CP42" s="19" t="n">
        <v>10000</v>
      </c>
      <c r="CQ42" s="19" t="n">
        <v>10000</v>
      </c>
      <c r="CR42" s="19" t="n">
        <v>10000</v>
      </c>
      <c r="CS42" s="19" t="n">
        <v>10000</v>
      </c>
      <c r="CT42" s="19" t="n">
        <v>10000</v>
      </c>
      <c r="CU42" s="19" t="n">
        <v>10000</v>
      </c>
      <c r="CV42" s="19" t="n">
        <v>10000</v>
      </c>
      <c r="CW42" s="19" t="n">
        <v>10000</v>
      </c>
      <c r="CX42" s="26" t="n">
        <v>10000</v>
      </c>
      <c r="CY42" s="19" t="n">
        <v>10000</v>
      </c>
      <c r="CZ42" s="19" t="n">
        <v>10000</v>
      </c>
      <c r="DA42" s="19" t="n">
        <v>10000</v>
      </c>
      <c r="DB42" s="19" t="n">
        <v>10000</v>
      </c>
      <c r="DC42" s="19" t="n">
        <v>10000</v>
      </c>
      <c r="DD42" s="19" t="n">
        <v>10000</v>
      </c>
      <c r="DE42" s="19" t="n">
        <v>10000</v>
      </c>
      <c r="DF42" s="19" t="n">
        <v>10000</v>
      </c>
      <c r="DG42" s="19" t="n">
        <v>10000</v>
      </c>
      <c r="DH42" s="19" t="n">
        <v>10000</v>
      </c>
      <c r="DI42" s="19" t="n">
        <v>10000</v>
      </c>
      <c r="DJ42" s="26" t="n">
        <v>10000</v>
      </c>
      <c r="DK42" s="19" t="n">
        <v>10000</v>
      </c>
      <c r="DL42" s="19" t="n">
        <v>10000</v>
      </c>
      <c r="DM42" s="19" t="n">
        <v>10000</v>
      </c>
      <c r="DN42" s="19" t="n">
        <v>10000</v>
      </c>
      <c r="DO42" s="19" t="n">
        <v>10000</v>
      </c>
      <c r="DP42" s="19" t="n">
        <v>10000</v>
      </c>
      <c r="DQ42" s="19" t="n">
        <v>10000</v>
      </c>
      <c r="DR42" s="19" t="n">
        <v>10000</v>
      </c>
      <c r="DS42" s="19" t="n">
        <v>10000</v>
      </c>
      <c r="DT42" s="19" t="n">
        <v>10000</v>
      </c>
      <c r="DU42" s="19" t="n">
        <v>10000</v>
      </c>
      <c r="DV42" s="9"/>
    </row>
    <row r="43" customFormat="false" ht="12.75" hidden="false" customHeight="false" outlineLevel="0" collapsed="false">
      <c r="A43" s="52" t="n">
        <v>27605</v>
      </c>
      <c r="B43" s="53" t="s">
        <v>44</v>
      </c>
      <c r="C43" s="54" t="n">
        <v>2700</v>
      </c>
      <c r="D43" s="55" t="n">
        <v>37408</v>
      </c>
      <c r="E43" s="55" t="n">
        <v>42886</v>
      </c>
      <c r="F43" s="53" t="s">
        <v>34</v>
      </c>
      <c r="G43" s="55"/>
      <c r="H43" s="56"/>
      <c r="I43" s="57"/>
      <c r="J43" s="58"/>
      <c r="K43" s="10"/>
      <c r="L43" s="10"/>
      <c r="S43" s="19" t="n">
        <v>2700</v>
      </c>
      <c r="T43" s="19"/>
      <c r="U43" s="19" t="n">
        <v>2700</v>
      </c>
      <c r="V43" s="19"/>
      <c r="W43" s="19" t="n">
        <v>2700</v>
      </c>
      <c r="X43" s="19"/>
      <c r="Y43" s="19" t="n">
        <v>2700</v>
      </c>
      <c r="Z43" s="19"/>
      <c r="AA43" s="19" t="n">
        <v>2700</v>
      </c>
      <c r="AB43" s="19" t="n">
        <v>2700</v>
      </c>
      <c r="AC43" s="19" t="n">
        <v>2700</v>
      </c>
      <c r="AD43" s="26" t="n">
        <v>2700</v>
      </c>
      <c r="AE43" s="19" t="n">
        <v>2700</v>
      </c>
      <c r="AF43" s="19" t="n">
        <v>2700</v>
      </c>
      <c r="AG43" s="25" t="n">
        <v>2700</v>
      </c>
      <c r="AH43" s="25" t="n">
        <v>2700</v>
      </c>
      <c r="AI43" s="19" t="n">
        <v>2700</v>
      </c>
      <c r="AJ43" s="19" t="n">
        <v>2700</v>
      </c>
      <c r="AK43" s="19" t="n">
        <v>2700</v>
      </c>
      <c r="AL43" s="19" t="n">
        <v>2700</v>
      </c>
      <c r="AM43" s="19" t="n">
        <v>2700</v>
      </c>
      <c r="AN43" s="19" t="n">
        <v>2700</v>
      </c>
      <c r="AO43" s="19" t="n">
        <v>2700</v>
      </c>
      <c r="AP43" s="26" t="n">
        <v>2700</v>
      </c>
      <c r="AQ43" s="19" t="n">
        <v>2700</v>
      </c>
      <c r="AR43" s="19" t="n">
        <v>2700</v>
      </c>
      <c r="AS43" s="19" t="n">
        <v>2700</v>
      </c>
      <c r="AT43" s="19" t="n">
        <v>2700</v>
      </c>
      <c r="AU43" s="19" t="n">
        <v>2700</v>
      </c>
      <c r="AV43" s="19" t="n">
        <v>2700</v>
      </c>
      <c r="AW43" s="19" t="n">
        <v>2700</v>
      </c>
      <c r="AX43" s="19" t="n">
        <v>2700</v>
      </c>
      <c r="AY43" s="19" t="n">
        <v>2700</v>
      </c>
      <c r="AZ43" s="19" t="n">
        <v>2700</v>
      </c>
      <c r="BA43" s="19" t="n">
        <v>2700</v>
      </c>
      <c r="BB43" s="26" t="n">
        <v>2700</v>
      </c>
      <c r="BC43" s="19" t="n">
        <v>2700</v>
      </c>
      <c r="BD43" s="19" t="n">
        <v>2700</v>
      </c>
      <c r="BE43" s="19" t="n">
        <v>2700</v>
      </c>
      <c r="BF43" s="19" t="n">
        <v>2700</v>
      </c>
      <c r="BG43" s="19" t="n">
        <v>2700</v>
      </c>
      <c r="BH43" s="19" t="n">
        <v>2700</v>
      </c>
      <c r="BI43" s="19" t="n">
        <v>2700</v>
      </c>
      <c r="BJ43" s="19" t="n">
        <v>2700</v>
      </c>
      <c r="BK43" s="19" t="n">
        <v>2700</v>
      </c>
      <c r="BL43" s="19" t="n">
        <v>2700</v>
      </c>
      <c r="BM43" s="27" t="n">
        <v>2700</v>
      </c>
      <c r="BN43" s="26" t="n">
        <v>2700</v>
      </c>
      <c r="BO43" s="19" t="n">
        <v>2700</v>
      </c>
      <c r="BP43" s="19" t="n">
        <v>2700</v>
      </c>
      <c r="BQ43" s="19" t="n">
        <v>2700</v>
      </c>
      <c r="BR43" s="19" t="n">
        <v>2700</v>
      </c>
      <c r="BS43" s="19" t="n">
        <v>2700</v>
      </c>
      <c r="BT43" s="19" t="n">
        <v>2700</v>
      </c>
      <c r="BU43" s="19" t="n">
        <v>2700</v>
      </c>
      <c r="BV43" s="19" t="n">
        <v>2700</v>
      </c>
      <c r="BW43" s="19" t="n">
        <v>2700</v>
      </c>
      <c r="BX43" s="19" t="n">
        <v>2700</v>
      </c>
      <c r="BY43" s="19" t="n">
        <v>2700</v>
      </c>
      <c r="BZ43" s="26" t="n">
        <v>2700</v>
      </c>
      <c r="CA43" s="19" t="n">
        <v>2700</v>
      </c>
      <c r="CB43" s="19" t="n">
        <v>2700</v>
      </c>
      <c r="CC43" s="19" t="n">
        <v>2700</v>
      </c>
      <c r="CD43" s="19" t="n">
        <v>2700</v>
      </c>
      <c r="CE43" s="19" t="n">
        <v>2700</v>
      </c>
      <c r="CF43" s="19" t="n">
        <v>2700</v>
      </c>
      <c r="CG43" s="19" t="n">
        <v>2700</v>
      </c>
      <c r="CH43" s="19" t="n">
        <v>2700</v>
      </c>
      <c r="CI43" s="19" t="n">
        <v>2700</v>
      </c>
      <c r="CJ43" s="19" t="n">
        <v>2700</v>
      </c>
      <c r="CK43" s="19" t="n">
        <v>2700</v>
      </c>
      <c r="CL43" s="26" t="n">
        <v>2700</v>
      </c>
      <c r="CM43" s="19" t="n">
        <v>2700</v>
      </c>
      <c r="CN43" s="19" t="n">
        <v>2700</v>
      </c>
      <c r="CO43" s="19" t="n">
        <v>2700</v>
      </c>
      <c r="CP43" s="19" t="n">
        <v>2700</v>
      </c>
      <c r="CQ43" s="19" t="n">
        <v>2700</v>
      </c>
      <c r="CR43" s="19" t="n">
        <v>2700</v>
      </c>
      <c r="CS43" s="19" t="n">
        <v>2700</v>
      </c>
      <c r="CT43" s="19" t="n">
        <v>2700</v>
      </c>
      <c r="CU43" s="19" t="n">
        <v>2700</v>
      </c>
      <c r="CV43" s="19" t="n">
        <v>2700</v>
      </c>
      <c r="CW43" s="19" t="n">
        <v>2700</v>
      </c>
      <c r="CX43" s="26" t="n">
        <v>2700</v>
      </c>
      <c r="CY43" s="19" t="n">
        <v>2700</v>
      </c>
      <c r="CZ43" s="19" t="n">
        <v>2700</v>
      </c>
      <c r="DA43" s="19" t="n">
        <v>2700</v>
      </c>
      <c r="DB43" s="19" t="n">
        <v>2700</v>
      </c>
      <c r="DC43" s="19" t="n">
        <v>2700</v>
      </c>
      <c r="DD43" s="19" t="n">
        <v>2700</v>
      </c>
      <c r="DE43" s="19" t="n">
        <v>2700</v>
      </c>
      <c r="DF43" s="19" t="n">
        <v>2700</v>
      </c>
      <c r="DG43" s="19" t="n">
        <v>2700</v>
      </c>
      <c r="DH43" s="19" t="n">
        <v>2700</v>
      </c>
      <c r="DI43" s="19" t="n">
        <v>2700</v>
      </c>
      <c r="DJ43" s="26" t="n">
        <v>2700</v>
      </c>
      <c r="DK43" s="19" t="n">
        <v>2700</v>
      </c>
      <c r="DL43" s="19" t="n">
        <v>2700</v>
      </c>
      <c r="DM43" s="19" t="n">
        <v>2700</v>
      </c>
      <c r="DN43" s="19" t="n">
        <v>2700</v>
      </c>
      <c r="DO43" s="19" t="n">
        <v>2700</v>
      </c>
      <c r="DP43" s="19" t="n">
        <v>2700</v>
      </c>
      <c r="DQ43" s="19" t="n">
        <v>2700</v>
      </c>
      <c r="DR43" s="19" t="n">
        <v>2700</v>
      </c>
      <c r="DS43" s="19" t="n">
        <v>2700</v>
      </c>
      <c r="DT43" s="19" t="n">
        <v>2700</v>
      </c>
      <c r="DU43" s="19" t="n">
        <v>2700</v>
      </c>
      <c r="DV43" s="9"/>
    </row>
    <row r="44" customFormat="false" ht="12.75" hidden="false" customHeight="false" outlineLevel="0" collapsed="false">
      <c r="A44" s="52" t="n">
        <v>27604</v>
      </c>
      <c r="B44" s="53" t="s">
        <v>44</v>
      </c>
      <c r="C44" s="54" t="n">
        <v>5300</v>
      </c>
      <c r="D44" s="55" t="n">
        <v>37408</v>
      </c>
      <c r="E44" s="55" t="n">
        <v>37772</v>
      </c>
      <c r="F44" s="53" t="s">
        <v>34</v>
      </c>
      <c r="G44" s="55"/>
      <c r="H44" s="56"/>
      <c r="I44" s="57"/>
      <c r="J44" s="58"/>
      <c r="K44" s="10"/>
      <c r="L44" s="10"/>
      <c r="S44" s="19" t="n">
        <v>5300</v>
      </c>
      <c r="T44" s="19"/>
      <c r="U44" s="19" t="n">
        <v>5300</v>
      </c>
      <c r="V44" s="19"/>
      <c r="W44" s="19" t="n">
        <v>5300</v>
      </c>
      <c r="X44" s="19"/>
      <c r="Y44" s="19" t="n">
        <v>5300</v>
      </c>
      <c r="Z44" s="19"/>
      <c r="AA44" s="19" t="n">
        <v>5300</v>
      </c>
      <c r="AB44" s="19" t="n">
        <v>5300</v>
      </c>
      <c r="AC44" s="19" t="n">
        <v>5300</v>
      </c>
      <c r="AD44" s="26" t="n">
        <v>5300</v>
      </c>
      <c r="AE44" s="19" t="n">
        <v>5300</v>
      </c>
      <c r="AF44" s="19" t="n">
        <v>5300</v>
      </c>
      <c r="AG44" s="25" t="n">
        <v>5300</v>
      </c>
      <c r="AH44" s="25" t="n">
        <v>5300</v>
      </c>
      <c r="AI44" s="19"/>
      <c r="AJ44" s="19"/>
      <c r="AK44" s="19"/>
      <c r="AL44" s="19"/>
      <c r="AM44" s="19"/>
      <c r="AN44" s="19"/>
      <c r="AO44" s="19"/>
      <c r="AP44" s="26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26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27"/>
      <c r="BN44" s="9"/>
      <c r="BZ44" s="9"/>
      <c r="CL44" s="9"/>
      <c r="CX44" s="9"/>
      <c r="DJ44" s="9"/>
      <c r="DV44" s="9"/>
    </row>
    <row r="45" customFormat="false" ht="12.75" hidden="false" customHeight="false" outlineLevel="0" collapsed="false">
      <c r="A45" s="52" t="n">
        <v>27622</v>
      </c>
      <c r="B45" s="53" t="s">
        <v>45</v>
      </c>
      <c r="C45" s="54" t="n">
        <v>4500</v>
      </c>
      <c r="D45" s="55" t="n">
        <v>37408</v>
      </c>
      <c r="E45" s="55" t="n">
        <v>41882</v>
      </c>
      <c r="F45" s="53" t="s">
        <v>19</v>
      </c>
      <c r="G45" s="55" t="n">
        <v>41517</v>
      </c>
      <c r="H45" s="56"/>
      <c r="I45" s="57"/>
      <c r="J45" s="58"/>
      <c r="K45" s="10"/>
      <c r="L45" s="10"/>
      <c r="S45" s="19" t="n">
        <v>4500</v>
      </c>
      <c r="T45" s="19"/>
      <c r="U45" s="19" t="n">
        <v>4500</v>
      </c>
      <c r="V45" s="19"/>
      <c r="W45" s="19" t="n">
        <v>4500</v>
      </c>
      <c r="X45" s="19"/>
      <c r="Y45" s="19" t="n">
        <v>4500</v>
      </c>
      <c r="Z45" s="19"/>
      <c r="AA45" s="19" t="n">
        <v>4500</v>
      </c>
      <c r="AB45" s="19" t="n">
        <v>4500</v>
      </c>
      <c r="AC45" s="19" t="n">
        <v>4500</v>
      </c>
      <c r="AD45" s="26" t="n">
        <v>4500</v>
      </c>
      <c r="AE45" s="19" t="n">
        <v>4500</v>
      </c>
      <c r="AF45" s="19" t="n">
        <v>4500</v>
      </c>
      <c r="AG45" s="25" t="n">
        <v>4500</v>
      </c>
      <c r="AH45" s="25" t="n">
        <v>4500</v>
      </c>
      <c r="AI45" s="19" t="n">
        <v>4500</v>
      </c>
      <c r="AJ45" s="19" t="n">
        <v>4500</v>
      </c>
      <c r="AK45" s="19" t="n">
        <v>4500</v>
      </c>
      <c r="AL45" s="19" t="n">
        <v>4500</v>
      </c>
      <c r="AM45" s="19" t="n">
        <v>4500</v>
      </c>
      <c r="AN45" s="19" t="n">
        <v>4500</v>
      </c>
      <c r="AO45" s="19" t="n">
        <v>4500</v>
      </c>
      <c r="AP45" s="26" t="n">
        <v>4500</v>
      </c>
      <c r="AQ45" s="19" t="n">
        <v>4500</v>
      </c>
      <c r="AR45" s="19" t="n">
        <v>4500</v>
      </c>
      <c r="AS45" s="19" t="n">
        <v>4500</v>
      </c>
      <c r="AT45" s="19" t="n">
        <v>4500</v>
      </c>
      <c r="AU45" s="19" t="n">
        <v>4500</v>
      </c>
      <c r="AV45" s="19" t="n">
        <v>4500</v>
      </c>
      <c r="AW45" s="19" t="n">
        <v>4500</v>
      </c>
      <c r="AX45" s="19" t="n">
        <v>4500</v>
      </c>
      <c r="AY45" s="19" t="n">
        <v>4500</v>
      </c>
      <c r="AZ45" s="19" t="n">
        <v>4500</v>
      </c>
      <c r="BA45" s="19" t="n">
        <v>4500</v>
      </c>
      <c r="BB45" s="26" t="n">
        <v>4500</v>
      </c>
      <c r="BC45" s="19" t="n">
        <v>4500</v>
      </c>
      <c r="BD45" s="19" t="n">
        <v>4500</v>
      </c>
      <c r="BE45" s="19" t="n">
        <v>4500</v>
      </c>
      <c r="BF45" s="19" t="n">
        <v>4500</v>
      </c>
      <c r="BG45" s="19" t="n">
        <v>4500</v>
      </c>
      <c r="BH45" s="19" t="n">
        <v>4500</v>
      </c>
      <c r="BI45" s="19" t="n">
        <v>4500</v>
      </c>
      <c r="BJ45" s="19" t="n">
        <v>4500</v>
      </c>
      <c r="BK45" s="19" t="n">
        <v>4500</v>
      </c>
      <c r="BL45" s="19" t="n">
        <v>4500</v>
      </c>
      <c r="BM45" s="27" t="n">
        <v>4500</v>
      </c>
      <c r="BN45" s="26" t="n">
        <v>4500</v>
      </c>
      <c r="BO45" s="19" t="n">
        <v>4500</v>
      </c>
      <c r="BP45" s="19" t="n">
        <v>4500</v>
      </c>
      <c r="BQ45" s="19" t="n">
        <v>4500</v>
      </c>
      <c r="BR45" s="19" t="n">
        <v>4500</v>
      </c>
      <c r="BS45" s="19" t="n">
        <v>4500</v>
      </c>
      <c r="BT45" s="19" t="n">
        <v>4500</v>
      </c>
      <c r="BU45" s="19" t="n">
        <v>4500</v>
      </c>
      <c r="BV45" s="19" t="n">
        <v>4500</v>
      </c>
      <c r="BW45" s="19" t="n">
        <v>4500</v>
      </c>
      <c r="BX45" s="19" t="n">
        <v>4500</v>
      </c>
      <c r="BY45" s="19" t="n">
        <v>4500</v>
      </c>
      <c r="BZ45" s="26" t="n">
        <v>4500</v>
      </c>
      <c r="CA45" s="19" t="n">
        <v>4500</v>
      </c>
      <c r="CB45" s="19" t="n">
        <v>4500</v>
      </c>
      <c r="CC45" s="19" t="n">
        <v>4500</v>
      </c>
      <c r="CD45" s="19" t="n">
        <v>4500</v>
      </c>
      <c r="CE45" s="19" t="n">
        <v>4500</v>
      </c>
      <c r="CF45" s="19" t="n">
        <v>4500</v>
      </c>
      <c r="CG45" s="19" t="n">
        <v>4500</v>
      </c>
      <c r="CH45" s="19" t="n">
        <v>4500</v>
      </c>
      <c r="CI45" s="19" t="n">
        <v>4500</v>
      </c>
      <c r="CJ45" s="19" t="n">
        <v>4500</v>
      </c>
      <c r="CK45" s="19" t="n">
        <v>4500</v>
      </c>
      <c r="CL45" s="26" t="n">
        <v>4500</v>
      </c>
      <c r="CM45" s="19" t="n">
        <v>4500</v>
      </c>
      <c r="CN45" s="19" t="n">
        <v>4500</v>
      </c>
      <c r="CO45" s="19" t="n">
        <v>4500</v>
      </c>
      <c r="CP45" s="19" t="n">
        <v>4500</v>
      </c>
      <c r="CQ45" s="19" t="n">
        <v>4500</v>
      </c>
      <c r="CR45" s="19" t="n">
        <v>4500</v>
      </c>
      <c r="CS45" s="19" t="n">
        <v>4500</v>
      </c>
      <c r="CT45" s="19" t="n">
        <v>4500</v>
      </c>
      <c r="CU45" s="19" t="n">
        <v>4500</v>
      </c>
      <c r="CV45" s="19" t="n">
        <v>4500</v>
      </c>
      <c r="CW45" s="19" t="n">
        <v>4500</v>
      </c>
      <c r="CX45" s="26" t="n">
        <v>4500</v>
      </c>
      <c r="CY45" s="19" t="n">
        <v>4500</v>
      </c>
      <c r="CZ45" s="19" t="n">
        <v>4500</v>
      </c>
      <c r="DA45" s="19" t="n">
        <v>4500</v>
      </c>
      <c r="DB45" s="19" t="n">
        <v>4500</v>
      </c>
      <c r="DC45" s="19" t="n">
        <v>4500</v>
      </c>
      <c r="DD45" s="19" t="n">
        <v>4500</v>
      </c>
      <c r="DE45" s="19" t="n">
        <v>4500</v>
      </c>
      <c r="DF45" s="19" t="n">
        <v>4500</v>
      </c>
      <c r="DG45" s="19" t="n">
        <v>4500</v>
      </c>
      <c r="DH45" s="19" t="n">
        <v>4500</v>
      </c>
      <c r="DI45" s="19" t="n">
        <v>4500</v>
      </c>
      <c r="DJ45" s="26" t="n">
        <v>4500</v>
      </c>
      <c r="DK45" s="19" t="n">
        <v>4500</v>
      </c>
      <c r="DL45" s="19" t="n">
        <v>4500</v>
      </c>
      <c r="DM45" s="19" t="n">
        <v>4500</v>
      </c>
      <c r="DN45" s="19" t="n">
        <v>4500</v>
      </c>
      <c r="DO45" s="19" t="n">
        <v>4500</v>
      </c>
      <c r="DP45" s="19" t="n">
        <v>4500</v>
      </c>
      <c r="DQ45" s="19" t="n">
        <v>4500</v>
      </c>
      <c r="DR45" s="19" t="n">
        <v>4500</v>
      </c>
      <c r="DS45" s="19" t="n">
        <v>4500</v>
      </c>
      <c r="DT45" s="19" t="n">
        <v>4500</v>
      </c>
      <c r="DU45" s="19" t="n">
        <v>4500</v>
      </c>
      <c r="DV45" s="9"/>
    </row>
    <row r="46" customFormat="false" ht="12.75" hidden="false" customHeight="false" outlineLevel="0" collapsed="false">
      <c r="A46" s="52" t="n">
        <v>27609</v>
      </c>
      <c r="B46" s="53" t="s">
        <v>24</v>
      </c>
      <c r="C46" s="54" t="n">
        <v>15000</v>
      </c>
      <c r="D46" s="55" t="n">
        <v>37408</v>
      </c>
      <c r="E46" s="55" t="n">
        <v>41060</v>
      </c>
      <c r="F46" s="53" t="s">
        <v>19</v>
      </c>
      <c r="G46" s="55" t="n">
        <v>40694</v>
      </c>
      <c r="H46" s="56"/>
      <c r="I46" s="57"/>
      <c r="J46" s="58"/>
      <c r="K46" s="10"/>
      <c r="L46" s="10"/>
      <c r="S46" s="19" t="n">
        <v>15000</v>
      </c>
      <c r="T46" s="19"/>
      <c r="U46" s="19" t="n">
        <v>15000</v>
      </c>
      <c r="V46" s="19"/>
      <c r="W46" s="19" t="n">
        <v>15000</v>
      </c>
      <c r="X46" s="19"/>
      <c r="Y46" s="19" t="n">
        <v>15000</v>
      </c>
      <c r="Z46" s="19"/>
      <c r="AA46" s="19" t="n">
        <v>15000</v>
      </c>
      <c r="AB46" s="19" t="n">
        <v>15000</v>
      </c>
      <c r="AC46" s="19" t="n">
        <v>15000</v>
      </c>
      <c r="AD46" s="26" t="n">
        <v>15000</v>
      </c>
      <c r="AE46" s="19" t="n">
        <v>15000</v>
      </c>
      <c r="AF46" s="19" t="n">
        <v>15000</v>
      </c>
      <c r="AG46" s="25" t="n">
        <v>15000</v>
      </c>
      <c r="AH46" s="25" t="n">
        <v>15000</v>
      </c>
      <c r="AI46" s="19" t="n">
        <v>15000</v>
      </c>
      <c r="AJ46" s="19" t="n">
        <v>15000</v>
      </c>
      <c r="AK46" s="19" t="n">
        <v>15000</v>
      </c>
      <c r="AL46" s="19" t="n">
        <v>15000</v>
      </c>
      <c r="AM46" s="19" t="n">
        <v>15000</v>
      </c>
      <c r="AN46" s="19" t="n">
        <v>15000</v>
      </c>
      <c r="AO46" s="19" t="n">
        <v>15000</v>
      </c>
      <c r="AP46" s="26" t="n">
        <v>15000</v>
      </c>
      <c r="AQ46" s="19" t="n">
        <v>15000</v>
      </c>
      <c r="AR46" s="19" t="n">
        <v>15000</v>
      </c>
      <c r="AS46" s="19" t="n">
        <v>15000</v>
      </c>
      <c r="AT46" s="19" t="n">
        <v>15000</v>
      </c>
      <c r="AU46" s="19" t="n">
        <v>15000</v>
      </c>
      <c r="AV46" s="19" t="n">
        <v>15000</v>
      </c>
      <c r="AW46" s="19" t="n">
        <v>15000</v>
      </c>
      <c r="AX46" s="19" t="n">
        <v>15000</v>
      </c>
      <c r="AY46" s="19" t="n">
        <v>15000</v>
      </c>
      <c r="AZ46" s="19" t="n">
        <v>15000</v>
      </c>
      <c r="BA46" s="19" t="n">
        <v>15000</v>
      </c>
      <c r="BB46" s="26" t="n">
        <v>15000</v>
      </c>
      <c r="BC46" s="19" t="n">
        <v>15000</v>
      </c>
      <c r="BD46" s="19" t="n">
        <v>15000</v>
      </c>
      <c r="BE46" s="19" t="n">
        <v>15000</v>
      </c>
      <c r="BF46" s="19" t="n">
        <v>15000</v>
      </c>
      <c r="BG46" s="19" t="n">
        <v>15000</v>
      </c>
      <c r="BH46" s="19" t="n">
        <v>15000</v>
      </c>
      <c r="BI46" s="19" t="n">
        <v>15000</v>
      </c>
      <c r="BJ46" s="19" t="n">
        <v>15000</v>
      </c>
      <c r="BK46" s="19" t="n">
        <v>15000</v>
      </c>
      <c r="BL46" s="19" t="n">
        <v>15000</v>
      </c>
      <c r="BM46" s="27" t="n">
        <v>15000</v>
      </c>
      <c r="BN46" s="26" t="n">
        <v>15000</v>
      </c>
      <c r="BO46" s="19" t="n">
        <v>15000</v>
      </c>
      <c r="BP46" s="19" t="n">
        <v>15000</v>
      </c>
      <c r="BQ46" s="19" t="n">
        <v>15000</v>
      </c>
      <c r="BR46" s="19" t="n">
        <v>15000</v>
      </c>
      <c r="BS46" s="19" t="n">
        <v>15000</v>
      </c>
      <c r="BT46" s="19" t="n">
        <v>15000</v>
      </c>
      <c r="BU46" s="19" t="n">
        <v>15000</v>
      </c>
      <c r="BV46" s="19" t="n">
        <v>15000</v>
      </c>
      <c r="BW46" s="19" t="n">
        <v>15000</v>
      </c>
      <c r="BX46" s="19" t="n">
        <v>15000</v>
      </c>
      <c r="BY46" s="19" t="n">
        <v>15000</v>
      </c>
      <c r="BZ46" s="26" t="n">
        <v>15000</v>
      </c>
      <c r="CA46" s="19" t="n">
        <v>15000</v>
      </c>
      <c r="CB46" s="19" t="n">
        <v>15000</v>
      </c>
      <c r="CC46" s="19" t="n">
        <v>15000</v>
      </c>
      <c r="CD46" s="19" t="n">
        <v>15000</v>
      </c>
      <c r="CE46" s="19" t="n">
        <v>15000</v>
      </c>
      <c r="CF46" s="19" t="n">
        <v>15000</v>
      </c>
      <c r="CG46" s="19" t="n">
        <v>15000</v>
      </c>
      <c r="CH46" s="19" t="n">
        <v>15000</v>
      </c>
      <c r="CI46" s="19" t="n">
        <v>15000</v>
      </c>
      <c r="CJ46" s="19" t="n">
        <v>15000</v>
      </c>
      <c r="CK46" s="19" t="n">
        <v>15000</v>
      </c>
      <c r="CL46" s="26" t="n">
        <v>15000</v>
      </c>
      <c r="CM46" s="19" t="n">
        <v>15000</v>
      </c>
      <c r="CN46" s="19" t="n">
        <v>15000</v>
      </c>
      <c r="CO46" s="19" t="n">
        <v>15000</v>
      </c>
      <c r="CP46" s="19" t="n">
        <v>15000</v>
      </c>
      <c r="CQ46" s="19" t="n">
        <v>15000</v>
      </c>
      <c r="CR46" s="19" t="n">
        <v>15000</v>
      </c>
      <c r="CS46" s="19" t="n">
        <v>15000</v>
      </c>
      <c r="CT46" s="19" t="n">
        <v>15000</v>
      </c>
      <c r="CU46" s="19" t="n">
        <v>15000</v>
      </c>
      <c r="CV46" s="19" t="n">
        <v>15000</v>
      </c>
      <c r="CW46" s="19" t="n">
        <v>15000</v>
      </c>
      <c r="CX46" s="26" t="n">
        <v>15000</v>
      </c>
      <c r="CY46" s="19" t="n">
        <v>15000</v>
      </c>
      <c r="CZ46" s="19" t="n">
        <v>15000</v>
      </c>
      <c r="DA46" s="19" t="n">
        <v>15000</v>
      </c>
      <c r="DB46" s="19" t="n">
        <v>15000</v>
      </c>
      <c r="DC46" s="19" t="n">
        <v>15000</v>
      </c>
      <c r="DD46" s="19" t="n">
        <v>15000</v>
      </c>
      <c r="DE46" s="19" t="n">
        <v>15000</v>
      </c>
      <c r="DF46" s="19" t="n">
        <v>15000</v>
      </c>
      <c r="DG46" s="19" t="n">
        <v>15000</v>
      </c>
      <c r="DH46" s="19" t="n">
        <v>15000</v>
      </c>
      <c r="DI46" s="19" t="n">
        <v>15000</v>
      </c>
      <c r="DJ46" s="26" t="n">
        <v>15000</v>
      </c>
      <c r="DK46" s="19" t="n">
        <v>15000</v>
      </c>
      <c r="DL46" s="19" t="n">
        <v>15000</v>
      </c>
      <c r="DM46" s="19" t="n">
        <v>15000</v>
      </c>
      <c r="DN46" s="19" t="n">
        <v>15000</v>
      </c>
      <c r="DO46" s="19" t="n">
        <v>15000</v>
      </c>
      <c r="DP46" s="19" t="n">
        <v>15000</v>
      </c>
      <c r="DQ46" s="19" t="n">
        <v>15000</v>
      </c>
      <c r="DR46" s="19" t="n">
        <v>15000</v>
      </c>
      <c r="DS46" s="19" t="n">
        <v>15000</v>
      </c>
      <c r="DT46" s="19" t="n">
        <v>15000</v>
      </c>
      <c r="DU46" s="19" t="n">
        <v>15000</v>
      </c>
      <c r="DV46" s="9"/>
    </row>
    <row r="47" customFormat="false" ht="12.75" hidden="false" customHeight="false" outlineLevel="0" collapsed="false">
      <c r="A47" s="52" t="n">
        <v>27607</v>
      </c>
      <c r="B47" s="53" t="s">
        <v>39</v>
      </c>
      <c r="C47" s="54" t="n">
        <v>1700</v>
      </c>
      <c r="D47" s="55" t="n">
        <v>37408</v>
      </c>
      <c r="E47" s="55" t="n">
        <v>38077</v>
      </c>
      <c r="F47" s="53" t="s">
        <v>34</v>
      </c>
      <c r="G47" s="55"/>
      <c r="H47" s="56"/>
      <c r="I47" s="57"/>
      <c r="J47" s="58"/>
      <c r="K47" s="10"/>
      <c r="L47" s="10"/>
      <c r="S47" s="19" t="n">
        <v>1700</v>
      </c>
      <c r="T47" s="19"/>
      <c r="U47" s="19" t="n">
        <v>1700</v>
      </c>
      <c r="V47" s="19"/>
      <c r="W47" s="19" t="n">
        <v>1700</v>
      </c>
      <c r="X47" s="19"/>
      <c r="Y47" s="19" t="n">
        <v>1700</v>
      </c>
      <c r="Z47" s="19"/>
      <c r="AA47" s="19" t="n">
        <v>1700</v>
      </c>
      <c r="AB47" s="19" t="n">
        <v>1700</v>
      </c>
      <c r="AC47" s="19" t="n">
        <v>1700</v>
      </c>
      <c r="AD47" s="26" t="n">
        <v>1700</v>
      </c>
      <c r="AE47" s="19" t="n">
        <v>1700</v>
      </c>
      <c r="AF47" s="19" t="n">
        <v>1700</v>
      </c>
      <c r="AG47" s="24" t="n">
        <v>1700</v>
      </c>
      <c r="AH47" s="24" t="n">
        <v>1700</v>
      </c>
      <c r="AI47" s="19" t="n">
        <v>5000</v>
      </c>
      <c r="AJ47" s="19" t="n">
        <v>5000</v>
      </c>
      <c r="AK47" s="19" t="n">
        <v>5000</v>
      </c>
      <c r="AL47" s="19" t="n">
        <v>5000</v>
      </c>
      <c r="AM47" s="19" t="n">
        <v>5000</v>
      </c>
      <c r="AN47" s="19" t="n">
        <v>5000</v>
      </c>
      <c r="AO47" s="19" t="n">
        <v>5000</v>
      </c>
      <c r="AP47" s="26" t="n">
        <v>5000</v>
      </c>
      <c r="AQ47" s="19" t="n">
        <v>5000</v>
      </c>
      <c r="AR47" s="19" t="n">
        <v>5000</v>
      </c>
      <c r="AS47" s="19"/>
      <c r="AT47" s="19"/>
      <c r="AU47" s="19"/>
      <c r="AV47" s="19"/>
      <c r="AW47" s="19"/>
      <c r="AX47" s="19"/>
      <c r="AY47" s="19"/>
      <c r="AZ47" s="19"/>
      <c r="BA47" s="19"/>
      <c r="BB47" s="26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27"/>
      <c r="BN47" s="9"/>
      <c r="BZ47" s="9"/>
      <c r="CL47" s="9"/>
      <c r="CX47" s="9"/>
      <c r="DJ47" s="9"/>
      <c r="DV47" s="9"/>
    </row>
    <row r="48" customFormat="false" ht="12.75" hidden="false" customHeight="false" outlineLevel="0" collapsed="false">
      <c r="A48" s="52" t="n">
        <v>27642</v>
      </c>
      <c r="B48" s="53" t="s">
        <v>41</v>
      </c>
      <c r="C48" s="54" t="n">
        <v>40000</v>
      </c>
      <c r="D48" s="55" t="n">
        <v>37438</v>
      </c>
      <c r="E48" s="55" t="n">
        <v>42916</v>
      </c>
      <c r="F48" s="53" t="s">
        <v>34</v>
      </c>
      <c r="G48" s="55"/>
      <c r="H48" s="56"/>
      <c r="I48" s="57"/>
      <c r="J48" s="58"/>
      <c r="K48" s="10"/>
      <c r="L48" s="10"/>
      <c r="S48" s="19"/>
      <c r="T48" s="19"/>
      <c r="U48" s="19" t="n">
        <v>40000</v>
      </c>
      <c r="V48" s="19"/>
      <c r="W48" s="19" t="n">
        <v>40000</v>
      </c>
      <c r="X48" s="19"/>
      <c r="Y48" s="19" t="n">
        <v>40000</v>
      </c>
      <c r="Z48" s="19"/>
      <c r="AA48" s="19" t="n">
        <v>40000</v>
      </c>
      <c r="AB48" s="19" t="n">
        <v>40000</v>
      </c>
      <c r="AC48" s="19" t="n">
        <v>40000</v>
      </c>
      <c r="AD48" s="26" t="n">
        <v>40000</v>
      </c>
      <c r="AE48" s="19" t="n">
        <v>40000</v>
      </c>
      <c r="AF48" s="19" t="n">
        <v>40000</v>
      </c>
      <c r="AG48" s="24" t="n">
        <v>40000</v>
      </c>
      <c r="AH48" s="24" t="n">
        <v>40000</v>
      </c>
      <c r="AI48" s="19" t="n">
        <v>40000</v>
      </c>
      <c r="AJ48" s="19" t="n">
        <v>40000</v>
      </c>
      <c r="AK48" s="19" t="n">
        <v>40000</v>
      </c>
      <c r="AL48" s="19" t="n">
        <v>40000</v>
      </c>
      <c r="AM48" s="19" t="n">
        <v>40000</v>
      </c>
      <c r="AN48" s="19" t="n">
        <v>40000</v>
      </c>
      <c r="AO48" s="19" t="n">
        <v>40000</v>
      </c>
      <c r="AP48" s="26" t="n">
        <v>40000</v>
      </c>
      <c r="AQ48" s="19" t="n">
        <v>40000</v>
      </c>
      <c r="AR48" s="19" t="n">
        <v>40000</v>
      </c>
      <c r="AS48" s="19" t="n">
        <v>40000</v>
      </c>
      <c r="AT48" s="19" t="n">
        <v>40000</v>
      </c>
      <c r="AU48" s="19" t="n">
        <v>40000</v>
      </c>
      <c r="AV48" s="19" t="n">
        <v>40000</v>
      </c>
      <c r="AW48" s="19" t="n">
        <v>40000</v>
      </c>
      <c r="AX48" s="19" t="n">
        <v>40000</v>
      </c>
      <c r="AY48" s="19" t="n">
        <v>40000</v>
      </c>
      <c r="AZ48" s="19" t="n">
        <v>40000</v>
      </c>
      <c r="BA48" s="19" t="n">
        <v>40000</v>
      </c>
      <c r="BB48" s="26" t="n">
        <v>40000</v>
      </c>
      <c r="BC48" s="19" t="n">
        <v>40000</v>
      </c>
      <c r="BD48" s="19" t="n">
        <v>40000</v>
      </c>
      <c r="BE48" s="19" t="n">
        <v>40000</v>
      </c>
      <c r="BF48" s="19" t="n">
        <v>40000</v>
      </c>
      <c r="BG48" s="19" t="n">
        <v>40000</v>
      </c>
      <c r="BH48" s="19" t="n">
        <v>40000</v>
      </c>
      <c r="BI48" s="19" t="n">
        <v>40000</v>
      </c>
      <c r="BJ48" s="19" t="n">
        <v>40000</v>
      </c>
      <c r="BK48" s="19" t="n">
        <v>40000</v>
      </c>
      <c r="BL48" s="19" t="n">
        <v>40000</v>
      </c>
      <c r="BM48" s="27" t="n">
        <v>40000</v>
      </c>
      <c r="BN48" s="26" t="n">
        <v>40000</v>
      </c>
      <c r="BO48" s="19" t="n">
        <v>40000</v>
      </c>
      <c r="BP48" s="19" t="n">
        <v>40000</v>
      </c>
      <c r="BQ48" s="19" t="n">
        <v>40000</v>
      </c>
      <c r="BR48" s="19" t="n">
        <v>40000</v>
      </c>
      <c r="BS48" s="19" t="n">
        <v>40000</v>
      </c>
      <c r="BT48" s="19" t="n">
        <v>40000</v>
      </c>
      <c r="BU48" s="19" t="n">
        <v>40000</v>
      </c>
      <c r="BV48" s="19" t="n">
        <v>40000</v>
      </c>
      <c r="BW48" s="19" t="n">
        <v>40000</v>
      </c>
      <c r="BX48" s="19" t="n">
        <v>40000</v>
      </c>
      <c r="BY48" s="19" t="n">
        <v>40000</v>
      </c>
      <c r="BZ48" s="26" t="n">
        <v>40000</v>
      </c>
      <c r="CA48" s="19" t="n">
        <v>40000</v>
      </c>
      <c r="CB48" s="19" t="n">
        <v>40000</v>
      </c>
      <c r="CC48" s="19" t="n">
        <v>40000</v>
      </c>
      <c r="CD48" s="19" t="n">
        <v>40000</v>
      </c>
      <c r="CE48" s="19" t="n">
        <v>40000</v>
      </c>
      <c r="CF48" s="19" t="n">
        <v>40000</v>
      </c>
      <c r="CG48" s="19" t="n">
        <v>40000</v>
      </c>
      <c r="CH48" s="19" t="n">
        <v>40000</v>
      </c>
      <c r="CI48" s="19" t="n">
        <v>40000</v>
      </c>
      <c r="CJ48" s="19" t="n">
        <v>40000</v>
      </c>
      <c r="CK48" s="19" t="n">
        <v>40000</v>
      </c>
      <c r="CL48" s="26" t="n">
        <v>40000</v>
      </c>
      <c r="CM48" s="19" t="n">
        <v>40000</v>
      </c>
      <c r="CN48" s="19" t="n">
        <v>40000</v>
      </c>
      <c r="CO48" s="19" t="n">
        <v>40000</v>
      </c>
      <c r="CP48" s="19" t="n">
        <v>40000</v>
      </c>
      <c r="CQ48" s="19" t="n">
        <v>40000</v>
      </c>
      <c r="CR48" s="19" t="n">
        <v>40000</v>
      </c>
      <c r="CS48" s="19" t="n">
        <v>40000</v>
      </c>
      <c r="CT48" s="19" t="n">
        <v>40000</v>
      </c>
      <c r="CU48" s="19" t="n">
        <v>40000</v>
      </c>
      <c r="CV48" s="19" t="n">
        <v>40000</v>
      </c>
      <c r="CW48" s="19" t="n">
        <v>40000</v>
      </c>
      <c r="CX48" s="26" t="n">
        <v>40000</v>
      </c>
      <c r="CY48" s="19" t="n">
        <v>40000</v>
      </c>
      <c r="CZ48" s="19" t="n">
        <v>40000</v>
      </c>
      <c r="DA48" s="19" t="n">
        <v>40000</v>
      </c>
      <c r="DB48" s="19" t="n">
        <v>40000</v>
      </c>
      <c r="DC48" s="19" t="n">
        <v>40000</v>
      </c>
      <c r="DD48" s="19" t="n">
        <v>40000</v>
      </c>
      <c r="DE48" s="19" t="n">
        <v>40000</v>
      </c>
      <c r="DF48" s="19" t="n">
        <v>40000</v>
      </c>
      <c r="DG48" s="19" t="n">
        <v>40000</v>
      </c>
      <c r="DH48" s="19" t="n">
        <v>40000</v>
      </c>
      <c r="DI48" s="19" t="n">
        <v>40000</v>
      </c>
      <c r="DJ48" s="26" t="n">
        <v>40000</v>
      </c>
      <c r="DK48" s="19" t="n">
        <v>40000</v>
      </c>
      <c r="DL48" s="19" t="n">
        <v>40000</v>
      </c>
      <c r="DM48" s="19" t="n">
        <v>40000</v>
      </c>
      <c r="DN48" s="19" t="n">
        <v>40000</v>
      </c>
      <c r="DO48" s="19" t="n">
        <v>40000</v>
      </c>
      <c r="DP48" s="19" t="n">
        <v>40000</v>
      </c>
      <c r="DQ48" s="19" t="n">
        <v>40000</v>
      </c>
      <c r="DR48" s="19" t="n">
        <v>40000</v>
      </c>
      <c r="DS48" s="19" t="n">
        <v>40000</v>
      </c>
      <c r="DT48" s="19" t="n">
        <v>40000</v>
      </c>
      <c r="DU48" s="19" t="n">
        <v>40000</v>
      </c>
      <c r="DV48" s="9"/>
    </row>
    <row r="49" customFormat="false" ht="13.5" hidden="false" customHeight="false" outlineLevel="0" collapsed="false">
      <c r="A49" s="52" t="n">
        <v>27641</v>
      </c>
      <c r="B49" s="53" t="s">
        <v>46</v>
      </c>
      <c r="C49" s="54" t="n">
        <v>20000</v>
      </c>
      <c r="D49" s="55" t="n">
        <v>37408</v>
      </c>
      <c r="E49" s="55" t="n">
        <v>48395</v>
      </c>
      <c r="F49" s="53" t="s">
        <v>19</v>
      </c>
      <c r="G49" s="55" t="n">
        <v>48029</v>
      </c>
      <c r="H49" s="56"/>
      <c r="I49" s="57"/>
      <c r="J49" s="58"/>
      <c r="K49" s="10"/>
      <c r="L49" s="10"/>
      <c r="S49" s="19" t="n">
        <v>20000</v>
      </c>
      <c r="T49" s="19"/>
      <c r="U49" s="19" t="n">
        <v>20000</v>
      </c>
      <c r="V49" s="19"/>
      <c r="W49" s="19" t="n">
        <v>20000</v>
      </c>
      <c r="X49" s="19"/>
      <c r="Y49" s="19" t="n">
        <v>20000</v>
      </c>
      <c r="Z49" s="19"/>
      <c r="AA49" s="19" t="n">
        <v>20000</v>
      </c>
      <c r="AB49" s="19" t="n">
        <v>20000</v>
      </c>
      <c r="AC49" s="19" t="n">
        <v>20000</v>
      </c>
      <c r="AD49" s="26" t="n">
        <v>20000</v>
      </c>
      <c r="AE49" s="19" t="n">
        <v>20000</v>
      </c>
      <c r="AF49" s="19" t="n">
        <v>20000</v>
      </c>
      <c r="AG49" s="24" t="n">
        <v>20000</v>
      </c>
      <c r="AH49" s="24" t="n">
        <v>20000</v>
      </c>
      <c r="AI49" s="19" t="n">
        <v>20000</v>
      </c>
      <c r="AJ49" s="19" t="n">
        <v>20000</v>
      </c>
      <c r="AK49" s="19" t="n">
        <v>20000</v>
      </c>
      <c r="AL49" s="19" t="n">
        <v>20000</v>
      </c>
      <c r="AM49" s="19" t="n">
        <v>20000</v>
      </c>
      <c r="AN49" s="19" t="n">
        <v>20000</v>
      </c>
      <c r="AO49" s="19" t="n">
        <v>20000</v>
      </c>
      <c r="AP49" s="26" t="n">
        <v>20000</v>
      </c>
      <c r="AQ49" s="19" t="n">
        <v>20000</v>
      </c>
      <c r="AR49" s="19" t="n">
        <v>20000</v>
      </c>
      <c r="AS49" s="19" t="n">
        <v>20000</v>
      </c>
      <c r="AT49" s="19" t="n">
        <v>20000</v>
      </c>
      <c r="AU49" s="19" t="n">
        <v>20000</v>
      </c>
      <c r="AV49" s="19" t="n">
        <v>20000</v>
      </c>
      <c r="AW49" s="19" t="n">
        <v>20000</v>
      </c>
      <c r="AX49" s="19" t="n">
        <v>20000</v>
      </c>
      <c r="AY49" s="19" t="n">
        <v>20000</v>
      </c>
      <c r="AZ49" s="19" t="n">
        <v>20000</v>
      </c>
      <c r="BA49" s="19" t="n">
        <v>20000</v>
      </c>
      <c r="BB49" s="26" t="n">
        <v>20000</v>
      </c>
      <c r="BC49" s="19" t="n">
        <v>20000</v>
      </c>
      <c r="BD49" s="19" t="n">
        <v>20000</v>
      </c>
      <c r="BE49" s="19" t="n">
        <v>20000</v>
      </c>
      <c r="BF49" s="19" t="n">
        <v>20000</v>
      </c>
      <c r="BG49" s="19" t="n">
        <v>20000</v>
      </c>
      <c r="BH49" s="19" t="n">
        <v>20000</v>
      </c>
      <c r="BI49" s="19" t="n">
        <v>20000</v>
      </c>
      <c r="BJ49" s="19" t="n">
        <v>20000</v>
      </c>
      <c r="BK49" s="19" t="n">
        <v>20000</v>
      </c>
      <c r="BL49" s="19" t="n">
        <v>20000</v>
      </c>
      <c r="BM49" s="27" t="n">
        <v>20000</v>
      </c>
      <c r="BN49" s="26" t="n">
        <v>20000</v>
      </c>
      <c r="BO49" s="19" t="n">
        <v>20000</v>
      </c>
      <c r="BP49" s="19" t="n">
        <v>20000</v>
      </c>
      <c r="BQ49" s="19" t="n">
        <v>20000</v>
      </c>
      <c r="BR49" s="19" t="n">
        <v>20000</v>
      </c>
      <c r="BS49" s="19" t="n">
        <v>20000</v>
      </c>
      <c r="BT49" s="19" t="n">
        <v>20000</v>
      </c>
      <c r="BU49" s="19" t="n">
        <v>20000</v>
      </c>
      <c r="BV49" s="19" t="n">
        <v>20000</v>
      </c>
      <c r="BW49" s="19" t="n">
        <v>20000</v>
      </c>
      <c r="BX49" s="19" t="n">
        <v>20000</v>
      </c>
      <c r="BY49" s="19" t="n">
        <v>20000</v>
      </c>
      <c r="BZ49" s="26" t="n">
        <v>20000</v>
      </c>
      <c r="CA49" s="19" t="n">
        <v>20000</v>
      </c>
      <c r="CB49" s="19" t="n">
        <v>20000</v>
      </c>
      <c r="CC49" s="19" t="n">
        <v>20000</v>
      </c>
      <c r="CD49" s="19" t="n">
        <v>20000</v>
      </c>
      <c r="CE49" s="19" t="n">
        <v>20000</v>
      </c>
      <c r="CF49" s="19" t="n">
        <v>20000</v>
      </c>
      <c r="CG49" s="19" t="n">
        <v>20000</v>
      </c>
      <c r="CH49" s="19" t="n">
        <v>20000</v>
      </c>
      <c r="CI49" s="19" t="n">
        <v>20000</v>
      </c>
      <c r="CJ49" s="19" t="n">
        <v>20000</v>
      </c>
      <c r="CK49" s="19" t="n">
        <v>20000</v>
      </c>
      <c r="CL49" s="26" t="n">
        <v>20000</v>
      </c>
      <c r="CM49" s="19" t="n">
        <v>20000</v>
      </c>
      <c r="CN49" s="19" t="n">
        <v>20000</v>
      </c>
      <c r="CO49" s="19" t="n">
        <v>20000</v>
      </c>
      <c r="CP49" s="19" t="n">
        <v>20000</v>
      </c>
      <c r="CQ49" s="19" t="n">
        <v>20000</v>
      </c>
      <c r="CR49" s="19" t="n">
        <v>20000</v>
      </c>
      <c r="CS49" s="19" t="n">
        <v>20000</v>
      </c>
      <c r="CT49" s="19" t="n">
        <v>20000</v>
      </c>
      <c r="CU49" s="19" t="n">
        <v>20000</v>
      </c>
      <c r="CV49" s="19" t="n">
        <v>20000</v>
      </c>
      <c r="CW49" s="19" t="n">
        <v>20000</v>
      </c>
      <c r="CX49" s="26" t="n">
        <v>20000</v>
      </c>
      <c r="CY49" s="19" t="n">
        <v>20000</v>
      </c>
      <c r="CZ49" s="19" t="n">
        <v>20000</v>
      </c>
      <c r="DA49" s="19" t="n">
        <v>20000</v>
      </c>
      <c r="DB49" s="19" t="n">
        <v>20000</v>
      </c>
      <c r="DC49" s="19" t="n">
        <v>20000</v>
      </c>
      <c r="DD49" s="19" t="n">
        <v>20000</v>
      </c>
      <c r="DE49" s="19" t="n">
        <v>20000</v>
      </c>
      <c r="DF49" s="19" t="n">
        <v>20000</v>
      </c>
      <c r="DG49" s="19" t="n">
        <v>20000</v>
      </c>
      <c r="DH49" s="19" t="n">
        <v>20000</v>
      </c>
      <c r="DI49" s="19" t="n">
        <v>20000</v>
      </c>
      <c r="DJ49" s="26" t="n">
        <v>20000</v>
      </c>
      <c r="DK49" s="19" t="n">
        <v>20000</v>
      </c>
      <c r="DL49" s="19" t="n">
        <v>20000</v>
      </c>
      <c r="DM49" s="19" t="n">
        <v>20000</v>
      </c>
      <c r="DN49" s="19" t="n">
        <v>20000</v>
      </c>
      <c r="DO49" s="19" t="n">
        <v>20000</v>
      </c>
      <c r="DP49" s="19" t="n">
        <v>20000</v>
      </c>
      <c r="DQ49" s="19" t="n">
        <v>20000</v>
      </c>
      <c r="DR49" s="19" t="n">
        <v>20000</v>
      </c>
      <c r="DS49" s="19" t="n">
        <v>20000</v>
      </c>
      <c r="DT49" s="19" t="n">
        <v>20000</v>
      </c>
      <c r="DU49" s="19" t="n">
        <v>20000</v>
      </c>
      <c r="DV49" s="9"/>
    </row>
    <row r="50" customFormat="false" ht="13.5" hidden="false" customHeight="false" outlineLevel="0" collapsed="false">
      <c r="A50" s="52" t="n">
        <v>27649</v>
      </c>
      <c r="B50" s="53" t="s">
        <v>46</v>
      </c>
      <c r="C50" s="54" t="n">
        <v>7500</v>
      </c>
      <c r="D50" s="55" t="n">
        <v>37408</v>
      </c>
      <c r="E50" s="55" t="n">
        <v>39233</v>
      </c>
      <c r="F50" s="53" t="s">
        <v>19</v>
      </c>
      <c r="G50" s="55" t="n">
        <v>38868</v>
      </c>
      <c r="H50" s="56"/>
      <c r="I50" s="57"/>
      <c r="J50" s="58"/>
      <c r="K50" s="10"/>
      <c r="L50" s="10"/>
      <c r="S50" s="19" t="n">
        <v>7500</v>
      </c>
      <c r="T50" s="19"/>
      <c r="U50" s="19" t="n">
        <v>7500</v>
      </c>
      <c r="V50" s="19"/>
      <c r="W50" s="19" t="n">
        <v>7500</v>
      </c>
      <c r="X50" s="19"/>
      <c r="Y50" s="19" t="n">
        <v>7500</v>
      </c>
      <c r="Z50" s="19"/>
      <c r="AA50" s="19" t="n">
        <v>7500</v>
      </c>
      <c r="AB50" s="19" t="n">
        <v>7500</v>
      </c>
      <c r="AC50" s="19" t="n">
        <v>7500</v>
      </c>
      <c r="AD50" s="26" t="n">
        <v>7500</v>
      </c>
      <c r="AE50" s="19" t="n">
        <v>7500</v>
      </c>
      <c r="AF50" s="19" t="n">
        <v>7500</v>
      </c>
      <c r="AG50" s="24" t="n">
        <v>7500</v>
      </c>
      <c r="AH50" s="24" t="n">
        <v>7500</v>
      </c>
      <c r="AI50" s="19" t="n">
        <v>7500</v>
      </c>
      <c r="AJ50" s="19" t="n">
        <v>7500</v>
      </c>
      <c r="AK50" s="19" t="n">
        <v>7500</v>
      </c>
      <c r="AL50" s="19" t="n">
        <v>7500</v>
      </c>
      <c r="AM50" s="19" t="n">
        <v>7500</v>
      </c>
      <c r="AN50" s="19" t="n">
        <v>7500</v>
      </c>
      <c r="AO50" s="19" t="n">
        <v>7500</v>
      </c>
      <c r="AP50" s="26" t="n">
        <v>7500</v>
      </c>
      <c r="AQ50" s="19" t="n">
        <v>7500</v>
      </c>
      <c r="AR50" s="19" t="n">
        <v>7500</v>
      </c>
      <c r="AS50" s="19" t="n">
        <v>7500</v>
      </c>
      <c r="AT50" s="19" t="n">
        <v>7500</v>
      </c>
      <c r="AU50" s="19" t="n">
        <v>7500</v>
      </c>
      <c r="AV50" s="19" t="n">
        <v>7500</v>
      </c>
      <c r="AW50" s="19" t="n">
        <v>7500</v>
      </c>
      <c r="AX50" s="19" t="n">
        <v>7500</v>
      </c>
      <c r="AY50" s="19" t="n">
        <v>7500</v>
      </c>
      <c r="AZ50" s="19" t="n">
        <v>7500</v>
      </c>
      <c r="BA50" s="19" t="n">
        <v>7500</v>
      </c>
      <c r="BB50" s="26" t="n">
        <v>7500</v>
      </c>
      <c r="BC50" s="19" t="n">
        <v>7500</v>
      </c>
      <c r="BD50" s="19" t="n">
        <v>7500</v>
      </c>
      <c r="BE50" s="19" t="n">
        <v>7500</v>
      </c>
      <c r="BF50" s="19" t="n">
        <v>7500</v>
      </c>
      <c r="BG50" s="19" t="n">
        <v>7500</v>
      </c>
      <c r="BH50" s="19" t="n">
        <v>7500</v>
      </c>
      <c r="BI50" s="19" t="n">
        <v>7500</v>
      </c>
      <c r="BJ50" s="19" t="n">
        <v>7500</v>
      </c>
      <c r="BK50" s="19" t="n">
        <v>7500</v>
      </c>
      <c r="BL50" s="19" t="n">
        <v>7500</v>
      </c>
      <c r="BM50" s="27" t="n">
        <v>7500</v>
      </c>
      <c r="BN50" s="26" t="n">
        <v>7500</v>
      </c>
      <c r="BO50" s="19" t="n">
        <v>7500</v>
      </c>
      <c r="BP50" s="19" t="n">
        <v>7500</v>
      </c>
      <c r="BQ50" s="19" t="n">
        <v>7500</v>
      </c>
      <c r="BR50" s="28" t="n">
        <v>7500</v>
      </c>
      <c r="BS50" s="19" t="n">
        <v>7500</v>
      </c>
      <c r="BT50" s="19" t="n">
        <v>7500</v>
      </c>
      <c r="BU50" s="19" t="n">
        <v>7500</v>
      </c>
      <c r="BV50" s="19" t="n">
        <v>7500</v>
      </c>
      <c r="BW50" s="19" t="n">
        <v>7500</v>
      </c>
      <c r="BX50" s="19" t="n">
        <v>7500</v>
      </c>
      <c r="BY50" s="19" t="n">
        <v>7500</v>
      </c>
      <c r="BZ50" s="26" t="n">
        <v>7500</v>
      </c>
      <c r="CA50" s="19" t="n">
        <v>7500</v>
      </c>
      <c r="CB50" s="19" t="n">
        <v>7500</v>
      </c>
      <c r="CC50" s="19" t="n">
        <v>7500</v>
      </c>
      <c r="CD50" s="19" t="n">
        <v>7500</v>
      </c>
      <c r="CE50" s="29" t="n">
        <v>7500</v>
      </c>
      <c r="CF50" s="29" t="n">
        <v>7500</v>
      </c>
      <c r="CG50" s="29" t="n">
        <v>7500</v>
      </c>
      <c r="CH50" s="29" t="n">
        <v>7500</v>
      </c>
      <c r="CI50" s="29" t="n">
        <v>7500</v>
      </c>
      <c r="CJ50" s="29" t="n">
        <v>7500</v>
      </c>
      <c r="CK50" s="29" t="n">
        <v>7500</v>
      </c>
      <c r="CL50" s="31" t="n">
        <v>7500</v>
      </c>
      <c r="CM50" s="29" t="n">
        <v>7500</v>
      </c>
      <c r="CN50" s="29" t="n">
        <v>7500</v>
      </c>
      <c r="CO50" s="29" t="n">
        <v>7500</v>
      </c>
      <c r="CP50" s="29" t="n">
        <v>7500</v>
      </c>
      <c r="CQ50" s="29" t="n">
        <v>7500</v>
      </c>
      <c r="CR50" s="29" t="n">
        <v>7500</v>
      </c>
      <c r="CS50" s="29" t="n">
        <v>7500</v>
      </c>
      <c r="CT50" s="29" t="n">
        <v>7500</v>
      </c>
      <c r="CU50" s="29" t="n">
        <v>7500</v>
      </c>
      <c r="CV50" s="29" t="n">
        <v>7500</v>
      </c>
      <c r="CW50" s="29" t="n">
        <v>7500</v>
      </c>
      <c r="CX50" s="31" t="n">
        <v>7500</v>
      </c>
      <c r="CY50" s="29" t="n">
        <v>7500</v>
      </c>
      <c r="CZ50" s="29" t="n">
        <v>7500</v>
      </c>
      <c r="DA50" s="29" t="n">
        <v>7500</v>
      </c>
      <c r="DB50" s="29" t="n">
        <v>7500</v>
      </c>
      <c r="DC50" s="29" t="n">
        <v>7500</v>
      </c>
      <c r="DD50" s="29" t="n">
        <v>7500</v>
      </c>
      <c r="DE50" s="29" t="n">
        <v>7500</v>
      </c>
      <c r="DF50" s="29" t="n">
        <v>7500</v>
      </c>
      <c r="DG50" s="29" t="n">
        <v>7500</v>
      </c>
      <c r="DH50" s="29" t="n">
        <v>7500</v>
      </c>
      <c r="DI50" s="29" t="n">
        <v>7500</v>
      </c>
      <c r="DJ50" s="31" t="n">
        <v>7500</v>
      </c>
      <c r="DK50" s="29" t="n">
        <v>7500</v>
      </c>
      <c r="DL50" s="29" t="n">
        <v>7500</v>
      </c>
      <c r="DM50" s="29" t="n">
        <v>7500</v>
      </c>
      <c r="DN50" s="29" t="n">
        <v>7500</v>
      </c>
      <c r="DO50" s="29" t="n">
        <v>7500</v>
      </c>
      <c r="DP50" s="29" t="n">
        <v>7500</v>
      </c>
      <c r="DQ50" s="29" t="n">
        <v>7500</v>
      </c>
      <c r="DR50" s="29" t="n">
        <v>7500</v>
      </c>
      <c r="DS50" s="29" t="n">
        <v>7500</v>
      </c>
      <c r="DT50" s="29" t="n">
        <v>7500</v>
      </c>
      <c r="DU50" s="29" t="n">
        <v>7500</v>
      </c>
      <c r="DV50" s="9"/>
    </row>
    <row r="51" customFormat="false" ht="12.75" hidden="false" customHeight="false" outlineLevel="0" collapsed="false">
      <c r="A51" s="44" t="n">
        <v>22037</v>
      </c>
      <c r="B51" s="0" t="s">
        <v>38</v>
      </c>
      <c r="C51" s="48" t="n">
        <v>3000</v>
      </c>
      <c r="D51" s="21" t="s">
        <v>47</v>
      </c>
      <c r="E51" s="21"/>
      <c r="F51" s="21"/>
      <c r="G51" s="21"/>
      <c r="H51" s="22"/>
      <c r="I51" s="59"/>
      <c r="J51" s="60"/>
      <c r="K51" s="61" t="n">
        <v>3000</v>
      </c>
      <c r="L51" s="61"/>
      <c r="M51" s="61" t="n">
        <v>3000</v>
      </c>
      <c r="N51" s="61"/>
      <c r="O51" s="61" t="n">
        <v>3000</v>
      </c>
      <c r="P51" s="61"/>
      <c r="Q51" s="61" t="n">
        <v>3000</v>
      </c>
      <c r="R51" s="61"/>
      <c r="S51" s="61" t="n">
        <v>3000</v>
      </c>
      <c r="T51" s="61"/>
      <c r="U51" s="61" t="n">
        <v>3000</v>
      </c>
      <c r="V51" s="61"/>
      <c r="W51" s="61" t="n">
        <v>3000</v>
      </c>
      <c r="X51" s="61"/>
      <c r="Y51" s="61" t="n">
        <v>3000</v>
      </c>
      <c r="Z51" s="61"/>
      <c r="AA51" s="61" t="n">
        <v>3000</v>
      </c>
      <c r="AB51" s="61" t="n">
        <v>3000</v>
      </c>
      <c r="AC51" s="61" t="n">
        <v>3000</v>
      </c>
      <c r="AD51" s="62" t="n">
        <v>3000</v>
      </c>
      <c r="AE51" s="61" t="n">
        <v>3000</v>
      </c>
      <c r="AF51" s="61" t="n">
        <v>3000</v>
      </c>
      <c r="AG51" s="61" t="n">
        <v>3000</v>
      </c>
      <c r="AH51" s="61" t="n">
        <v>3000</v>
      </c>
      <c r="AI51" s="61" t="n">
        <v>3000</v>
      </c>
      <c r="AJ51" s="61" t="n">
        <v>3000</v>
      </c>
      <c r="AK51" s="61" t="n">
        <v>3000</v>
      </c>
      <c r="AL51" s="61" t="n">
        <v>3000</v>
      </c>
      <c r="AM51" s="61" t="n">
        <v>3000</v>
      </c>
      <c r="AN51" s="61" t="n">
        <v>3000</v>
      </c>
      <c r="AO51" s="61" t="n">
        <v>3000</v>
      </c>
      <c r="AP51" s="62" t="n">
        <v>3000</v>
      </c>
      <c r="AQ51" s="61" t="n">
        <v>3000</v>
      </c>
      <c r="AR51" s="61" t="n">
        <v>3000</v>
      </c>
      <c r="AS51" s="61" t="n">
        <v>3000</v>
      </c>
      <c r="AT51" s="61" t="n">
        <v>3000</v>
      </c>
      <c r="AU51" s="61" t="n">
        <v>3000</v>
      </c>
      <c r="AV51" s="61" t="n">
        <v>3000</v>
      </c>
      <c r="AW51" s="61" t="n">
        <v>3000</v>
      </c>
      <c r="AX51" s="61" t="n">
        <v>3000</v>
      </c>
      <c r="AY51" s="61" t="n">
        <v>3000</v>
      </c>
      <c r="AZ51" s="61" t="n">
        <v>3000</v>
      </c>
      <c r="BA51" s="61" t="n">
        <v>3000</v>
      </c>
      <c r="BB51" s="62" t="n">
        <v>3000</v>
      </c>
      <c r="BC51" s="61" t="n">
        <v>3000</v>
      </c>
      <c r="BD51" s="61" t="n">
        <v>3000</v>
      </c>
      <c r="BE51" s="61" t="n">
        <v>3000</v>
      </c>
      <c r="BF51" s="61" t="n">
        <v>3000</v>
      </c>
      <c r="BG51" s="61" t="n">
        <v>3000</v>
      </c>
      <c r="BH51" s="61" t="n">
        <v>3000</v>
      </c>
      <c r="BI51" s="61" t="n">
        <v>3000</v>
      </c>
      <c r="BJ51" s="61" t="n">
        <v>3000</v>
      </c>
      <c r="BK51" s="61" t="n">
        <v>3000</v>
      </c>
      <c r="BL51" s="61" t="n">
        <v>3000</v>
      </c>
      <c r="BM51" s="61" t="n">
        <v>3000</v>
      </c>
      <c r="BN51" s="62" t="n">
        <v>3000</v>
      </c>
      <c r="BO51" s="61" t="n">
        <v>3000</v>
      </c>
      <c r="BP51" s="61" t="n">
        <v>3000</v>
      </c>
      <c r="BQ51" s="61" t="n">
        <v>3000</v>
      </c>
      <c r="BR51" s="61" t="n">
        <v>3000</v>
      </c>
      <c r="BS51" s="61" t="n">
        <v>3000</v>
      </c>
      <c r="BT51" s="61" t="n">
        <v>3000</v>
      </c>
      <c r="BU51" s="61" t="n">
        <v>3000</v>
      </c>
      <c r="BV51" s="61" t="n">
        <v>3000</v>
      </c>
      <c r="BW51" s="61" t="n">
        <v>3000</v>
      </c>
      <c r="BX51" s="61" t="n">
        <v>3000</v>
      </c>
      <c r="BY51" s="61" t="n">
        <v>3000</v>
      </c>
      <c r="BZ51" s="62" t="n">
        <v>3000</v>
      </c>
      <c r="CA51" s="61" t="n">
        <v>3000</v>
      </c>
      <c r="CB51" s="61" t="n">
        <v>3000</v>
      </c>
      <c r="CC51" s="61" t="n">
        <v>3000</v>
      </c>
      <c r="CD51" s="61" t="n">
        <v>3000</v>
      </c>
      <c r="CE51" s="61" t="n">
        <v>3000</v>
      </c>
      <c r="CF51" s="61" t="n">
        <v>3000</v>
      </c>
      <c r="CG51" s="61" t="n">
        <v>3000</v>
      </c>
      <c r="CH51" s="61" t="n">
        <v>3000</v>
      </c>
      <c r="CI51" s="61" t="n">
        <v>3000</v>
      </c>
      <c r="CJ51" s="61" t="n">
        <v>3000</v>
      </c>
      <c r="CK51" s="61" t="n">
        <v>3000</v>
      </c>
      <c r="CL51" s="62" t="n">
        <v>3000</v>
      </c>
      <c r="CM51" s="61" t="n">
        <v>3000</v>
      </c>
      <c r="CN51" s="61" t="n">
        <v>3000</v>
      </c>
      <c r="CO51" s="61" t="n">
        <v>3000</v>
      </c>
      <c r="CP51" s="61" t="n">
        <v>3000</v>
      </c>
      <c r="CQ51" s="61" t="n">
        <v>3000</v>
      </c>
      <c r="CR51" s="61" t="n">
        <v>3000</v>
      </c>
      <c r="CS51" s="61" t="n">
        <v>3000</v>
      </c>
      <c r="CT51" s="61" t="n">
        <v>3000</v>
      </c>
      <c r="CU51" s="61" t="n">
        <v>3000</v>
      </c>
      <c r="CV51" s="61" t="n">
        <v>3000</v>
      </c>
      <c r="CW51" s="61" t="n">
        <v>3000</v>
      </c>
      <c r="CX51" s="62" t="n">
        <v>3000</v>
      </c>
      <c r="CY51" s="61" t="n">
        <v>3000</v>
      </c>
      <c r="CZ51" s="61" t="n">
        <v>3000</v>
      </c>
      <c r="DA51" s="61" t="n">
        <v>3000</v>
      </c>
      <c r="DB51" s="61" t="n">
        <v>3000</v>
      </c>
      <c r="DC51" s="61" t="n">
        <v>3000</v>
      </c>
      <c r="DD51" s="61" t="n">
        <v>3000</v>
      </c>
      <c r="DE51" s="61" t="n">
        <v>3000</v>
      </c>
      <c r="DF51" s="61" t="n">
        <v>3000</v>
      </c>
      <c r="DG51" s="61" t="n">
        <v>3000</v>
      </c>
      <c r="DH51" s="61" t="n">
        <v>3000</v>
      </c>
      <c r="DI51" s="61" t="n">
        <v>3000</v>
      </c>
      <c r="DJ51" s="62" t="n">
        <v>3000</v>
      </c>
      <c r="DK51" s="61" t="n">
        <v>3000</v>
      </c>
      <c r="DL51" s="61" t="n">
        <v>3000</v>
      </c>
      <c r="DM51" s="61" t="n">
        <v>3000</v>
      </c>
      <c r="DN51" s="61" t="n">
        <v>3000</v>
      </c>
      <c r="DO51" s="61" t="n">
        <v>3000</v>
      </c>
      <c r="DP51" s="61" t="n">
        <v>3000</v>
      </c>
      <c r="DQ51" s="61" t="n">
        <v>3000</v>
      </c>
      <c r="DR51" s="61" t="n">
        <v>3000</v>
      </c>
      <c r="DS51" s="61" t="n">
        <v>3000</v>
      </c>
      <c r="DT51" s="61" t="n">
        <v>3000</v>
      </c>
      <c r="DU51" s="61" t="n">
        <v>3000</v>
      </c>
      <c r="DV51" s="9"/>
    </row>
    <row r="52" customFormat="false" ht="12.75" hidden="false" customHeight="false" outlineLevel="0" collapsed="false">
      <c r="C52" s="1"/>
      <c r="I52" s="63"/>
      <c r="J52" s="10"/>
      <c r="K52" s="25" t="n">
        <f aca="false">SUM(K6:K51)</f>
        <v>1089600</v>
      </c>
      <c r="L52" s="25"/>
      <c r="M52" s="19" t="n">
        <f aca="false">SUM(M6:M51)</f>
        <v>1089600</v>
      </c>
      <c r="N52" s="19"/>
      <c r="O52" s="19" t="n">
        <f aca="false">SUM(O6:O51)</f>
        <v>1075600</v>
      </c>
      <c r="P52" s="19"/>
      <c r="Q52" s="19" t="n">
        <f aca="false">SUM(Q6:Q51)</f>
        <v>1075600</v>
      </c>
      <c r="R52" s="19"/>
      <c r="S52" s="19" t="n">
        <f aca="false">SUM(S6:S51)</f>
        <v>1142300</v>
      </c>
      <c r="T52" s="19"/>
      <c r="U52" s="19" t="n">
        <f aca="false">SUM(U6:U51)</f>
        <v>1182300</v>
      </c>
      <c r="V52" s="19"/>
      <c r="W52" s="19" t="n">
        <f aca="false">SUM(W6:W51)</f>
        <v>1182300</v>
      </c>
      <c r="X52" s="19"/>
      <c r="Y52" s="19" t="n">
        <f aca="false">SUM(Y6:Y51)</f>
        <v>1182300</v>
      </c>
      <c r="Z52" s="19"/>
      <c r="AA52" s="19" t="n">
        <f aca="false">SUM(AA6:AA51)</f>
        <v>1182300</v>
      </c>
      <c r="AB52" s="19" t="n">
        <f aca="false">SUM(AB6:AB51)</f>
        <v>1115300</v>
      </c>
      <c r="AC52" s="19" t="n">
        <f aca="false">SUM(AC6:AC51)</f>
        <v>1115300</v>
      </c>
      <c r="AD52" s="26" t="n">
        <f aca="false">SUM(AD6:AD51)</f>
        <v>1115300</v>
      </c>
      <c r="AE52" s="19" t="n">
        <f aca="false">SUM(AE6:AE51)</f>
        <v>1115300</v>
      </c>
      <c r="AF52" s="19" t="n">
        <f aca="false">SUM(AF6:AF51)</f>
        <v>1115300</v>
      </c>
      <c r="AG52" s="27" t="n">
        <f aca="false">SUM(AG6:AG51)</f>
        <v>1101300</v>
      </c>
      <c r="AH52" s="27" t="n">
        <f aca="false">SUM(AH6:AH51)</f>
        <v>1101300</v>
      </c>
      <c r="AI52" s="19" t="n">
        <f aca="false">SUM(AI6:AI51)</f>
        <v>1099300</v>
      </c>
      <c r="AJ52" s="19" t="n">
        <f aca="false">SUM(AJ6:AJ51)</f>
        <v>1099300</v>
      </c>
      <c r="AK52" s="19" t="n">
        <f aca="false">SUM(AK6:AK51)</f>
        <v>1099300</v>
      </c>
      <c r="AL52" s="19" t="n">
        <f aca="false">SUM(AL6:AL51)</f>
        <v>1099300</v>
      </c>
      <c r="AM52" s="19" t="n">
        <f aca="false">SUM(AM6:AM51)</f>
        <v>1099300</v>
      </c>
      <c r="AN52" s="19" t="n">
        <f aca="false">SUM(AN6:AN51)</f>
        <v>1113300</v>
      </c>
      <c r="AO52" s="19" t="n">
        <f aca="false">SUM(AO6:AO51)</f>
        <v>1113300</v>
      </c>
      <c r="AP52" s="26" t="n">
        <f aca="false">SUM(AP6:AP51)</f>
        <v>1113300</v>
      </c>
      <c r="AQ52" s="19" t="n">
        <f aca="false">SUM(AQ6:AQ51)</f>
        <v>1113300</v>
      </c>
      <c r="AR52" s="19" t="n">
        <f aca="false">SUM(AR6:AR51)</f>
        <v>1113300</v>
      </c>
      <c r="AS52" s="19" t="n">
        <f aca="false">SUM(AS6:AS51)</f>
        <v>1094300</v>
      </c>
      <c r="AT52" s="19" t="n">
        <f aca="false">SUM(AT6:AT51)</f>
        <v>1094300</v>
      </c>
      <c r="AU52" s="19" t="n">
        <f aca="false">SUM(AU6:AU51)</f>
        <v>1094300</v>
      </c>
      <c r="AV52" s="19" t="n">
        <f aca="false">SUM(AV6:AV51)</f>
        <v>1094300</v>
      </c>
      <c r="AW52" s="19" t="n">
        <f aca="false">SUM(AW6:AW51)</f>
        <v>1094300</v>
      </c>
      <c r="AX52" s="19" t="n">
        <f aca="false">SUM(AX6:AX51)</f>
        <v>1094300</v>
      </c>
      <c r="AY52" s="19" t="n">
        <f aca="false">SUM(AY6:AY51)</f>
        <v>1094300</v>
      </c>
      <c r="AZ52" s="19" t="n">
        <f aca="false">SUM(AZ6:AZ51)</f>
        <v>1108300</v>
      </c>
      <c r="BA52" s="19" t="n">
        <f aca="false">SUM(BA6:BA51)</f>
        <v>1108300</v>
      </c>
      <c r="BB52" s="26" t="n">
        <f aca="false">SUM(BB6:BB51)</f>
        <v>1083300</v>
      </c>
      <c r="BC52" s="19" t="n">
        <f aca="false">SUM(BC6:BC51)</f>
        <v>1083300</v>
      </c>
      <c r="BD52" s="19" t="n">
        <f aca="false">SUM(BD6:BD51)</f>
        <v>1083300</v>
      </c>
      <c r="BE52" s="19" t="n">
        <f aca="false">SUM(BE6:BE51)</f>
        <v>1069300</v>
      </c>
      <c r="BF52" s="19" t="n">
        <f aca="false">SUM(BF6:BF51)</f>
        <v>1022800</v>
      </c>
      <c r="BG52" s="19" t="n">
        <f aca="false">SUM(BG6:BG51)</f>
        <v>1022800</v>
      </c>
      <c r="BH52" s="19" t="n">
        <f aca="false">SUM(BH6:BH51)</f>
        <v>1022800</v>
      </c>
      <c r="BI52" s="19" t="n">
        <f aca="false">SUM(BI6:BI51)</f>
        <v>1022800</v>
      </c>
      <c r="BJ52" s="19" t="n">
        <f aca="false">SUM(BJ6:BJ51)</f>
        <v>1022800</v>
      </c>
      <c r="BK52" s="19" t="n">
        <f aca="false">SUM(BK6:BK51)</f>
        <v>1022800</v>
      </c>
      <c r="BL52" s="19" t="n">
        <f aca="false">SUM(BL6:BL51)</f>
        <v>1036800</v>
      </c>
      <c r="BM52" s="27" t="n">
        <f aca="false">SUM(BM6:BM51)</f>
        <v>1036800</v>
      </c>
      <c r="BN52" s="26" t="n">
        <f aca="false">SUM(BN6:BN51)</f>
        <v>987800</v>
      </c>
      <c r="BO52" s="19" t="n">
        <f aca="false">SUM(BO6:BO51)</f>
        <v>987800</v>
      </c>
      <c r="BP52" s="19" t="n">
        <f aca="false">SUM(BP6:BP51)</f>
        <v>987800</v>
      </c>
      <c r="BQ52" s="19" t="n">
        <f aca="false">SUM(BQ6:BQ51)</f>
        <v>973800</v>
      </c>
      <c r="BR52" s="19" t="n">
        <f aca="false">SUM(BR6:BR51)</f>
        <v>973800</v>
      </c>
      <c r="BS52" s="19" t="n">
        <f aca="false">SUM(BS6:BS51)</f>
        <v>973800</v>
      </c>
      <c r="BT52" s="19" t="n">
        <f aca="false">SUM(BT6:BT51)</f>
        <v>973800</v>
      </c>
      <c r="BU52" s="19" t="n">
        <f aca="false">SUM(BU6:BU51)</f>
        <v>973800</v>
      </c>
      <c r="BV52" s="19" t="n">
        <f aca="false">SUM(BV6:BV51)</f>
        <v>973800</v>
      </c>
      <c r="BW52" s="19" t="n">
        <f aca="false">SUM(BW6:BW51)</f>
        <v>973800</v>
      </c>
      <c r="BX52" s="19" t="n">
        <f aca="false">SUM(BX6:BX51)</f>
        <v>987800</v>
      </c>
      <c r="BY52" s="19" t="n">
        <f aca="false">SUM(BY6:BY51)</f>
        <v>987800</v>
      </c>
      <c r="BZ52" s="26" t="n">
        <f aca="false">SUM(BZ6:BZ51)</f>
        <v>987800</v>
      </c>
      <c r="CA52" s="19" t="n">
        <f aca="false">SUM(CA6:CA51)</f>
        <v>987800</v>
      </c>
      <c r="CB52" s="19" t="n">
        <f aca="false">SUM(CB6:CB51)</f>
        <v>987800</v>
      </c>
      <c r="CC52" s="19" t="n">
        <f aca="false">SUM(CC6:CC51)</f>
        <v>973800</v>
      </c>
      <c r="CD52" s="19" t="n">
        <f aca="false">SUM(CD6:CD51)</f>
        <v>973800</v>
      </c>
      <c r="CE52" s="19" t="n">
        <f aca="false">SUM(CE6:CE51)</f>
        <v>973800</v>
      </c>
      <c r="CF52" s="19" t="n">
        <f aca="false">SUM(CF6:CF51)</f>
        <v>973800</v>
      </c>
      <c r="CG52" s="19" t="n">
        <f aca="false">SUM(CG6:CG51)</f>
        <v>973800</v>
      </c>
      <c r="CH52" s="19" t="n">
        <f aca="false">SUM(CH6:CH51)</f>
        <v>973800</v>
      </c>
      <c r="CI52" s="19" t="n">
        <f aca="false">SUM(CI6:CI51)</f>
        <v>973800</v>
      </c>
      <c r="CJ52" s="19" t="n">
        <f aca="false">SUM(CJ6:CJ51)</f>
        <v>987800</v>
      </c>
      <c r="CK52" s="19" t="n">
        <f aca="false">SUM(CK6:CK51)</f>
        <v>987800</v>
      </c>
      <c r="CL52" s="26" t="n">
        <f aca="false">SUM(CL6:CL51)</f>
        <v>987800</v>
      </c>
      <c r="CM52" s="19" t="n">
        <f aca="false">SUM(CM6:CM51)</f>
        <v>987800</v>
      </c>
      <c r="CN52" s="19" t="n">
        <f aca="false">SUM(CN6:CN51)</f>
        <v>984300</v>
      </c>
      <c r="CO52" s="19" t="n">
        <f aca="false">SUM(CO6:CO51)</f>
        <v>970300</v>
      </c>
      <c r="CP52" s="19" t="n">
        <f aca="false">SUM(CP6:CP51)</f>
        <v>970300</v>
      </c>
      <c r="CQ52" s="19" t="n">
        <f aca="false">SUM(CQ6:CQ51)</f>
        <v>970300</v>
      </c>
      <c r="CR52" s="19" t="n">
        <f aca="false">SUM(CR6:CR51)</f>
        <v>970300</v>
      </c>
      <c r="CS52" s="19" t="n">
        <f aca="false">SUM(CS6:CS51)</f>
        <v>970300</v>
      </c>
      <c r="CT52" s="19" t="n">
        <f aca="false">SUM(CT6:CT51)</f>
        <v>970300</v>
      </c>
      <c r="CU52" s="19" t="n">
        <f aca="false">SUM(CU6:CU51)</f>
        <v>970300</v>
      </c>
      <c r="CV52" s="19" t="n">
        <f aca="false">SUM(CV6:CV51)</f>
        <v>984300</v>
      </c>
      <c r="CW52" s="19" t="n">
        <f aca="false">SUM(CW6:CW51)</f>
        <v>984300</v>
      </c>
      <c r="CX52" s="26" t="n">
        <f aca="false">SUM(CX6:CX51)</f>
        <v>984300</v>
      </c>
      <c r="CY52" s="19" t="n">
        <f aca="false">SUM(CY6:CY51)</f>
        <v>984300</v>
      </c>
      <c r="CZ52" s="19" t="n">
        <f aca="false">SUM(CZ6:CZ51)</f>
        <v>984300</v>
      </c>
      <c r="DA52" s="19" t="n">
        <f aca="false">SUM(DA6:DA51)</f>
        <v>970300</v>
      </c>
      <c r="DB52" s="19" t="n">
        <f aca="false">SUM(DB6:DB51)</f>
        <v>970300</v>
      </c>
      <c r="DC52" s="19" t="n">
        <f aca="false">SUM(DC6:DC51)</f>
        <v>970300</v>
      </c>
      <c r="DD52" s="19" t="n">
        <f aca="false">SUM(DD6:DD51)</f>
        <v>970300</v>
      </c>
      <c r="DE52" s="19" t="n">
        <f aca="false">SUM(DE6:DE51)</f>
        <v>970300</v>
      </c>
      <c r="DF52" s="19" t="n">
        <f aca="false">SUM(DF6:DF51)</f>
        <v>970300</v>
      </c>
      <c r="DG52" s="19" t="n">
        <f aca="false">SUM(DG6:DG51)</f>
        <v>970300</v>
      </c>
      <c r="DH52" s="19" t="n">
        <f aca="false">SUM(DH6:DH51)</f>
        <v>984300</v>
      </c>
      <c r="DI52" s="19" t="n">
        <f aca="false">SUM(DI6:DI51)</f>
        <v>984300</v>
      </c>
      <c r="DJ52" s="26" t="n">
        <f aca="false">SUM(DJ6:DJ51)</f>
        <v>984300</v>
      </c>
      <c r="DK52" s="19" t="n">
        <f aca="false">SUM(DK6:DK51)</f>
        <v>984300</v>
      </c>
      <c r="DL52" s="19" t="n">
        <f aca="false">SUM(DL6:DL51)</f>
        <v>984300</v>
      </c>
      <c r="DM52" s="19" t="n">
        <f aca="false">SUM(DM6:DM51)</f>
        <v>970300</v>
      </c>
      <c r="DN52" s="19" t="n">
        <f aca="false">SUM(DN6:DN51)</f>
        <v>970300</v>
      </c>
      <c r="DO52" s="19" t="n">
        <f aca="false">SUM(DO6:DO51)</f>
        <v>970300</v>
      </c>
      <c r="DP52" s="19" t="n">
        <f aca="false">SUM(DP6:DP51)</f>
        <v>970300</v>
      </c>
      <c r="DQ52" s="19" t="n">
        <f aca="false">SUM(DQ6:DQ51)</f>
        <v>970300</v>
      </c>
      <c r="DR52" s="19" t="n">
        <f aca="false">SUM(DR6:DR51)</f>
        <v>970300</v>
      </c>
      <c r="DS52" s="19" t="n">
        <f aca="false">SUM(DS6:DS51)</f>
        <v>970300</v>
      </c>
      <c r="DT52" s="19" t="n">
        <f aca="false">SUM(DT6:DT51)</f>
        <v>970300</v>
      </c>
      <c r="DU52" s="19" t="n">
        <f aca="false">SUM(DU6:DU51)</f>
        <v>970300</v>
      </c>
      <c r="DV52" s="9"/>
    </row>
    <row r="53" customFormat="false" ht="12.75" hidden="false" customHeight="false" outlineLevel="0" collapsed="false">
      <c r="I53" s="9"/>
      <c r="J53" s="10"/>
      <c r="K53" s="10"/>
      <c r="L53" s="10"/>
      <c r="AD53" s="9"/>
      <c r="AG53" s="5"/>
      <c r="AH53" s="5"/>
      <c r="AP53" s="9"/>
      <c r="BB53" s="9"/>
      <c r="BM53" s="5"/>
      <c r="BN53" s="9"/>
      <c r="BZ53" s="9"/>
      <c r="CL53" s="9"/>
      <c r="CX53" s="9"/>
      <c r="DJ53" s="9"/>
      <c r="DV53" s="9"/>
    </row>
    <row r="54" customFormat="false" ht="12.75" hidden="false" customHeight="false" outlineLevel="0" collapsed="false">
      <c r="A54" s="1" t="s">
        <v>48</v>
      </c>
      <c r="C54" s="1"/>
      <c r="E54" s="1"/>
      <c r="F54" s="1"/>
      <c r="I54" s="9"/>
      <c r="J54" s="10"/>
      <c r="K54" s="25" t="n">
        <f aca="false">1090000-K52</f>
        <v>400</v>
      </c>
      <c r="L54" s="25"/>
      <c r="M54" s="19" t="n">
        <f aca="false">1090000-M52</f>
        <v>400</v>
      </c>
      <c r="N54" s="19"/>
      <c r="O54" s="19" t="n">
        <f aca="false">1090000-O52</f>
        <v>14400</v>
      </c>
      <c r="P54" s="19"/>
      <c r="Q54" s="19" t="n">
        <f aca="false">1090000-Q52</f>
        <v>14400</v>
      </c>
      <c r="R54" s="19"/>
      <c r="S54" s="19" t="n">
        <f aca="false">1210000-S52</f>
        <v>67700</v>
      </c>
      <c r="T54" s="19"/>
      <c r="U54" s="19" t="n">
        <f aca="false">1210000-U52</f>
        <v>27700</v>
      </c>
      <c r="V54" s="19"/>
      <c r="W54" s="19" t="n">
        <f aca="false">1210000-W52</f>
        <v>27700</v>
      </c>
      <c r="X54" s="19"/>
      <c r="Y54" s="19" t="n">
        <f aca="false">1210000-Y52</f>
        <v>27700</v>
      </c>
      <c r="Z54" s="19"/>
      <c r="AA54" s="19" t="n">
        <f aca="false">1210000-AA52</f>
        <v>27700</v>
      </c>
      <c r="AB54" s="19" t="n">
        <f aca="false">1210000-AB52</f>
        <v>94700</v>
      </c>
      <c r="AC54" s="19" t="n">
        <f aca="false">1210000-AC52</f>
        <v>94700</v>
      </c>
      <c r="AD54" s="26" t="n">
        <f aca="false">1210000-AD52</f>
        <v>94700</v>
      </c>
      <c r="AE54" s="19" t="n">
        <f aca="false">1210000-AE52</f>
        <v>94700</v>
      </c>
      <c r="AF54" s="19" t="n">
        <f aca="false">1210000-AF52</f>
        <v>94700</v>
      </c>
      <c r="AG54" s="19" t="n">
        <f aca="false">1210000-AG52</f>
        <v>108700</v>
      </c>
      <c r="AH54" s="19" t="n">
        <f aca="false">1210000-AH52</f>
        <v>108700</v>
      </c>
      <c r="AI54" s="19" t="n">
        <f aca="false">1210000-AI52</f>
        <v>110700</v>
      </c>
      <c r="AJ54" s="19" t="n">
        <f aca="false">1210000-AJ52</f>
        <v>110700</v>
      </c>
      <c r="AK54" s="19" t="n">
        <f aca="false">1210000-AK52</f>
        <v>110700</v>
      </c>
      <c r="AL54" s="19" t="n">
        <f aca="false">1210000-AL52</f>
        <v>110700</v>
      </c>
      <c r="AM54" s="19" t="n">
        <f aca="false">1210000-AM52</f>
        <v>110700</v>
      </c>
      <c r="AN54" s="19" t="n">
        <f aca="false">1210000-AN52</f>
        <v>96700</v>
      </c>
      <c r="AO54" s="19" t="n">
        <f aca="false">1210000-AO52</f>
        <v>96700</v>
      </c>
      <c r="AP54" s="26" t="n">
        <f aca="false">1210000-AP52</f>
        <v>96700</v>
      </c>
      <c r="AQ54" s="19" t="n">
        <f aca="false">1210000-AQ52</f>
        <v>96700</v>
      </c>
      <c r="AR54" s="19" t="n">
        <f aca="false">1210000-AR52</f>
        <v>96700</v>
      </c>
      <c r="AS54" s="19" t="n">
        <f aca="false">1210000-AS52</f>
        <v>115700</v>
      </c>
      <c r="AT54" s="19" t="n">
        <f aca="false">1210000-AT52</f>
        <v>115700</v>
      </c>
      <c r="AU54" s="19" t="n">
        <f aca="false">1210000-AU52</f>
        <v>115700</v>
      </c>
      <c r="AV54" s="19" t="n">
        <f aca="false">1210000-AV52</f>
        <v>115700</v>
      </c>
      <c r="AW54" s="19" t="n">
        <f aca="false">1210000-AW52</f>
        <v>115700</v>
      </c>
      <c r="AX54" s="19" t="n">
        <f aca="false">1210000-AX52</f>
        <v>115700</v>
      </c>
      <c r="AY54" s="19" t="n">
        <f aca="false">1210000-AY52</f>
        <v>115700</v>
      </c>
      <c r="AZ54" s="19" t="n">
        <f aca="false">1210000-AZ52</f>
        <v>101700</v>
      </c>
      <c r="BA54" s="19" t="n">
        <f aca="false">1210000-BA52</f>
        <v>101700</v>
      </c>
      <c r="BB54" s="26" t="n">
        <f aca="false">1210000-BB52</f>
        <v>126700</v>
      </c>
      <c r="BC54" s="19" t="n">
        <f aca="false">1210000-BC52</f>
        <v>126700</v>
      </c>
      <c r="BD54" s="19" t="n">
        <f aca="false">1210000-BD52</f>
        <v>126700</v>
      </c>
      <c r="BE54" s="19" t="n">
        <f aca="false">1210000-BE52</f>
        <v>140700</v>
      </c>
      <c r="BF54" s="19" t="n">
        <f aca="false">1210000-BF52</f>
        <v>187200</v>
      </c>
      <c r="BG54" s="19" t="n">
        <f aca="false">1210000-BG52</f>
        <v>187200</v>
      </c>
      <c r="BH54" s="19" t="n">
        <f aca="false">1210000-BH52</f>
        <v>187200</v>
      </c>
      <c r="BI54" s="19" t="n">
        <f aca="false">1210000-BI52</f>
        <v>187200</v>
      </c>
      <c r="BJ54" s="19" t="n">
        <f aca="false">1210000-BJ52</f>
        <v>187200</v>
      </c>
      <c r="BK54" s="19" t="n">
        <f aca="false">1210000-BK52</f>
        <v>187200</v>
      </c>
      <c r="BL54" s="19" t="n">
        <f aca="false">1210000-BL52</f>
        <v>173200</v>
      </c>
      <c r="BM54" s="19" t="n">
        <f aca="false">1210000-BM52</f>
        <v>173200</v>
      </c>
      <c r="BN54" s="26" t="n">
        <f aca="false">1210000-BN52</f>
        <v>222200</v>
      </c>
      <c r="BO54" s="19" t="n">
        <f aca="false">1210000-BO52</f>
        <v>222200</v>
      </c>
      <c r="BP54" s="19" t="n">
        <f aca="false">1210000-BP52</f>
        <v>222200</v>
      </c>
      <c r="BQ54" s="19" t="n">
        <f aca="false">1210000-BQ52</f>
        <v>236200</v>
      </c>
      <c r="BR54" s="19" t="n">
        <f aca="false">1210000-BR52</f>
        <v>236200</v>
      </c>
      <c r="BS54" s="19" t="n">
        <f aca="false">1210000-BS52</f>
        <v>236200</v>
      </c>
      <c r="BT54" s="19" t="n">
        <f aca="false">1210000-BT52</f>
        <v>236200</v>
      </c>
      <c r="BU54" s="19" t="n">
        <f aca="false">1210000-BU52</f>
        <v>236200</v>
      </c>
      <c r="BV54" s="19" t="n">
        <f aca="false">1210000-BV52</f>
        <v>236200</v>
      </c>
      <c r="BW54" s="19" t="n">
        <f aca="false">1210000-BW52</f>
        <v>236200</v>
      </c>
      <c r="BX54" s="19" t="n">
        <f aca="false">1210000-BX52</f>
        <v>222200</v>
      </c>
      <c r="BY54" s="19" t="n">
        <f aca="false">1210000-BY52</f>
        <v>222200</v>
      </c>
      <c r="BZ54" s="26" t="n">
        <f aca="false">1210000-BZ52</f>
        <v>222200</v>
      </c>
      <c r="CA54" s="19" t="n">
        <f aca="false">1210000-CA52</f>
        <v>222200</v>
      </c>
      <c r="CB54" s="19" t="n">
        <f aca="false">1210000-CB52</f>
        <v>222200</v>
      </c>
      <c r="CC54" s="19" t="n">
        <f aca="false">1210000-CC52</f>
        <v>236200</v>
      </c>
      <c r="CD54" s="19" t="n">
        <f aca="false">1210000-CD52</f>
        <v>236200</v>
      </c>
      <c r="CE54" s="19" t="n">
        <f aca="false">1210000-CE52</f>
        <v>236200</v>
      </c>
      <c r="CF54" s="19" t="n">
        <f aca="false">1210000-CF52</f>
        <v>236200</v>
      </c>
      <c r="CG54" s="19" t="n">
        <f aca="false">1210000-CG52</f>
        <v>236200</v>
      </c>
      <c r="CH54" s="19" t="n">
        <f aca="false">1210000-CH52</f>
        <v>236200</v>
      </c>
      <c r="CI54" s="19" t="n">
        <f aca="false">1210000-CI52</f>
        <v>236200</v>
      </c>
      <c r="CJ54" s="19" t="n">
        <f aca="false">1210000-CJ52</f>
        <v>222200</v>
      </c>
      <c r="CK54" s="19" t="n">
        <f aca="false">1210000-CK52</f>
        <v>222200</v>
      </c>
      <c r="CL54" s="26" t="n">
        <f aca="false">1210000-CL52</f>
        <v>222200</v>
      </c>
      <c r="CM54" s="19" t="n">
        <f aca="false">1210000-CM52</f>
        <v>222200</v>
      </c>
      <c r="CN54" s="19" t="n">
        <f aca="false">1210000-CN52</f>
        <v>225700</v>
      </c>
      <c r="CO54" s="19" t="n">
        <f aca="false">1210000-CO52</f>
        <v>239700</v>
      </c>
      <c r="CP54" s="19" t="n">
        <f aca="false">1210000-CP52</f>
        <v>239700</v>
      </c>
      <c r="CQ54" s="19" t="n">
        <f aca="false">1210000-CQ52</f>
        <v>239700</v>
      </c>
      <c r="CR54" s="19" t="n">
        <f aca="false">1210000-CR52</f>
        <v>239700</v>
      </c>
      <c r="CS54" s="19" t="n">
        <f aca="false">1210000-CS52</f>
        <v>239700</v>
      </c>
      <c r="CT54" s="19" t="n">
        <f aca="false">1210000-CT52</f>
        <v>239700</v>
      </c>
      <c r="CU54" s="19" t="n">
        <f aca="false">1210000-CU52</f>
        <v>239700</v>
      </c>
      <c r="CV54" s="19" t="n">
        <f aca="false">1210000-CV52</f>
        <v>225700</v>
      </c>
      <c r="CW54" s="19" t="n">
        <f aca="false">1210000-CW52</f>
        <v>225700</v>
      </c>
      <c r="CX54" s="26" t="n">
        <f aca="false">1210000-CX52</f>
        <v>225700</v>
      </c>
      <c r="CY54" s="19" t="n">
        <f aca="false">1210000-CY52</f>
        <v>225700</v>
      </c>
      <c r="CZ54" s="19" t="n">
        <f aca="false">1210000-CZ52</f>
        <v>225700</v>
      </c>
      <c r="DA54" s="19" t="n">
        <f aca="false">1210000-DA52</f>
        <v>239700</v>
      </c>
      <c r="DB54" s="19" t="n">
        <f aca="false">1210000-DB52</f>
        <v>239700</v>
      </c>
      <c r="DC54" s="19" t="n">
        <f aca="false">1210000-DC52</f>
        <v>239700</v>
      </c>
      <c r="DD54" s="19" t="n">
        <f aca="false">1210000-DD52</f>
        <v>239700</v>
      </c>
      <c r="DE54" s="19" t="n">
        <f aca="false">1210000-DE52</f>
        <v>239700</v>
      </c>
      <c r="DF54" s="19" t="n">
        <f aca="false">1210000-DF52</f>
        <v>239700</v>
      </c>
      <c r="DG54" s="19" t="n">
        <f aca="false">1210000-DG52</f>
        <v>239700</v>
      </c>
      <c r="DH54" s="19" t="n">
        <f aca="false">1210000-DH52</f>
        <v>225700</v>
      </c>
      <c r="DI54" s="19" t="n">
        <f aca="false">1210000-DI52</f>
        <v>225700</v>
      </c>
      <c r="DJ54" s="26" t="n">
        <f aca="false">1210000-DJ52</f>
        <v>225700</v>
      </c>
      <c r="DK54" s="19" t="n">
        <f aca="false">1210000-DK52</f>
        <v>225700</v>
      </c>
      <c r="DL54" s="19" t="n">
        <f aca="false">1210000-DL52</f>
        <v>225700</v>
      </c>
      <c r="DM54" s="19" t="n">
        <f aca="false">1210000-DM52</f>
        <v>239700</v>
      </c>
      <c r="DN54" s="19" t="n">
        <f aca="false">1210000-DN52</f>
        <v>239700</v>
      </c>
      <c r="DO54" s="19" t="n">
        <f aca="false">1210000-DO52</f>
        <v>239700</v>
      </c>
      <c r="DP54" s="19" t="n">
        <f aca="false">1210000-DP52</f>
        <v>239700</v>
      </c>
      <c r="DQ54" s="19" t="n">
        <f aca="false">1210000-DQ52</f>
        <v>239700</v>
      </c>
      <c r="DR54" s="19" t="n">
        <f aca="false">1210000-DR52</f>
        <v>239700</v>
      </c>
      <c r="DS54" s="19" t="n">
        <f aca="false">1210000-DS52</f>
        <v>239700</v>
      </c>
      <c r="DT54" s="19" t="n">
        <f aca="false">1210000-DT52</f>
        <v>239700</v>
      </c>
      <c r="DU54" s="19" t="n">
        <f aca="false">1210000-DU52</f>
        <v>239700</v>
      </c>
      <c r="DV54" s="9"/>
    </row>
    <row r="55" customFormat="false" ht="12.75" hidden="false" customHeight="false" outlineLevel="0" collapsed="false">
      <c r="E55" s="1"/>
      <c r="F55" s="1"/>
      <c r="I55" s="9"/>
      <c r="J55" s="10"/>
      <c r="K55" s="25"/>
      <c r="L55" s="25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26"/>
      <c r="AE55" s="19"/>
      <c r="AF55" s="19"/>
      <c r="AG55" s="27"/>
      <c r="AH55" s="27"/>
      <c r="AI55" s="19"/>
      <c r="AJ55" s="19"/>
      <c r="AK55" s="19"/>
      <c r="AL55" s="19"/>
      <c r="AM55" s="19"/>
      <c r="AN55" s="19"/>
      <c r="AO55" s="19"/>
      <c r="AP55" s="26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26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27"/>
      <c r="BN55" s="9"/>
      <c r="BZ55" s="9"/>
      <c r="CL55" s="9"/>
      <c r="CX55" s="9"/>
      <c r="DJ55" s="9"/>
      <c r="DV55" s="9"/>
    </row>
    <row r="56" customFormat="false" ht="12.75" hidden="false" customHeight="false" outlineLevel="0" collapsed="false">
      <c r="A56" s="1" t="s">
        <v>49</v>
      </c>
      <c r="C56" s="1"/>
      <c r="E56" s="1"/>
      <c r="F56" s="1"/>
      <c r="I56" s="9"/>
      <c r="J56" s="10"/>
      <c r="K56" s="25" t="n">
        <f aca="false">K31</f>
        <v>0</v>
      </c>
      <c r="L56" s="25"/>
      <c r="M56" s="19" t="n">
        <f aca="false">M31</f>
        <v>0</v>
      </c>
      <c r="N56" s="19"/>
      <c r="O56" s="19" t="n">
        <f aca="false">O31</f>
        <v>0</v>
      </c>
      <c r="P56" s="19"/>
      <c r="Q56" s="19" t="n">
        <f aca="false">Q31</f>
        <v>0</v>
      </c>
      <c r="R56" s="19"/>
      <c r="S56" s="19" t="n">
        <f aca="false">S31</f>
        <v>0</v>
      </c>
      <c r="T56" s="19"/>
      <c r="U56" s="19" t="n">
        <f aca="false">U31</f>
        <v>0</v>
      </c>
      <c r="V56" s="19"/>
      <c r="W56" s="19" t="n">
        <f aca="false">W31</f>
        <v>0</v>
      </c>
      <c r="X56" s="19"/>
      <c r="Y56" s="19" t="n">
        <f aca="false">Y31</f>
        <v>0</v>
      </c>
      <c r="Z56" s="19"/>
      <c r="AA56" s="19" t="n">
        <f aca="false">AA31</f>
        <v>0</v>
      </c>
      <c r="AB56" s="19" t="n">
        <f aca="false">AB31+AB18+AB14</f>
        <v>0</v>
      </c>
      <c r="AC56" s="19" t="n">
        <f aca="false">AC31+AC18+AC14</f>
        <v>0</v>
      </c>
      <c r="AD56" s="26" t="n">
        <f aca="false">AD31+AD18+AD14+AD13</f>
        <v>0</v>
      </c>
      <c r="AE56" s="19" t="n">
        <f aca="false">AE31+AE18+AE14+AE13</f>
        <v>0</v>
      </c>
      <c r="AF56" s="19" t="n">
        <f aca="false">AF31+AF18+AF14+AF13</f>
        <v>0</v>
      </c>
      <c r="AG56" s="27" t="n">
        <f aca="false">AG31+AG20+AG18+AG14+AG13</f>
        <v>8000</v>
      </c>
      <c r="AH56" s="27" t="n">
        <f aca="false">AH31+AH20+AH18+AH14+AH13</f>
        <v>8000</v>
      </c>
      <c r="AI56" s="19" t="n">
        <f aca="false">AI31+AI20+AI18+AI14+AI13+AI16</f>
        <v>16600</v>
      </c>
      <c r="AJ56" s="19" t="n">
        <f aca="false">AJ31+AJ20+AJ18+AJ14+AJ13+AJ16</f>
        <v>16600</v>
      </c>
      <c r="AK56" s="19" t="n">
        <f aca="false">AK31+AK20+AK18+AK14+AK13+AK16</f>
        <v>16600</v>
      </c>
      <c r="AL56" s="19" t="n">
        <f aca="false">AL31+AL20+AL18+AL14+AL13+AL16</f>
        <v>16600</v>
      </c>
      <c r="AM56" s="19" t="n">
        <f aca="false">AM31+AM20+AM18+AM14+AM13+AM16</f>
        <v>16600</v>
      </c>
      <c r="AN56" s="19" t="n">
        <f aca="false">AN31+AN20+AN18+AN17+AN16+AN14+AN13</f>
        <v>86600</v>
      </c>
      <c r="AO56" s="19" t="n">
        <f aca="false">AO31+AO20+AO18+AO17+AO16+AO14+AO13</f>
        <v>86600</v>
      </c>
      <c r="AP56" s="26" t="n">
        <f aca="false">AP31+AP20+AP18+AP17+AP16+AP14+AP13</f>
        <v>86600</v>
      </c>
      <c r="AQ56" s="19" t="n">
        <f aca="false">AQ31+AQ20+AQ18+AQ17+AQ16+AQ14+AQ13</f>
        <v>86600</v>
      </c>
      <c r="AR56" s="19" t="n">
        <f aca="false">AR31+AR20+AR18+AR17+AR16+AR14+AR13</f>
        <v>86600</v>
      </c>
      <c r="AS56" s="19" t="n">
        <f aca="false">AS31+AS20+AS18+AS17+AS16+AS14+AS13+AS22</f>
        <v>106600</v>
      </c>
      <c r="AT56" s="19" t="n">
        <f aca="false">AT31+AT20+AT18+AT17+AT16+AT14+AT13+AT22</f>
        <v>106600</v>
      </c>
      <c r="AU56" s="19" t="n">
        <f aca="false">AU31+AU20+AU18+AU17+AU16+AU14+AU13+AU22</f>
        <v>106600</v>
      </c>
      <c r="AV56" s="19" t="n">
        <f aca="false">AV31+AV20+AV18+AV17+AV16+AV14+AV13+AV22</f>
        <v>106600</v>
      </c>
      <c r="AW56" s="19" t="n">
        <f aca="false">AW31+AW20+AW18+AW17+AW16+AW14+AW13+AW22</f>
        <v>106600</v>
      </c>
      <c r="AX56" s="19" t="n">
        <f aca="false">AX31+AX20+AX18+AX17+AX16+AX14+AX13+AX22</f>
        <v>106600</v>
      </c>
      <c r="AY56" s="19" t="n">
        <f aca="false">AY31+AY20+AY18+AY17+AY16+AY14+AY13+AY22</f>
        <v>106600</v>
      </c>
      <c r="AZ56" s="19" t="n">
        <f aca="false">AZ31+AZ20+AZ18+AZ17+AZ16+AZ14+AZ13+AZ22</f>
        <v>106600</v>
      </c>
      <c r="BA56" s="19" t="n">
        <f aca="false">BA31+BA20+BA18+BA17+BA16+BA14+BA13+BA22</f>
        <v>106600</v>
      </c>
      <c r="BB56" s="26" t="n">
        <f aca="false">BB14+BB16+BB17+BB18+BB20+BB22+BB40</f>
        <v>106600</v>
      </c>
      <c r="BC56" s="19" t="n">
        <f aca="false">BC14+BC16+BC17+BC18+BC20+BC22+BC40</f>
        <v>106600</v>
      </c>
      <c r="BD56" s="19" t="n">
        <f aca="false">BD14+BD16+BD17+BD18+BD20+BD22+BD40</f>
        <v>106600</v>
      </c>
      <c r="BE56" s="19" t="n">
        <f aca="false">BE14+BE16+BE17+BE18+BE20+BE22+BE40</f>
        <v>106600</v>
      </c>
      <c r="BF56" s="19" t="n">
        <f aca="false">BF14+BF16+BF17+BF18+BF20+BF22+BF40+BF27+BF28</f>
        <v>156600</v>
      </c>
      <c r="BG56" s="19" t="n">
        <f aca="false">BG14+BG16+BG17+BG18+BG20+BG22+BG40+BG27+BG28</f>
        <v>156600</v>
      </c>
      <c r="BH56" s="19" t="n">
        <f aca="false">BH14+BH16+BH17+BH18+BH20+BH22+BH40+BH27+BH28</f>
        <v>156600</v>
      </c>
      <c r="BI56" s="19" t="n">
        <f aca="false">BI14+BI16+BI17+BI18+BI20+BI22+BI40+BI27+BI28</f>
        <v>156600</v>
      </c>
      <c r="BJ56" s="19" t="n">
        <f aca="false">BJ14+BJ16+BJ17+BJ18+BJ20+BJ22+BJ40+BJ27+BJ28</f>
        <v>156600</v>
      </c>
      <c r="BK56" s="19" t="n">
        <f aca="false">BK14+BK16+BK17+BK18+BK20+BK22+BK40+BK27+BK28</f>
        <v>156600</v>
      </c>
      <c r="BL56" s="19" t="n">
        <f aca="false">BL14+BL16+BL17+BL18+BL20+BL22+BL40+BL27+BL28+BL26+BL6</f>
        <v>502600</v>
      </c>
      <c r="BM56" s="19" t="n">
        <f aca="false">BM14+BM16+BM17+BM18+BM20+BM22+BM40+BM27+BM28+BM26+BM6</f>
        <v>502600</v>
      </c>
      <c r="BN56" s="26" t="n">
        <f aca="false">BN14+BN16+BN17+BN18+BN20+BN22+BN40+BN27+BN28+BN26+BN6</f>
        <v>502600</v>
      </c>
      <c r="BO56" s="19" t="n">
        <f aca="false">BO14+BO16+BO17+BO18+BO20+BO22+BO40+BO27+BO28+BO26+BO6</f>
        <v>502600</v>
      </c>
      <c r="BP56" s="19" t="n">
        <f aca="false">BP14+BP16+BP17+BP18+BP20+BP22+BP40+BP27+BP28+BP26+BP6</f>
        <v>502600</v>
      </c>
      <c r="BQ56" s="19" t="n">
        <f aca="false">BQ14+BQ16+BQ17+BQ18+BQ20+BQ22+BQ40+BQ27+BQ28+BQ26+BQ6</f>
        <v>502600</v>
      </c>
      <c r="BR56" s="19" t="n">
        <f aca="false">BR14+BR16+BR17+BR18+BR20+BR22+BR40+BR27+BR28+BR26+BR6</f>
        <v>502600</v>
      </c>
      <c r="BS56" s="19" t="n">
        <f aca="false">BS14+BS16+BS17+BS18+BS20+BS22+BS40+BS27+BS28+BS26+BS6</f>
        <v>502600</v>
      </c>
      <c r="BT56" s="19" t="n">
        <f aca="false">BT14+BT16+BT17+BT18+BT20+BT22+BT40+BT27+BT28+BT26+BT6</f>
        <v>502600</v>
      </c>
      <c r="BU56" s="19" t="n">
        <f aca="false">BU14+BU16+BU17+BU18+BU20+BU22+BU40+BU27+BU28+BU26+BU6</f>
        <v>502600</v>
      </c>
      <c r="BV56" s="19" t="n">
        <f aca="false">BV14+BV16+BV17+BV18+BV20+BV22+BV40+BV27+BV28+BV26+BV6</f>
        <v>502600</v>
      </c>
      <c r="BW56" s="19" t="n">
        <f aca="false">BW14+BW16+BW17+BW18+BW20+BW22+BW40+BW27+BW28+BW26+BW6</f>
        <v>502600</v>
      </c>
      <c r="BX56" s="19" t="n">
        <f aca="false">BX14+BX16+BX17+BX18+BX20+BX22+BX40+BX27+BX28+BX26+BX6</f>
        <v>502600</v>
      </c>
      <c r="BY56" s="19" t="n">
        <f aca="false">BY14+BY16+BY17+BY18+BY20+BY22+BY40+BY27+BY28+BY26+BY6</f>
        <v>502600</v>
      </c>
      <c r="BZ56" s="26" t="n">
        <f aca="false">BZ14+BZ16+BZ17+BZ18+BZ20+BZ22+BZ40+BZ27+BZ28+BZ26+BZ6</f>
        <v>502600</v>
      </c>
      <c r="CA56" s="19" t="n">
        <f aca="false">CA14+CA16+CA17+CA18+CA20+CA22+CA40+CA27+CA28+CA26+CA6</f>
        <v>502600</v>
      </c>
      <c r="CB56" s="19" t="n">
        <f aca="false">CB14+CB16+CB17+CB18+CB20+CB22+CB40+CB27+CB28+CB26+CB6+CB9+CB15</f>
        <v>547600</v>
      </c>
      <c r="CC56" s="19" t="n">
        <f aca="false">CC14+CC16+CC17+CC18+CC20+CC22+CC40+CC27+CC28+CC26+CC6+CC9+CC15+CC10+CC12+CC19+CC21+CC39</f>
        <v>777600</v>
      </c>
      <c r="CD56" s="19" t="n">
        <f aca="false">CD14+CD16+CD17+CD18+CD20+CD22+CD40+CD27+CD28+CD26+CD6+CD9+CD15+CD10+CD12+CD19+CD21+CD39</f>
        <v>777600</v>
      </c>
      <c r="CE56" s="19" t="n">
        <f aca="false">CE14+CE16+CE17+CE18+CE20+CE22+CE40+CE27+CE28+CE26+CE6+CE9+CE15+CE10+CE12+CE19+CE21+CE39+CE50</f>
        <v>785100</v>
      </c>
      <c r="CF56" s="19" t="n">
        <f aca="false">CF14+CF16+CF17+CF18+CF20+CF22+CF40+CF27+CF28+CF26+CF6+CF9+CF15+CF10+CF12+CF19+CF21+CF39+CF50</f>
        <v>785100</v>
      </c>
      <c r="CG56" s="19" t="n">
        <f aca="false">CG14+CG16+CG17+CG18+CG20+CG22+CG40+CG27+CG28+CG26+CG6+CG9+CG15+CG10+CG12+CG19+CG21+CG39+CG50</f>
        <v>785100</v>
      </c>
      <c r="CH56" s="19" t="n">
        <f aca="false">CH14+CH16+CH17+CH18+CH20+CH22+CH40+CH27+CH28+CH26+CH6+CH9+CH15+CH10+CH12+CH19+CH21+CH39+CH50</f>
        <v>785100</v>
      </c>
      <c r="CI56" s="19" t="n">
        <f aca="false">CI14+CI16+CI17+CI18+CI20+CI22+CI40+CI27+CI28+CI26+CI6+CI9+CI15+CI10+CI12+CI19+CI21+CI39+CI50</f>
        <v>785100</v>
      </c>
      <c r="CJ56" s="19" t="n">
        <f aca="false">CJ14+CJ16+CJ17+CJ18+CJ20+CJ22+CJ40+CJ27+CJ28+CJ26+CJ6+CJ9+CJ15+CJ10+CJ12+CJ19+CJ21+CJ39+CJ50</f>
        <v>785100</v>
      </c>
      <c r="CK56" s="19" t="n">
        <f aca="false">CK14+CK16+CK17+CK18+CK20+CK22+CK40+CK27+CK28+CK26+CK6+CK9+CK15+CK10+CK12+CK19+CK21+CK39+CK50</f>
        <v>785100</v>
      </c>
      <c r="CL56" s="26" t="n">
        <f aca="false">CL14+CL16+CL17+CL18+CL20+CL22+CL40+CL27+CL28+CL26+CL6+CL9+CL15+CL10+CL12+CL19+CL21+CL39+CL50</f>
        <v>785100</v>
      </c>
      <c r="CM56" s="19" t="n">
        <f aca="false">CM14+CM16+CM17+CM18+CM20+CM22+CM40+CM27+CM28+CM26+CM6+CM9+CM15+CM10+CM12+CM19+CM21+CM39+CM50</f>
        <v>785100</v>
      </c>
      <c r="CN56" s="19" t="n">
        <f aca="false">CN14+CN16+CN17+CN18+CN20+CN22+CN40+CN27+CN28+CN26+CN6+CN9+CN15+CN10+CN12+CN19+CN21+CN39+CN50</f>
        <v>785100</v>
      </c>
      <c r="CO56" s="19" t="n">
        <f aca="false">CO14+CO16+CO17+CO18+CO20+CO22+CO40+CO27+CO28+CO26+CO6+CO9+CO15+CO10+CO12+CO19+CO21+CO39+CO50</f>
        <v>785100</v>
      </c>
      <c r="CP56" s="19" t="n">
        <f aca="false">CP14+CP16+CP17+CP18+CP20+CP22+CP40+CP27+CP28+CP26+CP6+CP9+CP15+CP10+CP12+CP19+CP21+CP39+CP50</f>
        <v>785100</v>
      </c>
      <c r="CQ56" s="19" t="n">
        <f aca="false">CQ14+CQ16+CQ17+CQ18+CQ20+CQ22+CQ40+CQ27+CQ28+CQ26+CQ6+CQ9+CQ15+CQ10+CQ12+CQ19+CQ21+CQ39+CQ50</f>
        <v>785100</v>
      </c>
      <c r="CR56" s="19" t="n">
        <f aca="false">CR14+CR16+CR17+CR18+CR20+CR22+CR40+CR27+CR28+CR26+CR6+CR9+CR15+CR10+CR12+CR19+CR21+CR39+CR50</f>
        <v>785100</v>
      </c>
      <c r="CS56" s="19" t="n">
        <f aca="false">CS14+CS16+CS17+CS18+CS20+CS22+CS40+CS27+CS28+CS26+CS6+CS9+CS15+CS10+CS12+CS19+CS21+CS39+CS50</f>
        <v>785100</v>
      </c>
      <c r="CT56" s="19" t="n">
        <f aca="false">CT14+CT16+CT17+CT18+CT20+CT22+CT40+CT27+CT28+CT26+CT6+CT9+CT15+CT10+CT12+CT19+CT21+CT39+CT50</f>
        <v>785100</v>
      </c>
      <c r="CU56" s="19" t="n">
        <f aca="false">CU14+CU16+CU17+CU18+CU20+CU22+CU40+CU27+CU28+CU26+CU6+CU9+CU15+CU10+CU12+CU19+CU21+CU39+CU50</f>
        <v>785100</v>
      </c>
      <c r="CV56" s="19" t="n">
        <f aca="false">CV14+CV16+CV17+CV18+CV20+CV22+CV40+CV27+CV28+CV26+CV6+CV9+CV15+CV10+CV12+CV19+CV21+CV39+CV50</f>
        <v>785100</v>
      </c>
      <c r="CW56" s="19" t="n">
        <f aca="false">CW14+CW16+CW17+CW18+CW20+CW22+CW40+CW27+CW28+CW26+CW6+CW9+CW15+CW10+CW12+CW19+CW21+CW39+CW11+CW50</f>
        <v>875100</v>
      </c>
      <c r="CX56" s="26" t="n">
        <f aca="false">CX14+CX16+CX17+CX18+CX20+CX22+CX40+CX27+CX28+CX26+CX6+CX9+CX15+CX10+CX12+CX19+CX21+CX39+CX11+CX50</f>
        <v>875100</v>
      </c>
      <c r="CY56" s="19" t="n">
        <f aca="false">CY14+CY16+CY17+CY18+CY20+CY22+CY40+CY27+CY28+CY26+CY6+CY9+CY15+CY10+CY12+CY19+CY21+CY39+CY11+CY50</f>
        <v>875100</v>
      </c>
      <c r="CZ56" s="19" t="n">
        <f aca="false">CZ14+CZ16+CZ17+CZ18+CZ20+CZ22+CZ40+CZ27+CZ28+CZ26+CZ6+CZ9+CZ15+CZ10+CZ12+CZ19+CZ21+CZ39+CZ11+CZ50</f>
        <v>875100</v>
      </c>
      <c r="DA56" s="19" t="n">
        <f aca="false">DA14+DA16+DA17+DA18+DA20+DA22+DA40+DA27+DA28+DA26+DA6+DA9+DA15+DA10+DA12+DA19+DA21+DA39+DA11+DA50</f>
        <v>875100</v>
      </c>
      <c r="DB56" s="19" t="n">
        <f aca="false">DB14+DB16+DB17+DB18+DB20+DB22+DB40+DB27+DB28+DB26+DB6+DB9+DB15+DB10+DB12+DB19+DB21+DB39+DB11+DB50</f>
        <v>875100</v>
      </c>
      <c r="DC56" s="19" t="n">
        <f aca="false">DC14+DC16+DC17+DC18+DC20+DC22+DC40+DC27+DC28+DC26+DC6+DC9+DC15+DC10+DC12+DC19+DC21+DC39+DC11+DC50</f>
        <v>875100</v>
      </c>
      <c r="DD56" s="19" t="n">
        <f aca="false">DD14+DD16+DD17+DD18+DD20+DD22+DD40+DD27+DD28+DD26+DD6+DD9+DD15+DD10+DD12+DD19+DD21+DD39+DD11+DD50</f>
        <v>875100</v>
      </c>
      <c r="DE56" s="19" t="n">
        <f aca="false">DE14+DE16+DE17+DE18+DE20+DE22+DE40+DE27+DE28+DE26+DE6+DE9+DE15+DE10+DE12+DE19+DE21+DE39+DE11+DE50</f>
        <v>875100</v>
      </c>
      <c r="DF56" s="19" t="n">
        <f aca="false">DF14+DF16+DF17+DF18+DF20+DF22+DF40+DF27+DF28+DF26+DF6+DF9+DF15+DF10+DF12+DF19+DF21+DF39+DF11+DF50</f>
        <v>875100</v>
      </c>
      <c r="DG56" s="19" t="n">
        <f aca="false">DG14+DG16+DG17+DG18+DG20+DG22+DG40+DG27+DG28+DG26+DG6+DG9+DG15+DG10+DG12+DG19+DG21+DG39+DG11+DG50</f>
        <v>875100</v>
      </c>
      <c r="DH56" s="19" t="n">
        <f aca="false">DH14+DH16+DH17+DH18+DH20+DH22+DH40+DH27+DH28+DH26+DH6+DH9+DH15+DH10+DH12+DH19+DH21+DH39+DH11+DH50</f>
        <v>875100</v>
      </c>
      <c r="DI56" s="19" t="n">
        <f aca="false">DI14+DI16+DI17+DI18+DI20+DI22+DI40+DI27+DI28+DI26+DI6+DI9+DI15+DI10+DI12+DI19+DI21+DI39+DI11+DI50</f>
        <v>875100</v>
      </c>
      <c r="DJ56" s="26" t="n">
        <f aca="false">DJ14+DJ16+DJ17+DJ18+DJ20+DJ22+DJ40+DJ27+DJ28+DJ26+DJ6+DJ9+DJ15+DJ10+DJ12+DJ19+DJ21+DJ39+DJ11+DJ50</f>
        <v>875100</v>
      </c>
      <c r="DK56" s="19" t="n">
        <f aca="false">DK14+DK16+DK17+DK18+DK20+DK22+DK40+DK27+DK28+DK26+DK6+DK9+DK15+DK10+DK12+DK19+DK21+DK39+DK11+DK50</f>
        <v>875100</v>
      </c>
      <c r="DL56" s="19" t="n">
        <f aca="false">DL14+DL16+DL17+DL18+DL20+DL22+DL40+DL27+DL28+DL26+DL6+DL9+DL15+DL10+DL12+DL19+DL21+DL39+DL11+DL50</f>
        <v>875100</v>
      </c>
      <c r="DM56" s="19" t="n">
        <f aca="false">DM14+DM16+DM17+DM18+DM20+DM22+DM40+DM27+DM28+DM26+DM6+DM9+DM15+DM10+DM12+DM19+DM21+DM39+DM11+DM50</f>
        <v>875100</v>
      </c>
      <c r="DN56" s="19" t="n">
        <f aca="false">DN14+DN16+DN17+DN18+DN20+DN22+DN40+DN27+DN28+DN26+DN6+DN9+DN15+DN10+DN12+DN19+DN21+DN39+DN11+DN50</f>
        <v>875100</v>
      </c>
      <c r="DO56" s="19" t="n">
        <f aca="false">DO14+DO16+DO17+DO18+DO20+DO22+DO40+DO27+DO28+DO26+DO6+DO9+DO15+DO10+DO12+DO19+DO21+DO39+DO11+DO50</f>
        <v>875100</v>
      </c>
      <c r="DP56" s="19" t="n">
        <f aca="false">DP14+DP16+DP17+DP18+DP20+DP22+DP40+DP27+DP28+DP26+DP6+DP9+DP15+DP10+DP12+DP19+DP21+DP39+DP11+DP50</f>
        <v>875100</v>
      </c>
      <c r="DQ56" s="19" t="n">
        <f aca="false">DQ14+DQ16+DQ17+DQ18+DQ20+DQ22+DQ40+DQ27+DQ28+DQ26+DQ6+DQ9+DQ15+DQ10+DQ12+DQ19+DQ21+DQ39+DQ11+DQ50</f>
        <v>875100</v>
      </c>
      <c r="DR56" s="19" t="n">
        <f aca="false">DR14+DR16+DR17+DR18+DR20+DR22+DR40+DR27+DR28+DR26+DR6+DR9+DR15+DR10+DR12+DR19+DR21+DR39+DR11+DR50</f>
        <v>875100</v>
      </c>
      <c r="DS56" s="19" t="n">
        <f aca="false">DS14+DS16+DS17+DS18+DS20+DS22+DS40+DS27+DS28+DS26+DS6+DS9+DS15+DS10+DS12+DS19+DS21+DS39+DS11+DS50</f>
        <v>875100</v>
      </c>
      <c r="DT56" s="19" t="n">
        <f aca="false">DT14+DT16+DT17+DT18+DT20+DT22+DT40+DT27+DT28+DT26+DT6+DT9+DT15+DT10+DT12+DT19+DT21+DT39+DT11+DT50</f>
        <v>875100</v>
      </c>
      <c r="DU56" s="19" t="n">
        <f aca="false">DU14+DU16+DU17+DU18+DU20+DU22+DU40+DU27+DU28+DU26+DU6+DU9+DU15+DU10+DU12+DU19+DU21+DU39+DU11+DU50</f>
        <v>875100</v>
      </c>
      <c r="DV56" s="9"/>
    </row>
    <row r="57" customFormat="false" ht="12.75" hidden="false" customHeight="false" outlineLevel="0" collapsed="false">
      <c r="E57" s="1"/>
      <c r="F57" s="1"/>
      <c r="I57" s="9"/>
      <c r="J57" s="10"/>
      <c r="K57" s="25"/>
      <c r="L57" s="25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26"/>
      <c r="AE57" s="19"/>
      <c r="AF57" s="19"/>
      <c r="AG57" s="27"/>
      <c r="AH57" s="27"/>
      <c r="AI57" s="19"/>
      <c r="AJ57" s="19"/>
      <c r="AK57" s="19"/>
      <c r="AL57" s="19"/>
      <c r="AM57" s="19"/>
      <c r="AN57" s="19"/>
      <c r="AO57" s="19"/>
      <c r="AP57" s="26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26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27"/>
      <c r="BN57" s="9"/>
      <c r="BZ57" s="9"/>
      <c r="CL57" s="9"/>
      <c r="CX57" s="9"/>
      <c r="DJ57" s="9"/>
      <c r="DV57" s="9"/>
    </row>
    <row r="58" customFormat="false" ht="12.75" hidden="false" customHeight="false" outlineLevel="0" collapsed="false">
      <c r="A58" s="1" t="s">
        <v>50</v>
      </c>
      <c r="C58" s="1"/>
      <c r="E58" s="1"/>
      <c r="F58" s="1"/>
      <c r="I58" s="64"/>
      <c r="J58" s="65"/>
      <c r="K58" s="66" t="n">
        <f aca="false">K52-K56</f>
        <v>1089600</v>
      </c>
      <c r="L58" s="66"/>
      <c r="M58" s="66" t="n">
        <f aca="false">M52-M56</f>
        <v>1089600</v>
      </c>
      <c r="N58" s="66"/>
      <c r="O58" s="66" t="n">
        <f aca="false">O52-O56</f>
        <v>1075600</v>
      </c>
      <c r="P58" s="66"/>
      <c r="Q58" s="66" t="n">
        <f aca="false">Q52-Q56</f>
        <v>1075600</v>
      </c>
      <c r="R58" s="66"/>
      <c r="S58" s="66" t="n">
        <f aca="false">S52-S56</f>
        <v>1142300</v>
      </c>
      <c r="T58" s="66"/>
      <c r="U58" s="66" t="n">
        <f aca="false">U52-U56</f>
        <v>1182300</v>
      </c>
      <c r="V58" s="66"/>
      <c r="W58" s="66" t="n">
        <f aca="false">W52-W56</f>
        <v>1182300</v>
      </c>
      <c r="X58" s="66"/>
      <c r="Y58" s="66" t="n">
        <f aca="false">Y52-Y56</f>
        <v>1182300</v>
      </c>
      <c r="Z58" s="66"/>
      <c r="AA58" s="66" t="n">
        <f aca="false">AA52-AA56</f>
        <v>1182300</v>
      </c>
      <c r="AB58" s="66" t="n">
        <f aca="false">AB52-AB56</f>
        <v>1115300</v>
      </c>
      <c r="AC58" s="66" t="n">
        <f aca="false">AC52-AC56</f>
        <v>1115300</v>
      </c>
      <c r="AD58" s="67" t="n">
        <f aca="false">AD52-AD56</f>
        <v>1115300</v>
      </c>
      <c r="AE58" s="66" t="n">
        <f aca="false">AE52-AE56</f>
        <v>1115300</v>
      </c>
      <c r="AF58" s="66" t="n">
        <f aca="false">AF52-AF56</f>
        <v>1115300</v>
      </c>
      <c r="AG58" s="66" t="n">
        <f aca="false">AG52-AG56</f>
        <v>1093300</v>
      </c>
      <c r="AH58" s="66" t="n">
        <f aca="false">AH52-AH56</f>
        <v>1093300</v>
      </c>
      <c r="AI58" s="66" t="n">
        <f aca="false">AI52-AI56</f>
        <v>1082700</v>
      </c>
      <c r="AJ58" s="66" t="n">
        <f aca="false">AJ52-AJ56</f>
        <v>1082700</v>
      </c>
      <c r="AK58" s="66" t="n">
        <f aca="false">AK52-AK56</f>
        <v>1082700</v>
      </c>
      <c r="AL58" s="66" t="n">
        <f aca="false">AL52-AL56</f>
        <v>1082700</v>
      </c>
      <c r="AM58" s="66" t="n">
        <f aca="false">AM52-AM56</f>
        <v>1082700</v>
      </c>
      <c r="AN58" s="66" t="n">
        <f aca="false">AN52-AN56</f>
        <v>1026700</v>
      </c>
      <c r="AO58" s="66" t="n">
        <f aca="false">AO52-AO56</f>
        <v>1026700</v>
      </c>
      <c r="AP58" s="67" t="n">
        <f aca="false">AP52-AP56</f>
        <v>1026700</v>
      </c>
      <c r="AQ58" s="66" t="n">
        <f aca="false">AQ52-AQ56</f>
        <v>1026700</v>
      </c>
      <c r="AR58" s="66" t="n">
        <f aca="false">AR52-AR56</f>
        <v>1026700</v>
      </c>
      <c r="AS58" s="66" t="n">
        <f aca="false">AS52-AS56</f>
        <v>987700</v>
      </c>
      <c r="AT58" s="66" t="n">
        <f aca="false">AT52-AT56</f>
        <v>987700</v>
      </c>
      <c r="AU58" s="66" t="n">
        <f aca="false">AU52-AU56</f>
        <v>987700</v>
      </c>
      <c r="AV58" s="66" t="n">
        <f aca="false">AV52-AV56</f>
        <v>987700</v>
      </c>
      <c r="AW58" s="66" t="n">
        <f aca="false">AW52-AW56</f>
        <v>987700</v>
      </c>
      <c r="AX58" s="66" t="n">
        <f aca="false">AX52-AX56</f>
        <v>987700</v>
      </c>
      <c r="AY58" s="66" t="n">
        <f aca="false">AY52-AY56</f>
        <v>987700</v>
      </c>
      <c r="AZ58" s="66" t="n">
        <f aca="false">AZ52-AZ56</f>
        <v>1001700</v>
      </c>
      <c r="BA58" s="66" t="n">
        <f aca="false">BA52-BA56</f>
        <v>1001700</v>
      </c>
      <c r="BB58" s="67" t="n">
        <f aca="false">BB52-BB56</f>
        <v>976700</v>
      </c>
      <c r="BC58" s="66" t="n">
        <f aca="false">BC52-BC56</f>
        <v>976700</v>
      </c>
      <c r="BD58" s="66" t="n">
        <f aca="false">BD52-BD56</f>
        <v>976700</v>
      </c>
      <c r="BE58" s="66" t="n">
        <f aca="false">BE52-BE56</f>
        <v>962700</v>
      </c>
      <c r="BF58" s="66" t="n">
        <f aca="false">BF52-BF56</f>
        <v>866200</v>
      </c>
      <c r="BG58" s="66" t="n">
        <f aca="false">BG52-BG56</f>
        <v>866200</v>
      </c>
      <c r="BH58" s="66" t="n">
        <f aca="false">BH52-BH56</f>
        <v>866200</v>
      </c>
      <c r="BI58" s="66" t="n">
        <f aca="false">BI52-BI56</f>
        <v>866200</v>
      </c>
      <c r="BJ58" s="66" t="n">
        <f aca="false">BJ52-BJ56</f>
        <v>866200</v>
      </c>
      <c r="BK58" s="66" t="n">
        <f aca="false">BK52-BK56</f>
        <v>866200</v>
      </c>
      <c r="BL58" s="66" t="n">
        <f aca="false">BL52-BL56</f>
        <v>534200</v>
      </c>
      <c r="BM58" s="66" t="n">
        <f aca="false">BM52-BM56</f>
        <v>534200</v>
      </c>
      <c r="BN58" s="67" t="n">
        <f aca="false">BN52-BN56</f>
        <v>485200</v>
      </c>
      <c r="BO58" s="66" t="n">
        <f aca="false">BO52-BO56</f>
        <v>485200</v>
      </c>
      <c r="BP58" s="66" t="n">
        <f aca="false">BP52-BP56</f>
        <v>485200</v>
      </c>
      <c r="BQ58" s="66" t="n">
        <f aca="false">BQ52-BQ56</f>
        <v>471200</v>
      </c>
      <c r="BR58" s="66" t="n">
        <f aca="false">BR52-BR56</f>
        <v>471200</v>
      </c>
      <c r="BS58" s="66" t="n">
        <f aca="false">BS52-BS56</f>
        <v>471200</v>
      </c>
      <c r="BT58" s="66" t="n">
        <f aca="false">BT52-BT56</f>
        <v>471200</v>
      </c>
      <c r="BU58" s="66" t="n">
        <f aca="false">BU52-BU56</f>
        <v>471200</v>
      </c>
      <c r="BV58" s="66" t="n">
        <f aca="false">BV52-BV56</f>
        <v>471200</v>
      </c>
      <c r="BW58" s="66" t="n">
        <f aca="false">BW52-BW56</f>
        <v>471200</v>
      </c>
      <c r="BX58" s="66" t="n">
        <f aca="false">BX52-BX56</f>
        <v>485200</v>
      </c>
      <c r="BY58" s="66" t="n">
        <f aca="false">BY52-BY56</f>
        <v>485200</v>
      </c>
      <c r="BZ58" s="67" t="n">
        <f aca="false">BZ52-BZ56</f>
        <v>485200</v>
      </c>
      <c r="CA58" s="66" t="n">
        <f aca="false">CA52-CA56</f>
        <v>485200</v>
      </c>
      <c r="CB58" s="66" t="n">
        <f aca="false">CB52-CB56</f>
        <v>440200</v>
      </c>
      <c r="CC58" s="66" t="n">
        <f aca="false">CC52-CC56</f>
        <v>196200</v>
      </c>
      <c r="CD58" s="66" t="n">
        <f aca="false">CD52-CD56</f>
        <v>196200</v>
      </c>
      <c r="CE58" s="66" t="n">
        <f aca="false">CE52-CE56</f>
        <v>188700</v>
      </c>
      <c r="CF58" s="66" t="n">
        <f aca="false">CF52-CF56</f>
        <v>188700</v>
      </c>
      <c r="CG58" s="66" t="n">
        <f aca="false">CG52-CG56</f>
        <v>188700</v>
      </c>
      <c r="CH58" s="66" t="n">
        <f aca="false">CH52-CH56</f>
        <v>188700</v>
      </c>
      <c r="CI58" s="66" t="n">
        <f aca="false">CI52-CI56</f>
        <v>188700</v>
      </c>
      <c r="CJ58" s="66" t="n">
        <f aca="false">CJ52-CJ56</f>
        <v>202700</v>
      </c>
      <c r="CK58" s="66" t="n">
        <f aca="false">CK52-CK56</f>
        <v>202700</v>
      </c>
      <c r="CL58" s="67" t="n">
        <f aca="false">CL52-CL56</f>
        <v>202700</v>
      </c>
      <c r="CM58" s="66" t="n">
        <f aca="false">CM52-CM56</f>
        <v>202700</v>
      </c>
      <c r="CN58" s="66" t="n">
        <f aca="false">CN52-CN56</f>
        <v>199200</v>
      </c>
      <c r="CO58" s="66" t="n">
        <f aca="false">CO52-CO56</f>
        <v>185200</v>
      </c>
      <c r="CP58" s="66" t="n">
        <f aca="false">CP52-CP56</f>
        <v>185200</v>
      </c>
      <c r="CQ58" s="66" t="n">
        <f aca="false">CQ52-CQ56</f>
        <v>185200</v>
      </c>
      <c r="CR58" s="66" t="n">
        <f aca="false">CR52-CR56</f>
        <v>185200</v>
      </c>
      <c r="CS58" s="66" t="n">
        <f aca="false">CS52-CS56</f>
        <v>185200</v>
      </c>
      <c r="CT58" s="66" t="n">
        <f aca="false">CT52-CT56</f>
        <v>185200</v>
      </c>
      <c r="CU58" s="66" t="n">
        <f aca="false">CU52-CU56</f>
        <v>185200</v>
      </c>
      <c r="CV58" s="66" t="n">
        <f aca="false">CV52-CV56</f>
        <v>199200</v>
      </c>
      <c r="CW58" s="66" t="n">
        <f aca="false">CW52-CW56</f>
        <v>109200</v>
      </c>
      <c r="CX58" s="67" t="n">
        <f aca="false">CX52-CX56</f>
        <v>109200</v>
      </c>
      <c r="CY58" s="66" t="n">
        <f aca="false">CY52-CY56</f>
        <v>109200</v>
      </c>
      <c r="CZ58" s="66" t="n">
        <f aca="false">CZ52-CZ56</f>
        <v>109200</v>
      </c>
      <c r="DA58" s="66" t="n">
        <f aca="false">DA52-DA56</f>
        <v>95200</v>
      </c>
      <c r="DB58" s="66" t="n">
        <f aca="false">DB52-DB56</f>
        <v>95200</v>
      </c>
      <c r="DC58" s="66" t="n">
        <f aca="false">DC52-DC56</f>
        <v>95200</v>
      </c>
      <c r="DD58" s="66" t="n">
        <f aca="false">DD52-DD56</f>
        <v>95200</v>
      </c>
      <c r="DE58" s="66" t="n">
        <f aca="false">DE52-DE56</f>
        <v>95200</v>
      </c>
      <c r="DF58" s="66" t="n">
        <f aca="false">DF52-DF56</f>
        <v>95200</v>
      </c>
      <c r="DG58" s="66" t="n">
        <f aca="false">DG52-DG56</f>
        <v>95200</v>
      </c>
      <c r="DH58" s="66" t="n">
        <f aca="false">DH52-DH56</f>
        <v>109200</v>
      </c>
      <c r="DI58" s="66" t="n">
        <f aca="false">DI52-DI56</f>
        <v>109200</v>
      </c>
      <c r="DJ58" s="67" t="n">
        <f aca="false">DJ52-DJ56</f>
        <v>109200</v>
      </c>
      <c r="DK58" s="66" t="n">
        <f aca="false">DK52-DK56</f>
        <v>109200</v>
      </c>
      <c r="DL58" s="66" t="n">
        <f aca="false">DL52-DL56</f>
        <v>109200</v>
      </c>
      <c r="DM58" s="66" t="n">
        <f aca="false">DM52-DM56</f>
        <v>95200</v>
      </c>
      <c r="DN58" s="66" t="n">
        <f aca="false">DN52-DN56</f>
        <v>95200</v>
      </c>
      <c r="DO58" s="66" t="n">
        <f aca="false">DO52-DO56</f>
        <v>95200</v>
      </c>
      <c r="DP58" s="66" t="n">
        <f aca="false">DP52-DP56</f>
        <v>95200</v>
      </c>
      <c r="DQ58" s="66" t="n">
        <f aca="false">DQ52-DQ56</f>
        <v>95200</v>
      </c>
      <c r="DR58" s="66" t="n">
        <f aca="false">DR52-DR56</f>
        <v>95200</v>
      </c>
      <c r="DS58" s="66" t="n">
        <f aca="false">DS52-DS56</f>
        <v>95200</v>
      </c>
      <c r="DT58" s="66" t="n">
        <f aca="false">DT52-DT56</f>
        <v>95200</v>
      </c>
      <c r="DU58" s="68" t="n">
        <f aca="false">DU52-DU56</f>
        <v>95200</v>
      </c>
      <c r="DV58" s="9"/>
    </row>
    <row r="59" customFormat="false" ht="12.75" hidden="false" customHeight="false" outlineLevel="0" collapsed="false">
      <c r="C59" s="1"/>
      <c r="E59" s="1"/>
      <c r="F59" s="1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27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CX59" s="10"/>
    </row>
    <row r="60" customFormat="false" ht="12.75" hidden="false" customHeight="false" outlineLevel="0" collapsed="false">
      <c r="BM60" s="5"/>
    </row>
    <row r="61" customFormat="false" ht="12.75" hidden="false" customHeight="false" outlineLevel="0" collapsed="false">
      <c r="BM61" s="5"/>
    </row>
    <row r="62" customFormat="false" ht="12.75" hidden="false" customHeight="false" outlineLevel="0" collapsed="false">
      <c r="BM62" s="5"/>
    </row>
    <row r="63" customFormat="false" ht="12.75" hidden="false" customHeight="false" outlineLevel="0" collapsed="false">
      <c r="BM63" s="5"/>
    </row>
    <row r="64" customFormat="false" ht="12.75" hidden="false" customHeight="false" outlineLevel="0" collapsed="false">
      <c r="A64" s="0" t="n">
        <v>26490</v>
      </c>
      <c r="B64" s="0" t="s">
        <v>51</v>
      </c>
      <c r="C64" s="19" t="n">
        <v>70000</v>
      </c>
      <c r="D64" s="70" t="n">
        <v>0.14</v>
      </c>
      <c r="E64" s="20"/>
      <c r="G64" s="21"/>
      <c r="H64" s="21"/>
      <c r="I64" s="21"/>
      <c r="J64" s="21"/>
      <c r="K64" s="25"/>
      <c r="L64" s="25"/>
      <c r="M64" s="25"/>
      <c r="N64" s="25"/>
      <c r="O64" s="70"/>
      <c r="P64" s="70"/>
      <c r="Q64" s="10"/>
      <c r="R64" s="10"/>
      <c r="BM64" s="5"/>
    </row>
    <row r="65" customFormat="false" ht="12.75" hidden="false" customHeight="false" outlineLevel="0" collapsed="false">
      <c r="A65" s="0" t="n">
        <v>26683</v>
      </c>
      <c r="B65" s="0" t="s">
        <v>52</v>
      </c>
      <c r="C65" s="19" t="n">
        <v>8000</v>
      </c>
      <c r="D65" s="70" t="n">
        <v>0.3798</v>
      </c>
      <c r="E65" s="20"/>
      <c r="G65" s="21"/>
      <c r="H65" s="21"/>
      <c r="I65" s="21"/>
      <c r="J65" s="21"/>
      <c r="K65" s="25"/>
      <c r="L65" s="25"/>
      <c r="M65" s="25"/>
      <c r="N65" s="25"/>
      <c r="O65" s="70"/>
      <c r="P65" s="70"/>
      <c r="Q65" s="10"/>
      <c r="R65" s="10"/>
      <c r="BM65" s="5"/>
    </row>
    <row r="66" customFormat="false" ht="12.75" hidden="false" customHeight="false" outlineLevel="0" collapsed="false">
      <c r="A66" s="0" t="n">
        <v>27334</v>
      </c>
      <c r="B66" s="0" t="s">
        <v>52</v>
      </c>
      <c r="C66" s="19" t="n">
        <v>14000</v>
      </c>
      <c r="D66" s="70" t="n">
        <v>0.23</v>
      </c>
      <c r="E66" s="20"/>
      <c r="G66" s="44"/>
      <c r="H66" s="44"/>
      <c r="I66" s="44"/>
      <c r="J66" s="44"/>
      <c r="K66" s="25"/>
      <c r="L66" s="25"/>
      <c r="M66" s="25"/>
      <c r="N66" s="25"/>
      <c r="O66" s="70"/>
      <c r="P66" s="70"/>
      <c r="Q66" s="10"/>
      <c r="R66" s="10"/>
    </row>
    <row r="67" customFormat="false" ht="12.75" hidden="false" customHeight="false" outlineLevel="0" collapsed="false">
      <c r="A67" s="0" t="n">
        <v>25071</v>
      </c>
      <c r="B67" s="0" t="s">
        <v>24</v>
      </c>
      <c r="C67" s="19" t="n">
        <v>90000</v>
      </c>
      <c r="D67" s="70" t="n">
        <v>0.175</v>
      </c>
      <c r="E67" s="20"/>
      <c r="G67" s="21"/>
      <c r="H67" s="21"/>
      <c r="I67" s="21"/>
      <c r="J67" s="21"/>
      <c r="K67" s="25"/>
      <c r="L67" s="25"/>
      <c r="M67" s="25"/>
      <c r="N67" s="25"/>
      <c r="O67" s="70"/>
      <c r="P67" s="70"/>
      <c r="Q67" s="10"/>
      <c r="R67" s="10"/>
    </row>
    <row r="68" customFormat="false" ht="12.75" hidden="false" customHeight="false" outlineLevel="0" collapsed="false">
      <c r="A68" s="0" t="n">
        <v>25700</v>
      </c>
      <c r="B68" s="0" t="s">
        <v>24</v>
      </c>
      <c r="C68" s="19" t="n">
        <v>25000</v>
      </c>
      <c r="D68" s="70" t="n">
        <v>0.19</v>
      </c>
      <c r="E68" s="20"/>
      <c r="G68" s="21"/>
      <c r="H68" s="21"/>
      <c r="I68" s="21"/>
      <c r="J68" s="21"/>
      <c r="K68" s="25"/>
      <c r="L68" s="25"/>
      <c r="M68" s="25"/>
      <c r="N68" s="25"/>
      <c r="O68" s="70"/>
      <c r="P68" s="70"/>
      <c r="Q68" s="10"/>
      <c r="R68" s="10"/>
    </row>
    <row r="69" customFormat="false" ht="12.75" hidden="false" customHeight="false" outlineLevel="0" collapsed="false">
      <c r="A69" s="0" t="n">
        <v>27458</v>
      </c>
      <c r="B69" s="0" t="s">
        <v>41</v>
      </c>
      <c r="C69" s="19" t="n">
        <v>14000</v>
      </c>
      <c r="D69" s="70" t="n">
        <v>1.159</v>
      </c>
      <c r="E69" s="20"/>
      <c r="G69" s="44"/>
      <c r="H69" s="44"/>
      <c r="I69" s="44"/>
      <c r="J69" s="44"/>
      <c r="K69" s="10"/>
      <c r="L69" s="10"/>
      <c r="M69" s="10"/>
      <c r="N69" s="10"/>
      <c r="O69" s="70"/>
      <c r="P69" s="70"/>
      <c r="Q69" s="10"/>
      <c r="R69" s="10"/>
    </row>
    <row r="70" customFormat="false" ht="12.75" hidden="false" customHeight="false" outlineLevel="0" collapsed="false">
      <c r="A70" s="0" t="n">
        <v>20822</v>
      </c>
      <c r="B70" s="0" t="s">
        <v>53</v>
      </c>
      <c r="C70" s="19" t="n">
        <v>25000</v>
      </c>
      <c r="D70" s="70" t="n">
        <v>0.2349</v>
      </c>
      <c r="E70" s="20"/>
      <c r="G70" s="21"/>
      <c r="H70" s="21"/>
      <c r="I70" s="21"/>
      <c r="J70" s="21"/>
      <c r="K70" s="25"/>
      <c r="L70" s="25"/>
      <c r="M70" s="25"/>
      <c r="N70" s="25"/>
      <c r="O70" s="70"/>
      <c r="P70" s="70"/>
      <c r="Q70" s="10"/>
      <c r="R70" s="10"/>
    </row>
    <row r="71" customFormat="false" ht="12.75" hidden="false" customHeight="false" outlineLevel="0" collapsed="false">
      <c r="A71" s="0" t="n">
        <v>20747</v>
      </c>
      <c r="B71" s="0" t="s">
        <v>20</v>
      </c>
      <c r="C71" s="19" t="n">
        <v>10000</v>
      </c>
      <c r="D71" s="71" t="n">
        <v>0.3315</v>
      </c>
      <c r="E71" s="20"/>
      <c r="G71" s="21"/>
      <c r="H71" s="21"/>
      <c r="I71" s="21"/>
      <c r="J71" s="21"/>
      <c r="K71" s="25"/>
      <c r="L71" s="25"/>
      <c r="M71" s="25"/>
      <c r="N71" s="25"/>
      <c r="O71" s="71"/>
      <c r="P71" s="71"/>
      <c r="Q71" s="10"/>
      <c r="R71" s="10"/>
    </row>
    <row r="72" customFormat="false" ht="12.75" hidden="false" customHeight="false" outlineLevel="0" collapsed="false">
      <c r="A72" s="0" t="n">
        <v>20748</v>
      </c>
      <c r="B72" s="0" t="s">
        <v>20</v>
      </c>
      <c r="C72" s="19" t="n">
        <v>10000</v>
      </c>
      <c r="D72" s="70" t="n">
        <v>0.3303</v>
      </c>
      <c r="E72" s="20"/>
      <c r="G72" s="21"/>
      <c r="H72" s="21"/>
      <c r="I72" s="21"/>
      <c r="J72" s="21"/>
      <c r="K72" s="25"/>
      <c r="L72" s="25"/>
      <c r="M72" s="25"/>
      <c r="N72" s="25"/>
      <c r="O72" s="70"/>
      <c r="P72" s="70"/>
      <c r="Q72" s="10"/>
      <c r="R72" s="10"/>
    </row>
    <row r="73" customFormat="false" ht="12.75" hidden="false" customHeight="false" outlineLevel="0" collapsed="false">
      <c r="A73" s="44" t="n">
        <v>27566</v>
      </c>
      <c r="B73" s="0" t="s">
        <v>20</v>
      </c>
      <c r="C73" s="48" t="n">
        <v>20000</v>
      </c>
      <c r="D73" s="70" t="n">
        <v>0.3679</v>
      </c>
      <c r="E73" s="21"/>
      <c r="G73" s="21"/>
      <c r="H73" s="21"/>
      <c r="I73" s="21"/>
      <c r="J73" s="21"/>
      <c r="K73" s="10"/>
      <c r="L73" s="10"/>
      <c r="M73" s="10"/>
      <c r="N73" s="10"/>
      <c r="O73" s="70"/>
      <c r="P73" s="70"/>
      <c r="Q73" s="10"/>
      <c r="R73" s="10"/>
    </row>
    <row r="74" customFormat="false" ht="12.75" hidden="false" customHeight="false" outlineLevel="0" collapsed="false">
      <c r="A74" s="0" t="n">
        <v>26372</v>
      </c>
      <c r="B74" s="0" t="s">
        <v>54</v>
      </c>
      <c r="C74" s="19" t="n">
        <v>25000</v>
      </c>
      <c r="D74" s="70" t="n">
        <v>0.339</v>
      </c>
      <c r="E74" s="20"/>
      <c r="G74" s="21"/>
      <c r="H74" s="21"/>
      <c r="I74" s="21"/>
      <c r="J74" s="21"/>
      <c r="K74" s="25"/>
      <c r="L74" s="25"/>
      <c r="M74" s="25"/>
      <c r="N74" s="25"/>
      <c r="O74" s="70"/>
      <c r="P74" s="70"/>
      <c r="Q74" s="10"/>
      <c r="R74" s="10"/>
    </row>
    <row r="75" customFormat="false" ht="12.75" hidden="false" customHeight="false" outlineLevel="0" collapsed="false">
      <c r="A75" s="0" t="n">
        <v>26758</v>
      </c>
      <c r="B75" s="0" t="s">
        <v>54</v>
      </c>
      <c r="C75" s="19" t="n">
        <v>40000</v>
      </c>
      <c r="D75" s="70" t="n">
        <v>0.1112</v>
      </c>
      <c r="E75" s="20"/>
      <c r="G75" s="21"/>
      <c r="H75" s="21"/>
      <c r="I75" s="21"/>
      <c r="J75" s="21"/>
      <c r="K75" s="25"/>
      <c r="L75" s="25"/>
      <c r="M75" s="25"/>
      <c r="N75" s="25"/>
      <c r="O75" s="70"/>
      <c r="P75" s="70"/>
      <c r="Q75" s="10"/>
      <c r="R75" s="10"/>
    </row>
    <row r="76" customFormat="false" ht="12.75" hidden="false" customHeight="false" outlineLevel="0" collapsed="false">
      <c r="A76" s="0" t="n">
        <v>27457</v>
      </c>
      <c r="B76" s="0" t="s">
        <v>40</v>
      </c>
      <c r="C76" s="19" t="n">
        <v>13500</v>
      </c>
      <c r="D76" s="70" t="n">
        <v>1.01</v>
      </c>
      <c r="E76" s="20"/>
      <c r="G76" s="44"/>
      <c r="H76" s="44"/>
      <c r="I76" s="44"/>
      <c r="J76" s="44"/>
      <c r="K76" s="10"/>
      <c r="L76" s="10"/>
      <c r="M76" s="10"/>
      <c r="N76" s="10"/>
      <c r="O76" s="70"/>
      <c r="P76" s="70"/>
      <c r="Q76" s="10"/>
      <c r="R76" s="10"/>
    </row>
    <row r="77" customFormat="false" ht="12.75" hidden="false" customHeight="false" outlineLevel="0" collapsed="false">
      <c r="A77" s="0" t="n">
        <v>27456</v>
      </c>
      <c r="B77" s="0" t="s">
        <v>40</v>
      </c>
      <c r="C77" s="19" t="n">
        <v>21500</v>
      </c>
      <c r="D77" s="70" t="n">
        <v>0.91</v>
      </c>
      <c r="E77" s="20"/>
      <c r="G77" s="44"/>
      <c r="H77" s="44"/>
      <c r="I77" s="44"/>
      <c r="J77" s="44"/>
      <c r="K77" s="10"/>
      <c r="L77" s="10"/>
      <c r="M77" s="10"/>
      <c r="N77" s="10"/>
      <c r="O77" s="70"/>
      <c r="P77" s="70"/>
      <c r="Q77" s="10"/>
      <c r="R77" s="10"/>
    </row>
    <row r="78" customFormat="false" ht="12.75" hidden="false" customHeight="false" outlineLevel="0" collapsed="false">
      <c r="A78" s="0" t="n">
        <v>27453</v>
      </c>
      <c r="B78" s="0" t="s">
        <v>40</v>
      </c>
      <c r="C78" s="19" t="n">
        <v>35000</v>
      </c>
      <c r="D78" s="70" t="n">
        <v>1.1</v>
      </c>
      <c r="E78" s="20"/>
      <c r="G78" s="44"/>
      <c r="H78" s="44"/>
      <c r="I78" s="44"/>
      <c r="J78" s="44"/>
      <c r="K78" s="10"/>
      <c r="L78" s="10"/>
      <c r="M78" s="10"/>
      <c r="N78" s="10"/>
      <c r="O78" s="70"/>
      <c r="P78" s="70"/>
      <c r="Q78" s="10"/>
      <c r="R78" s="10"/>
    </row>
    <row r="79" customFormat="false" ht="12.75" hidden="false" customHeight="false" outlineLevel="0" collapsed="false">
      <c r="A79" s="0" t="n">
        <v>26125</v>
      </c>
      <c r="B79" s="0" t="s">
        <v>55</v>
      </c>
      <c r="C79" s="19" t="n">
        <v>8600</v>
      </c>
      <c r="D79" s="70" t="n">
        <v>0.13</v>
      </c>
      <c r="E79" s="20"/>
      <c r="G79" s="21"/>
      <c r="H79" s="21"/>
      <c r="I79" s="21"/>
      <c r="J79" s="21"/>
      <c r="K79" s="25"/>
      <c r="L79" s="25"/>
      <c r="M79" s="25"/>
      <c r="N79" s="25"/>
      <c r="O79" s="70"/>
      <c r="P79" s="70"/>
      <c r="Q79" s="10"/>
      <c r="R79" s="10"/>
    </row>
    <row r="80" customFormat="false" ht="12.75" hidden="false" customHeight="false" outlineLevel="0" collapsed="false">
      <c r="A80" s="0" t="n">
        <v>26678</v>
      </c>
      <c r="B80" s="0" t="s">
        <v>56</v>
      </c>
      <c r="C80" s="19" t="n">
        <v>25000</v>
      </c>
      <c r="D80" s="70" t="n">
        <v>0.3377</v>
      </c>
      <c r="E80" s="20"/>
      <c r="G80" s="21"/>
      <c r="H80" s="21"/>
      <c r="I80" s="21"/>
      <c r="J80" s="21"/>
      <c r="K80" s="25"/>
      <c r="L80" s="25"/>
      <c r="M80" s="25"/>
      <c r="N80" s="25"/>
      <c r="O80" s="70"/>
      <c r="P80" s="70"/>
      <c r="Q80" s="10"/>
      <c r="R80" s="10"/>
    </row>
    <row r="81" customFormat="false" ht="12.75" hidden="false" customHeight="false" outlineLevel="0" collapsed="false">
      <c r="A81" s="0" t="n">
        <v>26884</v>
      </c>
      <c r="B81" s="0" t="s">
        <v>56</v>
      </c>
      <c r="C81" s="19" t="n">
        <v>40000</v>
      </c>
      <c r="D81" s="70" t="n">
        <v>0.2025</v>
      </c>
      <c r="E81" s="20"/>
      <c r="G81" s="21"/>
      <c r="H81" s="21"/>
      <c r="I81" s="21"/>
      <c r="J81" s="21"/>
      <c r="K81" s="25"/>
      <c r="L81" s="25"/>
      <c r="M81" s="25"/>
      <c r="N81" s="25"/>
      <c r="O81" s="70"/>
      <c r="P81" s="70"/>
      <c r="Q81" s="10"/>
      <c r="R81" s="10"/>
    </row>
    <row r="82" customFormat="false" ht="12.75" hidden="false" customHeight="false" outlineLevel="0" collapsed="false">
      <c r="A82" s="0" t="n">
        <v>26813</v>
      </c>
      <c r="B82" s="0" t="s">
        <v>57</v>
      </c>
      <c r="C82" s="19" t="n">
        <v>3500</v>
      </c>
      <c r="D82" s="70" t="n">
        <v>0.1925</v>
      </c>
      <c r="E82" s="20"/>
      <c r="G82" s="42"/>
      <c r="H82" s="42"/>
      <c r="I82" s="42"/>
      <c r="J82" s="42"/>
      <c r="K82" s="25"/>
      <c r="L82" s="25"/>
      <c r="M82" s="25"/>
      <c r="N82" s="25"/>
      <c r="O82" s="70"/>
      <c r="P82" s="70"/>
      <c r="Q82" s="10"/>
      <c r="R82" s="10"/>
    </row>
    <row r="83" customFormat="false" ht="12.75" hidden="false" customHeight="false" outlineLevel="0" collapsed="false">
      <c r="A83" s="0" t="n">
        <v>27340</v>
      </c>
      <c r="B83" s="0" t="s">
        <v>58</v>
      </c>
      <c r="C83" s="19" t="n">
        <v>20000</v>
      </c>
      <c r="D83" s="70" t="n">
        <v>0.3798</v>
      </c>
      <c r="E83" s="20"/>
      <c r="G83" s="21"/>
      <c r="H83" s="21"/>
      <c r="I83" s="21"/>
      <c r="J83" s="21"/>
      <c r="K83" s="25"/>
      <c r="L83" s="25"/>
      <c r="M83" s="25"/>
      <c r="N83" s="25"/>
      <c r="O83" s="70"/>
      <c r="P83" s="70"/>
      <c r="Q83" s="10"/>
      <c r="R83" s="10"/>
    </row>
    <row r="84" customFormat="false" ht="12.75" hidden="false" customHeight="false" outlineLevel="0" collapsed="false">
      <c r="A84" s="0" t="n">
        <v>21165</v>
      </c>
      <c r="B84" s="0" t="s">
        <v>23</v>
      </c>
      <c r="C84" s="19" t="n">
        <v>150000</v>
      </c>
      <c r="D84" s="70" t="n">
        <v>0.3391</v>
      </c>
      <c r="E84" s="20"/>
      <c r="G84" s="21"/>
      <c r="H84" s="21"/>
      <c r="I84" s="21"/>
      <c r="J84" s="21"/>
      <c r="K84" s="25"/>
      <c r="L84" s="25"/>
      <c r="M84" s="25"/>
      <c r="N84" s="25"/>
      <c r="O84" s="70"/>
      <c r="P84" s="70"/>
      <c r="Q84" s="10"/>
      <c r="R84" s="10"/>
    </row>
    <row r="85" customFormat="false" ht="12.75" hidden="false" customHeight="false" outlineLevel="0" collapsed="false">
      <c r="A85" s="0" t="n">
        <v>25841</v>
      </c>
      <c r="B85" s="0" t="s">
        <v>59</v>
      </c>
      <c r="C85" s="19" t="n">
        <v>40000</v>
      </c>
      <c r="D85" s="70" t="n">
        <v>0.1075</v>
      </c>
      <c r="E85" s="20"/>
      <c r="G85" s="21"/>
      <c r="H85" s="21"/>
      <c r="I85" s="21"/>
      <c r="J85" s="21"/>
      <c r="K85" s="25"/>
      <c r="L85" s="25"/>
      <c r="M85" s="25"/>
      <c r="N85" s="25"/>
      <c r="O85" s="70"/>
      <c r="P85" s="70"/>
      <c r="Q85" s="10"/>
      <c r="R85" s="10"/>
    </row>
    <row r="86" customFormat="false" ht="12.75" hidden="false" customHeight="false" outlineLevel="0" collapsed="false">
      <c r="A86" s="0" t="n">
        <v>26511</v>
      </c>
      <c r="B86" s="0" t="s">
        <v>59</v>
      </c>
      <c r="C86" s="19" t="n">
        <v>21000</v>
      </c>
      <c r="D86" s="70" t="n">
        <v>0.1075</v>
      </c>
      <c r="E86" s="20"/>
      <c r="F86" s="20"/>
      <c r="G86" s="21"/>
      <c r="H86" s="21"/>
      <c r="I86" s="21"/>
      <c r="J86" s="21"/>
      <c r="K86" s="25"/>
      <c r="L86" s="25"/>
      <c r="M86" s="25"/>
      <c r="N86" s="25"/>
      <c r="O86" s="70"/>
      <c r="P86" s="70"/>
      <c r="Q86" s="10"/>
      <c r="R86" s="10"/>
    </row>
    <row r="87" customFormat="false" ht="12.75" hidden="false" customHeight="false" outlineLevel="0" collapsed="false">
      <c r="A87" s="0" t="n">
        <v>26819</v>
      </c>
      <c r="B87" s="0" t="s">
        <v>60</v>
      </c>
      <c r="C87" s="19" t="n">
        <v>10000</v>
      </c>
      <c r="D87" s="70" t="n">
        <v>0.12</v>
      </c>
      <c r="E87" s="20"/>
      <c r="G87" s="21"/>
      <c r="H87" s="21"/>
      <c r="I87" s="21"/>
      <c r="J87" s="21"/>
      <c r="K87" s="25"/>
      <c r="L87" s="25"/>
      <c r="M87" s="25"/>
      <c r="N87" s="25"/>
      <c r="O87" s="70"/>
      <c r="P87" s="70"/>
      <c r="Q87" s="10"/>
      <c r="R87" s="10"/>
    </row>
    <row r="88" customFormat="false" ht="12.75" hidden="false" customHeight="false" outlineLevel="0" collapsed="false">
      <c r="A88" s="0" t="n">
        <v>27454</v>
      </c>
      <c r="B88" s="0" t="s">
        <v>37</v>
      </c>
      <c r="C88" s="19" t="n">
        <v>27500</v>
      </c>
      <c r="D88" s="70" t="n">
        <v>1.147</v>
      </c>
      <c r="E88" s="20"/>
      <c r="G88" s="44"/>
      <c r="H88" s="44"/>
      <c r="I88" s="44"/>
      <c r="J88" s="44"/>
      <c r="K88" s="10"/>
      <c r="L88" s="10"/>
      <c r="M88" s="10"/>
      <c r="N88" s="10"/>
      <c r="O88" s="70"/>
      <c r="P88" s="70"/>
      <c r="Q88" s="10"/>
      <c r="R88" s="10"/>
    </row>
    <row r="89" customFormat="false" ht="12.75" hidden="false" customHeight="false" outlineLevel="0" collapsed="false">
      <c r="A89" s="0" t="n">
        <v>26816</v>
      </c>
      <c r="B89" s="0" t="s">
        <v>61</v>
      </c>
      <c r="C89" s="19" t="n">
        <v>21500</v>
      </c>
      <c r="D89" s="70" t="n">
        <v>0.17</v>
      </c>
      <c r="E89" s="20"/>
      <c r="G89" s="44"/>
      <c r="H89" s="44"/>
      <c r="I89" s="44"/>
      <c r="J89" s="44"/>
      <c r="K89" s="25"/>
      <c r="L89" s="25"/>
      <c r="M89" s="25"/>
      <c r="N89" s="25"/>
      <c r="O89" s="70"/>
      <c r="P89" s="70"/>
      <c r="Q89" s="10"/>
      <c r="R89" s="10"/>
    </row>
    <row r="90" customFormat="false" ht="12.75" hidden="false" customHeight="false" outlineLevel="0" collapsed="false">
      <c r="A90" s="0" t="n">
        <v>27293</v>
      </c>
      <c r="B90" s="0" t="s">
        <v>36</v>
      </c>
      <c r="C90" s="19" t="n">
        <v>49000</v>
      </c>
      <c r="D90" s="70" t="n">
        <v>0.285</v>
      </c>
      <c r="E90" s="20"/>
      <c r="G90" s="44"/>
      <c r="H90" s="44"/>
      <c r="I90" s="44"/>
      <c r="J90" s="44"/>
      <c r="K90" s="25"/>
      <c r="L90" s="25"/>
      <c r="M90" s="25"/>
      <c r="N90" s="25"/>
      <c r="O90" s="70"/>
      <c r="P90" s="70"/>
      <c r="Q90" s="10"/>
      <c r="R90" s="10"/>
    </row>
    <row r="91" customFormat="false" ht="12.75" hidden="false" customHeight="false" outlineLevel="0" collapsed="false">
      <c r="A91" s="0" t="n">
        <v>27352</v>
      </c>
      <c r="B91" s="0" t="s">
        <v>36</v>
      </c>
      <c r="C91" s="19" t="n">
        <v>21500</v>
      </c>
      <c r="D91" s="70" t="n">
        <v>0.3</v>
      </c>
      <c r="E91" s="20"/>
      <c r="G91" s="44"/>
      <c r="H91" s="44"/>
      <c r="I91" s="44"/>
      <c r="J91" s="44"/>
      <c r="K91" s="10"/>
      <c r="L91" s="10"/>
      <c r="M91" s="10"/>
      <c r="N91" s="10"/>
      <c r="O91" s="70"/>
      <c r="P91" s="70"/>
      <c r="Q91" s="10"/>
      <c r="R91" s="10"/>
    </row>
    <row r="92" customFormat="false" ht="12.75" hidden="false" customHeight="false" outlineLevel="0" collapsed="false">
      <c r="A92" s="44" t="n">
        <v>27504</v>
      </c>
      <c r="B92" s="0" t="s">
        <v>36</v>
      </c>
      <c r="C92" s="48" t="n">
        <v>35000</v>
      </c>
      <c r="D92" s="70" t="n">
        <v>0.5</v>
      </c>
      <c r="E92" s="21"/>
      <c r="G92" s="44"/>
      <c r="H92" s="44"/>
      <c r="I92" s="44"/>
      <c r="J92" s="44"/>
      <c r="K92" s="10"/>
      <c r="L92" s="10"/>
      <c r="M92" s="10"/>
      <c r="N92" s="10"/>
      <c r="O92" s="70"/>
      <c r="P92" s="70"/>
      <c r="Q92" s="10"/>
      <c r="R92" s="10"/>
    </row>
    <row r="93" customFormat="false" ht="12.75" hidden="false" customHeight="false" outlineLevel="0" collapsed="false">
      <c r="A93" s="0" t="n">
        <v>24670</v>
      </c>
      <c r="B93" s="0" t="s">
        <v>62</v>
      </c>
      <c r="C93" s="19" t="n">
        <v>10000</v>
      </c>
      <c r="D93" s="70" t="n">
        <v>0.17</v>
      </c>
      <c r="E93" s="20"/>
      <c r="G93" s="21"/>
      <c r="H93" s="21"/>
      <c r="I93" s="21"/>
      <c r="J93" s="21"/>
      <c r="K93" s="25"/>
      <c r="L93" s="25"/>
      <c r="M93" s="25"/>
      <c r="N93" s="25"/>
      <c r="O93" s="70"/>
      <c r="P93" s="70"/>
      <c r="Q93" s="10"/>
      <c r="R93" s="10"/>
    </row>
    <row r="94" customFormat="false" ht="12.75" hidden="false" customHeight="false" outlineLevel="0" collapsed="false">
      <c r="A94" s="0" t="n">
        <v>8255</v>
      </c>
      <c r="B94" s="0" t="s">
        <v>63</v>
      </c>
      <c r="C94" s="19" t="n">
        <v>306000</v>
      </c>
      <c r="D94" s="70" t="n">
        <v>0.4335</v>
      </c>
      <c r="E94" s="20"/>
      <c r="G94" s="21"/>
      <c r="H94" s="21"/>
      <c r="I94" s="21"/>
      <c r="J94" s="21"/>
      <c r="K94" s="25"/>
      <c r="L94" s="25"/>
      <c r="M94" s="25"/>
      <c r="N94" s="25"/>
      <c r="O94" s="70"/>
      <c r="P94" s="70"/>
      <c r="Q94" s="10"/>
      <c r="R94" s="10"/>
    </row>
    <row r="95" customFormat="false" ht="12.75" hidden="false" customHeight="false" outlineLevel="0" collapsed="false">
      <c r="A95" s="0" t="n">
        <v>26719</v>
      </c>
      <c r="B95" s="0" t="s">
        <v>64</v>
      </c>
      <c r="C95" s="19" t="n">
        <v>25000</v>
      </c>
      <c r="D95" s="70" t="n">
        <v>0.205</v>
      </c>
      <c r="E95" s="20"/>
      <c r="G95" s="21"/>
      <c r="H95" s="21"/>
      <c r="I95" s="21"/>
      <c r="J95" s="21"/>
      <c r="K95" s="25"/>
      <c r="L95" s="25"/>
      <c r="M95" s="25"/>
      <c r="N95" s="25"/>
      <c r="O95" s="70"/>
      <c r="P95" s="70"/>
      <c r="Q95" s="10"/>
      <c r="R95" s="10"/>
    </row>
    <row r="96" customFormat="false" ht="12.75" hidden="false" customHeight="false" outlineLevel="0" collapsed="false">
      <c r="A96" s="0" t="n">
        <v>27252</v>
      </c>
      <c r="B96" s="0" t="s">
        <v>65</v>
      </c>
      <c r="C96" s="19" t="n">
        <v>14000</v>
      </c>
      <c r="D96" s="70" t="n">
        <v>0.15</v>
      </c>
      <c r="E96" s="20"/>
      <c r="G96" s="44"/>
      <c r="H96" s="44"/>
      <c r="I96" s="44"/>
      <c r="J96" s="44"/>
      <c r="K96" s="25"/>
      <c r="L96" s="25"/>
      <c r="M96" s="25"/>
      <c r="N96" s="25"/>
      <c r="O96" s="70"/>
      <c r="P96" s="70"/>
      <c r="Q96" s="10"/>
      <c r="R96" s="10"/>
    </row>
    <row r="97" customFormat="false" ht="12.75" hidden="false" customHeight="false" outlineLevel="0" collapsed="false">
      <c r="A97" s="0" t="n">
        <v>25924</v>
      </c>
      <c r="B97" s="0" t="s">
        <v>66</v>
      </c>
      <c r="C97" s="19" t="n">
        <v>20000</v>
      </c>
      <c r="D97" s="70" t="n">
        <v>0.3292</v>
      </c>
      <c r="E97" s="20"/>
      <c r="G97" s="21"/>
      <c r="H97" s="21"/>
      <c r="I97" s="21"/>
      <c r="J97" s="21"/>
      <c r="K97" s="25"/>
      <c r="L97" s="25"/>
      <c r="M97" s="25"/>
      <c r="N97" s="25"/>
      <c r="O97" s="70"/>
      <c r="P97" s="70"/>
      <c r="Q97" s="10"/>
      <c r="R97" s="10"/>
    </row>
    <row r="98" customFormat="false" ht="12.75" hidden="false" customHeight="false" outlineLevel="0" collapsed="false">
      <c r="A98" s="0" t="n">
        <v>26960</v>
      </c>
      <c r="B98" s="0" t="s">
        <v>67</v>
      </c>
      <c r="C98" s="19" t="n">
        <v>20000</v>
      </c>
      <c r="D98" s="70" t="n">
        <v>0.19</v>
      </c>
      <c r="E98" s="20"/>
      <c r="G98" s="21"/>
      <c r="H98" s="21"/>
      <c r="I98" s="21"/>
      <c r="J98" s="21"/>
      <c r="K98" s="25"/>
      <c r="L98" s="25"/>
      <c r="M98" s="25"/>
      <c r="N98" s="25"/>
      <c r="O98" s="70"/>
      <c r="P98" s="70"/>
      <c r="Q98" s="10"/>
      <c r="R98" s="10"/>
    </row>
    <row r="99" customFormat="false" ht="12.75" hidden="false" customHeight="false" outlineLevel="0" collapsed="false">
      <c r="A99" s="44"/>
      <c r="B99" s="0" t="s">
        <v>68</v>
      </c>
      <c r="C99" s="48" t="n">
        <v>3400</v>
      </c>
      <c r="D99" s="21"/>
      <c r="E99" s="21"/>
      <c r="F99" s="21"/>
      <c r="G99" s="21"/>
      <c r="H99" s="21"/>
      <c r="I99" s="21"/>
      <c r="J99" s="21"/>
      <c r="K99" s="51"/>
      <c r="L99" s="51"/>
      <c r="M99" s="51"/>
      <c r="N99" s="51"/>
      <c r="O99" s="71"/>
      <c r="P99" s="71"/>
      <c r="Q99" s="10"/>
      <c r="R99" s="10"/>
    </row>
    <row r="100" customFormat="false" ht="12.75" hidden="false" customHeight="false" outlineLevel="0" collapsed="false">
      <c r="C100" s="1"/>
      <c r="K100" s="25"/>
      <c r="L100" s="25"/>
      <c r="M100" s="25"/>
      <c r="N100" s="25"/>
      <c r="O100" s="25"/>
      <c r="P100" s="25"/>
      <c r="Q100" s="10"/>
      <c r="R100" s="10"/>
    </row>
  </sheetData>
  <mergeCells count="9">
    <mergeCell ref="I2:AC2"/>
    <mergeCell ref="AD2:AO2"/>
    <mergeCell ref="AP2:BA2"/>
    <mergeCell ref="BB2:BM2"/>
    <mergeCell ref="BN2:BY2"/>
    <mergeCell ref="BZ2:CK2"/>
    <mergeCell ref="CL2:CW2"/>
    <mergeCell ref="CX2:DI2"/>
    <mergeCell ref="DJ2:DU2"/>
  </mergeCells>
  <printOptions headings="false" gridLines="false" gridLinesSet="true" horizontalCentered="false" verticalCentered="tru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&amp;L&amp;D
Red Rock Expansion Ctrc's:  highlighted yellow
Capacity subject to ROFR:  purple&amp;CWest Capacity 2002 - 2010&amp;RCapacity through  May, 2002 1,090,000/d
Starting June, 2002 1,210,000/d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L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1.13"/>
    <col collapsed="false" customWidth="true" hidden="false" outlineLevel="0" max="10" min="10" style="0" width="10.28"/>
  </cols>
  <sheetData>
    <row r="1" customFormat="false" ht="13.5" hidden="false" customHeight="false" outlineLevel="0" collapsed="false"/>
    <row r="2" customFormat="false" ht="13.5" hidden="false" customHeight="false" outlineLevel="0" collapsed="false">
      <c r="A2" s="0" t="s">
        <v>10</v>
      </c>
      <c r="B2" s="0" t="s">
        <v>11</v>
      </c>
      <c r="C2" s="0" t="s">
        <v>12</v>
      </c>
      <c r="D2" s="0" t="s">
        <v>13</v>
      </c>
      <c r="E2" s="0" t="s">
        <v>14</v>
      </c>
      <c r="F2" s="11" t="s">
        <v>15</v>
      </c>
      <c r="G2" s="0" t="s">
        <v>16</v>
      </c>
      <c r="H2" s="0" t="s">
        <v>17</v>
      </c>
      <c r="I2" s="16" t="n">
        <v>37257</v>
      </c>
      <c r="J2" s="16" t="n">
        <v>37288</v>
      </c>
      <c r="K2" s="16" t="n">
        <v>37316</v>
      </c>
      <c r="L2" s="16" t="n">
        <v>37347</v>
      </c>
      <c r="M2" s="16" t="n">
        <v>37377</v>
      </c>
      <c r="N2" s="16" t="n">
        <v>37408</v>
      </c>
      <c r="O2" s="16" t="n">
        <v>37438</v>
      </c>
      <c r="P2" s="16" t="n">
        <v>37469</v>
      </c>
      <c r="Q2" s="16" t="n">
        <v>37500</v>
      </c>
      <c r="R2" s="16" t="n">
        <v>37530</v>
      </c>
      <c r="S2" s="16" t="n">
        <v>37561</v>
      </c>
      <c r="T2" s="16" t="n">
        <v>37591</v>
      </c>
      <c r="U2" s="16" t="n">
        <v>37622</v>
      </c>
      <c r="V2" s="16" t="n">
        <v>37653</v>
      </c>
      <c r="W2" s="16" t="n">
        <v>37681</v>
      </c>
      <c r="X2" s="16" t="n">
        <v>37712</v>
      </c>
      <c r="Y2" s="16" t="n">
        <v>37742</v>
      </c>
      <c r="Z2" s="16" t="n">
        <v>37773</v>
      </c>
      <c r="AA2" s="16" t="n">
        <v>37803</v>
      </c>
      <c r="AB2" s="16" t="n">
        <v>37834</v>
      </c>
      <c r="AC2" s="16" t="n">
        <v>37865</v>
      </c>
      <c r="AD2" s="16" t="n">
        <v>37895</v>
      </c>
      <c r="AE2" s="16" t="n">
        <v>37926</v>
      </c>
      <c r="AF2" s="16" t="n">
        <v>37956</v>
      </c>
      <c r="AG2" s="16" t="n">
        <v>37987</v>
      </c>
      <c r="AH2" s="16" t="n">
        <v>38018</v>
      </c>
      <c r="AI2" s="16" t="n">
        <v>38047</v>
      </c>
      <c r="AJ2" s="16" t="n">
        <v>38078</v>
      </c>
      <c r="AK2" s="16" t="n">
        <v>38108</v>
      </c>
      <c r="AL2" s="16" t="n">
        <v>38139</v>
      </c>
      <c r="AM2" s="16" t="n">
        <v>38169</v>
      </c>
      <c r="AN2" s="16" t="n">
        <v>38200</v>
      </c>
      <c r="AO2" s="16" t="n">
        <v>38231</v>
      </c>
      <c r="AP2" s="16" t="n">
        <v>38261</v>
      </c>
      <c r="AQ2" s="16" t="n">
        <v>38292</v>
      </c>
      <c r="AR2" s="16" t="n">
        <v>38322</v>
      </c>
      <c r="AS2" s="16" t="n">
        <v>38353</v>
      </c>
      <c r="AT2" s="16" t="n">
        <v>38384</v>
      </c>
      <c r="AU2" s="16" t="n">
        <v>38412</v>
      </c>
      <c r="AV2" s="16" t="n">
        <v>38443</v>
      </c>
      <c r="AW2" s="16" t="n">
        <v>38473</v>
      </c>
      <c r="AX2" s="16" t="n">
        <v>38504</v>
      </c>
      <c r="AY2" s="16" t="n">
        <v>38534</v>
      </c>
      <c r="AZ2" s="16" t="n">
        <v>38565</v>
      </c>
      <c r="BA2" s="16" t="n">
        <v>38596</v>
      </c>
      <c r="BB2" s="16" t="n">
        <v>38626</v>
      </c>
      <c r="BC2" s="16" t="n">
        <v>38657</v>
      </c>
      <c r="BD2" s="16" t="n">
        <v>38687</v>
      </c>
      <c r="BE2" s="16" t="n">
        <v>38718</v>
      </c>
      <c r="BF2" s="16" t="n">
        <v>38749</v>
      </c>
      <c r="BG2" s="16" t="n">
        <v>38777</v>
      </c>
      <c r="BH2" s="16" t="n">
        <v>38808</v>
      </c>
      <c r="BI2" s="16" t="n">
        <v>38838</v>
      </c>
      <c r="BJ2" s="16" t="n">
        <v>38869</v>
      </c>
      <c r="BK2" s="16" t="n">
        <v>38899</v>
      </c>
      <c r="BL2" s="16" t="n">
        <v>38930</v>
      </c>
      <c r="BM2" s="16" t="n">
        <v>38961</v>
      </c>
      <c r="BN2" s="16" t="n">
        <v>38991</v>
      </c>
      <c r="BO2" s="16" t="n">
        <v>39022</v>
      </c>
      <c r="BP2" s="16" t="n">
        <v>39052</v>
      </c>
      <c r="BQ2" s="16" t="n">
        <v>39083</v>
      </c>
      <c r="BR2" s="16" t="n">
        <v>39114</v>
      </c>
      <c r="BS2" s="16" t="n">
        <v>39142</v>
      </c>
      <c r="BT2" s="16" t="n">
        <v>39173</v>
      </c>
      <c r="BU2" s="16" t="n">
        <v>39203</v>
      </c>
      <c r="BV2" s="16" t="n">
        <v>39234</v>
      </c>
      <c r="BW2" s="16" t="n">
        <v>39264</v>
      </c>
      <c r="BX2" s="16" t="n">
        <v>39295</v>
      </c>
      <c r="BY2" s="16" t="n">
        <v>39326</v>
      </c>
      <c r="BZ2" s="16" t="n">
        <v>39356</v>
      </c>
      <c r="CA2" s="16" t="n">
        <v>39387</v>
      </c>
      <c r="CB2" s="16" t="n">
        <v>39417</v>
      </c>
      <c r="CC2" s="16" t="n">
        <v>39448</v>
      </c>
      <c r="CD2" s="16" t="n">
        <v>39479</v>
      </c>
      <c r="CE2" s="16" t="n">
        <v>39508</v>
      </c>
      <c r="CF2" s="16" t="n">
        <v>39539</v>
      </c>
      <c r="CG2" s="16" t="n">
        <v>39569</v>
      </c>
      <c r="CH2" s="16" t="n">
        <v>39600</v>
      </c>
      <c r="CI2" s="16" t="n">
        <v>39630</v>
      </c>
      <c r="CJ2" s="16" t="n">
        <v>39661</v>
      </c>
      <c r="CK2" s="16" t="n">
        <v>39692</v>
      </c>
      <c r="CL2" s="16" t="n">
        <v>39722</v>
      </c>
      <c r="CM2" s="16" t="n">
        <v>39753</v>
      </c>
      <c r="CN2" s="16" t="n">
        <v>39783</v>
      </c>
      <c r="CO2" s="16" t="n">
        <v>39814</v>
      </c>
      <c r="CP2" s="16" t="n">
        <v>39845</v>
      </c>
      <c r="CQ2" s="16" t="n">
        <v>39873</v>
      </c>
      <c r="CR2" s="16" t="n">
        <v>39904</v>
      </c>
      <c r="CS2" s="16" t="n">
        <v>39934</v>
      </c>
      <c r="CT2" s="16" t="n">
        <v>39965</v>
      </c>
      <c r="CU2" s="16" t="n">
        <v>39995</v>
      </c>
      <c r="CV2" s="16" t="n">
        <v>40026</v>
      </c>
      <c r="CW2" s="16" t="n">
        <v>40057</v>
      </c>
      <c r="CX2" s="16" t="n">
        <v>40087</v>
      </c>
      <c r="CY2" s="16" t="n">
        <v>40118</v>
      </c>
      <c r="CZ2" s="16" t="n">
        <v>40148</v>
      </c>
      <c r="DA2" s="16" t="n">
        <v>40179</v>
      </c>
      <c r="DB2" s="16" t="n">
        <v>40210</v>
      </c>
      <c r="DC2" s="16" t="n">
        <v>40238</v>
      </c>
      <c r="DD2" s="16" t="n">
        <v>40269</v>
      </c>
      <c r="DE2" s="16" t="n">
        <v>40299</v>
      </c>
      <c r="DF2" s="16" t="n">
        <v>40330</v>
      </c>
      <c r="DG2" s="16" t="n">
        <v>40360</v>
      </c>
      <c r="DH2" s="16" t="n">
        <v>40391</v>
      </c>
      <c r="DI2" s="16" t="n">
        <v>40422</v>
      </c>
      <c r="DJ2" s="16" t="n">
        <v>40452</v>
      </c>
      <c r="DK2" s="16" t="n">
        <v>40483</v>
      </c>
      <c r="DL2" s="16" t="n">
        <v>40513</v>
      </c>
    </row>
    <row r="3" customFormat="false" ht="12.75" hidden="false" customHeight="false" outlineLevel="0" collapsed="false">
      <c r="F3" s="12"/>
    </row>
    <row r="4" customFormat="false" ht="12.75" hidden="false" customHeight="false" outlineLevel="0" collapsed="false">
      <c r="A4" s="5" t="n">
        <v>24198</v>
      </c>
      <c r="B4" s="0" t="s">
        <v>69</v>
      </c>
      <c r="C4" s="27" t="n">
        <v>35714</v>
      </c>
      <c r="D4" s="20" t="n">
        <v>34851</v>
      </c>
      <c r="E4" s="21" t="n">
        <v>37590</v>
      </c>
      <c r="F4" s="20" t="s">
        <v>70</v>
      </c>
      <c r="G4" s="0" t="s">
        <v>19</v>
      </c>
      <c r="H4" s="72" t="n">
        <v>0.05</v>
      </c>
      <c r="I4" s="27" t="n">
        <v>35714</v>
      </c>
      <c r="J4" s="27" t="n">
        <v>35714</v>
      </c>
      <c r="K4" s="27" t="n">
        <v>35714</v>
      </c>
      <c r="L4" s="27" t="n">
        <v>35714</v>
      </c>
      <c r="M4" s="27" t="n">
        <v>35714</v>
      </c>
      <c r="N4" s="27" t="n">
        <v>35714</v>
      </c>
      <c r="O4" s="27" t="n">
        <v>35714</v>
      </c>
      <c r="P4" s="27" t="n">
        <v>35714</v>
      </c>
      <c r="Q4" s="27" t="n">
        <v>35714</v>
      </c>
      <c r="R4" s="27" t="n">
        <v>35714</v>
      </c>
      <c r="S4" s="27" t="n">
        <v>35714</v>
      </c>
      <c r="T4" s="30" t="n">
        <v>35714</v>
      </c>
      <c r="U4" s="30" t="n">
        <v>35714</v>
      </c>
      <c r="V4" s="30" t="n">
        <v>35714</v>
      </c>
      <c r="W4" s="30" t="n">
        <v>35714</v>
      </c>
      <c r="X4" s="30" t="n">
        <v>35714</v>
      </c>
      <c r="Y4" s="30" t="n">
        <v>35714</v>
      </c>
      <c r="Z4" s="30" t="n">
        <v>35714</v>
      </c>
      <c r="AA4" s="30" t="n">
        <v>35714</v>
      </c>
      <c r="AB4" s="30" t="n">
        <v>35714</v>
      </c>
      <c r="AC4" s="30" t="n">
        <v>35714</v>
      </c>
      <c r="AD4" s="30" t="n">
        <v>35714</v>
      </c>
      <c r="AE4" s="30" t="n">
        <v>35714</v>
      </c>
      <c r="AF4" s="30" t="n">
        <v>35714</v>
      </c>
      <c r="AG4" s="30" t="n">
        <v>35714</v>
      </c>
      <c r="AH4" s="30" t="n">
        <v>35714</v>
      </c>
      <c r="AI4" s="30" t="n">
        <v>35714</v>
      </c>
      <c r="AJ4" s="30" t="n">
        <v>35714</v>
      </c>
      <c r="AK4" s="30" t="n">
        <v>35714</v>
      </c>
      <c r="AL4" s="30" t="n">
        <v>35714</v>
      </c>
      <c r="AM4" s="30" t="n">
        <v>35714</v>
      </c>
      <c r="AN4" s="30" t="n">
        <v>35714</v>
      </c>
      <c r="AO4" s="30" t="n">
        <v>35714</v>
      </c>
      <c r="AP4" s="30" t="n">
        <v>35714</v>
      </c>
      <c r="AQ4" s="30" t="n">
        <v>35714</v>
      </c>
      <c r="AR4" s="30" t="n">
        <v>35714</v>
      </c>
      <c r="AS4" s="30" t="n">
        <v>35714</v>
      </c>
      <c r="AT4" s="30" t="n">
        <v>35714</v>
      </c>
      <c r="AU4" s="30" t="n">
        <v>35714</v>
      </c>
      <c r="AV4" s="30" t="n">
        <v>35714</v>
      </c>
      <c r="AW4" s="30" t="n">
        <v>35714</v>
      </c>
      <c r="AX4" s="30" t="n">
        <v>35714</v>
      </c>
      <c r="AY4" s="30" t="n">
        <v>35714</v>
      </c>
      <c r="AZ4" s="30" t="n">
        <v>35714</v>
      </c>
      <c r="BA4" s="30" t="n">
        <v>35714</v>
      </c>
      <c r="BB4" s="30" t="n">
        <v>35714</v>
      </c>
      <c r="BC4" s="30" t="n">
        <v>35714</v>
      </c>
      <c r="BD4" s="30" t="n">
        <v>35714</v>
      </c>
      <c r="BE4" s="30" t="n">
        <v>35714</v>
      </c>
      <c r="BF4" s="30" t="n">
        <v>35714</v>
      </c>
      <c r="BG4" s="30" t="n">
        <v>35714</v>
      </c>
      <c r="BH4" s="30" t="n">
        <v>35714</v>
      </c>
      <c r="BI4" s="30" t="n">
        <v>35714</v>
      </c>
      <c r="BJ4" s="30" t="n">
        <v>35714</v>
      </c>
      <c r="BK4" s="30" t="n">
        <v>35714</v>
      </c>
      <c r="BL4" s="30" t="n">
        <v>35714</v>
      </c>
      <c r="BM4" s="30" t="n">
        <v>35714</v>
      </c>
      <c r="BN4" s="30" t="n">
        <v>35714</v>
      </c>
      <c r="BO4" s="30" t="n">
        <v>35714</v>
      </c>
      <c r="BP4" s="30" t="n">
        <v>35714</v>
      </c>
      <c r="BQ4" s="30" t="n">
        <v>35714</v>
      </c>
      <c r="BR4" s="30" t="n">
        <v>35714</v>
      </c>
      <c r="BS4" s="30" t="n">
        <v>35714</v>
      </c>
      <c r="BT4" s="30" t="n">
        <v>35714</v>
      </c>
      <c r="BU4" s="30" t="n">
        <v>35714</v>
      </c>
      <c r="BV4" s="30" t="n">
        <v>35714</v>
      </c>
      <c r="BW4" s="30" t="n">
        <v>35714</v>
      </c>
      <c r="BX4" s="30" t="n">
        <v>35714</v>
      </c>
      <c r="BY4" s="30" t="n">
        <v>35714</v>
      </c>
      <c r="BZ4" s="30" t="n">
        <v>35714</v>
      </c>
      <c r="CA4" s="30" t="n">
        <v>35714</v>
      </c>
      <c r="CB4" s="30" t="n">
        <v>35714</v>
      </c>
      <c r="CC4" s="30" t="n">
        <v>35714</v>
      </c>
      <c r="CD4" s="30" t="n">
        <v>35714</v>
      </c>
      <c r="CE4" s="30" t="n">
        <v>35714</v>
      </c>
      <c r="CF4" s="30" t="n">
        <v>35714</v>
      </c>
      <c r="CG4" s="30" t="n">
        <v>35714</v>
      </c>
      <c r="CH4" s="30" t="n">
        <v>35714</v>
      </c>
      <c r="CI4" s="30" t="n">
        <v>35714</v>
      </c>
      <c r="CJ4" s="30" t="n">
        <v>35714</v>
      </c>
      <c r="CK4" s="30" t="n">
        <v>35714</v>
      </c>
      <c r="CL4" s="30" t="n">
        <v>35714</v>
      </c>
      <c r="CM4" s="30" t="n">
        <v>35714</v>
      </c>
      <c r="CN4" s="30" t="n">
        <v>35714</v>
      </c>
      <c r="CO4" s="30" t="n">
        <v>35714</v>
      </c>
      <c r="CP4" s="30" t="n">
        <v>35714</v>
      </c>
      <c r="CQ4" s="30" t="n">
        <v>35714</v>
      </c>
      <c r="CR4" s="30" t="n">
        <v>35714</v>
      </c>
      <c r="CS4" s="30" t="n">
        <v>35714</v>
      </c>
      <c r="CT4" s="30" t="n">
        <v>35714</v>
      </c>
      <c r="CU4" s="30" t="n">
        <v>35714</v>
      </c>
      <c r="CV4" s="30" t="n">
        <v>35714</v>
      </c>
      <c r="CW4" s="30" t="n">
        <v>35714</v>
      </c>
      <c r="CX4" s="30" t="n">
        <v>35714</v>
      </c>
      <c r="CY4" s="30" t="n">
        <v>35714</v>
      </c>
      <c r="CZ4" s="30" t="n">
        <v>35714</v>
      </c>
      <c r="DA4" s="30" t="n">
        <v>35714</v>
      </c>
      <c r="DB4" s="30" t="n">
        <v>35714</v>
      </c>
      <c r="DC4" s="30" t="n">
        <v>35714</v>
      </c>
      <c r="DD4" s="30" t="n">
        <v>35714</v>
      </c>
      <c r="DE4" s="30" t="n">
        <v>35714</v>
      </c>
      <c r="DF4" s="30" t="n">
        <v>35714</v>
      </c>
      <c r="DG4" s="30" t="n">
        <v>35714</v>
      </c>
      <c r="DH4" s="30" t="n">
        <v>35714</v>
      </c>
      <c r="DI4" s="30" t="n">
        <v>35714</v>
      </c>
      <c r="DJ4" s="30" t="n">
        <v>35714</v>
      </c>
      <c r="DK4" s="30" t="n">
        <v>35714</v>
      </c>
      <c r="DL4" s="30" t="n">
        <v>35714</v>
      </c>
    </row>
    <row r="5" customFormat="false" ht="12.75" hidden="false" customHeight="false" outlineLevel="0" collapsed="false">
      <c r="A5" s="5" t="n">
        <v>24754</v>
      </c>
      <c r="B5" s="0" t="s">
        <v>71</v>
      </c>
      <c r="C5" s="27" t="n">
        <v>1000</v>
      </c>
      <c r="D5" s="20" t="n">
        <v>35125</v>
      </c>
      <c r="E5" s="73" t="n">
        <v>38472</v>
      </c>
      <c r="F5" s="20" t="s">
        <v>72</v>
      </c>
      <c r="G5" s="0" t="s">
        <v>34</v>
      </c>
      <c r="H5" s="72" t="n">
        <v>0.1</v>
      </c>
      <c r="I5" s="27" t="n">
        <v>1000</v>
      </c>
      <c r="J5" s="27" t="n">
        <v>1000</v>
      </c>
      <c r="K5" s="27" t="n">
        <v>1000</v>
      </c>
      <c r="L5" s="27" t="n">
        <v>1000</v>
      </c>
      <c r="M5" s="27" t="n">
        <v>1000</v>
      </c>
      <c r="N5" s="27" t="n">
        <v>1000</v>
      </c>
      <c r="O5" s="27" t="n">
        <v>1000</v>
      </c>
      <c r="P5" s="27" t="n">
        <v>1000</v>
      </c>
      <c r="Q5" s="27" t="n">
        <v>1000</v>
      </c>
      <c r="R5" s="27" t="n">
        <v>1000</v>
      </c>
      <c r="S5" s="27" t="n">
        <v>1000</v>
      </c>
      <c r="T5" s="27" t="n">
        <v>1000</v>
      </c>
      <c r="U5" s="27" t="n">
        <v>1000</v>
      </c>
      <c r="V5" s="27" t="n">
        <v>1000</v>
      </c>
      <c r="W5" s="27" t="n">
        <v>1000</v>
      </c>
      <c r="X5" s="27" t="n">
        <v>1000</v>
      </c>
      <c r="Y5" s="27" t="n">
        <v>1000</v>
      </c>
      <c r="Z5" s="27" t="n">
        <v>1000</v>
      </c>
      <c r="AA5" s="27" t="n">
        <v>1000</v>
      </c>
      <c r="AB5" s="27" t="n">
        <v>1000</v>
      </c>
      <c r="AC5" s="27" t="n">
        <v>1000</v>
      </c>
      <c r="AD5" s="27" t="n">
        <v>1000</v>
      </c>
      <c r="AE5" s="27" t="n">
        <v>1000</v>
      </c>
      <c r="AF5" s="27" t="n">
        <v>1000</v>
      </c>
      <c r="AG5" s="27" t="n">
        <v>1000</v>
      </c>
      <c r="AH5" s="27" t="n">
        <v>1000</v>
      </c>
      <c r="AI5" s="27" t="n">
        <v>1000</v>
      </c>
      <c r="AJ5" s="27" t="n">
        <v>1000</v>
      </c>
      <c r="AK5" s="27" t="n">
        <v>1000</v>
      </c>
      <c r="AL5" s="27" t="n">
        <v>1000</v>
      </c>
      <c r="AM5" s="27" t="n">
        <v>1000</v>
      </c>
      <c r="AN5" s="27" t="n">
        <v>1000</v>
      </c>
      <c r="AO5" s="27" t="n">
        <v>1000</v>
      </c>
      <c r="AP5" s="27" t="n">
        <v>1000</v>
      </c>
      <c r="AQ5" s="27" t="n">
        <v>1000</v>
      </c>
      <c r="AR5" s="27" t="n">
        <v>1000</v>
      </c>
      <c r="AS5" s="27" t="n">
        <v>1000</v>
      </c>
      <c r="AT5" s="27" t="n">
        <v>1000</v>
      </c>
      <c r="AU5" s="27" t="n">
        <v>1000</v>
      </c>
      <c r="AV5" s="27" t="n">
        <v>1000</v>
      </c>
    </row>
    <row r="6" customFormat="false" ht="12.75" hidden="false" customHeight="false" outlineLevel="0" collapsed="false">
      <c r="A6" s="5" t="n">
        <v>26606</v>
      </c>
      <c r="B6" s="0" t="s">
        <v>28</v>
      </c>
      <c r="C6" s="27" t="n">
        <v>40000</v>
      </c>
      <c r="D6" s="20" t="n">
        <v>36100</v>
      </c>
      <c r="E6" s="20" t="n">
        <v>37925</v>
      </c>
      <c r="F6" s="20" t="s">
        <v>70</v>
      </c>
      <c r="G6" s="20" t="s">
        <v>19</v>
      </c>
      <c r="H6" s="72" t="n">
        <v>0.07</v>
      </c>
      <c r="I6" s="27" t="n">
        <v>40000</v>
      </c>
      <c r="J6" s="27" t="n">
        <v>40000</v>
      </c>
      <c r="K6" s="27" t="n">
        <v>40000</v>
      </c>
      <c r="L6" s="27" t="n">
        <v>40000</v>
      </c>
      <c r="M6" s="27" t="n">
        <v>40000</v>
      </c>
      <c r="N6" s="27" t="n">
        <v>40000</v>
      </c>
      <c r="O6" s="27" t="n">
        <v>40000</v>
      </c>
      <c r="P6" s="27" t="n">
        <v>40000</v>
      </c>
      <c r="Q6" s="27" t="n">
        <v>40000</v>
      </c>
      <c r="R6" s="27" t="n">
        <v>40000</v>
      </c>
      <c r="S6" s="27" t="n">
        <v>40000</v>
      </c>
      <c r="T6" s="27" t="n">
        <v>40000</v>
      </c>
      <c r="U6" s="27" t="n">
        <v>40000</v>
      </c>
      <c r="V6" s="27" t="n">
        <v>40000</v>
      </c>
      <c r="W6" s="27" t="n">
        <v>40000</v>
      </c>
      <c r="X6" s="27" t="n">
        <v>40000</v>
      </c>
      <c r="Y6" s="27" t="n">
        <v>40000</v>
      </c>
      <c r="Z6" s="27" t="n">
        <v>40000</v>
      </c>
      <c r="AA6" s="27" t="n">
        <v>40000</v>
      </c>
      <c r="AB6" s="27" t="n">
        <v>40000</v>
      </c>
      <c r="AC6" s="27" t="n">
        <v>40000</v>
      </c>
      <c r="AD6" s="27" t="n">
        <v>40000</v>
      </c>
      <c r="AE6" s="30" t="n">
        <v>40000</v>
      </c>
      <c r="AF6" s="30" t="n">
        <v>40000</v>
      </c>
      <c r="AG6" s="30" t="n">
        <v>40000</v>
      </c>
      <c r="AH6" s="30" t="n">
        <v>40000</v>
      </c>
      <c r="AI6" s="30" t="n">
        <v>40000</v>
      </c>
      <c r="AJ6" s="30" t="n">
        <v>40000</v>
      </c>
      <c r="AK6" s="30" t="n">
        <v>40000</v>
      </c>
      <c r="AL6" s="30" t="n">
        <v>40000</v>
      </c>
      <c r="AM6" s="30" t="n">
        <v>40000</v>
      </c>
      <c r="AN6" s="30" t="n">
        <v>40000</v>
      </c>
      <c r="AO6" s="30" t="n">
        <v>40000</v>
      </c>
      <c r="AP6" s="30" t="n">
        <v>40000</v>
      </c>
      <c r="AQ6" s="30" t="n">
        <v>40000</v>
      </c>
      <c r="AR6" s="30" t="n">
        <v>40000</v>
      </c>
      <c r="AS6" s="30" t="n">
        <v>40000</v>
      </c>
      <c r="AT6" s="30" t="n">
        <v>40000</v>
      </c>
      <c r="AU6" s="30" t="n">
        <v>40000</v>
      </c>
      <c r="AV6" s="30" t="n">
        <v>40000</v>
      </c>
      <c r="AW6" s="30" t="n">
        <v>40000</v>
      </c>
      <c r="AX6" s="30" t="n">
        <v>40000</v>
      </c>
      <c r="AY6" s="30" t="n">
        <v>40000</v>
      </c>
      <c r="AZ6" s="30" t="n">
        <v>40000</v>
      </c>
      <c r="BA6" s="30" t="n">
        <v>40000</v>
      </c>
      <c r="BB6" s="30" t="n">
        <v>40000</v>
      </c>
      <c r="BC6" s="30" t="n">
        <v>40000</v>
      </c>
      <c r="BD6" s="30" t="n">
        <v>40000</v>
      </c>
      <c r="BE6" s="30" t="n">
        <v>40000</v>
      </c>
      <c r="BF6" s="30" t="n">
        <v>40000</v>
      </c>
      <c r="BG6" s="30" t="n">
        <v>40000</v>
      </c>
      <c r="BH6" s="30" t="n">
        <v>40000</v>
      </c>
      <c r="BI6" s="30" t="n">
        <v>40000</v>
      </c>
      <c r="BJ6" s="30" t="n">
        <v>40000</v>
      </c>
      <c r="BK6" s="30" t="n">
        <v>40000</v>
      </c>
      <c r="BL6" s="30" t="n">
        <v>40000</v>
      </c>
      <c r="BM6" s="30" t="n">
        <v>40000</v>
      </c>
      <c r="BN6" s="30" t="n">
        <v>40000</v>
      </c>
      <c r="BO6" s="30" t="n">
        <v>40000</v>
      </c>
      <c r="BP6" s="30" t="n">
        <v>40000</v>
      </c>
      <c r="BQ6" s="30" t="n">
        <v>40000</v>
      </c>
      <c r="BR6" s="30" t="n">
        <v>40000</v>
      </c>
      <c r="BS6" s="30" t="n">
        <v>40000</v>
      </c>
      <c r="BT6" s="30" t="n">
        <v>40000</v>
      </c>
      <c r="BU6" s="30" t="n">
        <v>40000</v>
      </c>
      <c r="BV6" s="30" t="n">
        <v>40000</v>
      </c>
      <c r="BW6" s="30" t="n">
        <v>40000</v>
      </c>
      <c r="BX6" s="30" t="n">
        <v>40000</v>
      </c>
      <c r="BY6" s="30" t="n">
        <v>40000</v>
      </c>
      <c r="BZ6" s="30" t="n">
        <v>40000</v>
      </c>
      <c r="CA6" s="30" t="n">
        <v>40000</v>
      </c>
      <c r="CB6" s="30" t="n">
        <v>40000</v>
      </c>
      <c r="CC6" s="30" t="n">
        <v>40000</v>
      </c>
      <c r="CD6" s="30" t="n">
        <v>40000</v>
      </c>
      <c r="CE6" s="30" t="n">
        <v>40000</v>
      </c>
      <c r="CF6" s="30" t="n">
        <v>40000</v>
      </c>
      <c r="CG6" s="30" t="n">
        <v>40000</v>
      </c>
      <c r="CH6" s="30" t="n">
        <v>40000</v>
      </c>
      <c r="CI6" s="30" t="n">
        <v>40000</v>
      </c>
      <c r="CJ6" s="30" t="n">
        <v>40000</v>
      </c>
      <c r="CK6" s="30" t="n">
        <v>40000</v>
      </c>
      <c r="CL6" s="30" t="n">
        <v>40000</v>
      </c>
      <c r="CM6" s="30" t="n">
        <v>40000</v>
      </c>
      <c r="CN6" s="30" t="n">
        <v>40000</v>
      </c>
      <c r="CO6" s="30" t="n">
        <v>40000</v>
      </c>
      <c r="CP6" s="30" t="n">
        <v>40000</v>
      </c>
      <c r="CQ6" s="30" t="n">
        <v>40000</v>
      </c>
      <c r="CR6" s="30" t="n">
        <v>40000</v>
      </c>
      <c r="CS6" s="30" t="n">
        <v>40000</v>
      </c>
      <c r="CT6" s="30" t="n">
        <v>40000</v>
      </c>
      <c r="CU6" s="30" t="n">
        <v>40000</v>
      </c>
      <c r="CV6" s="30" t="n">
        <v>40000</v>
      </c>
      <c r="CW6" s="30" t="n">
        <v>40000</v>
      </c>
      <c r="CX6" s="30" t="n">
        <v>40000</v>
      </c>
      <c r="CY6" s="30" t="n">
        <v>40000</v>
      </c>
      <c r="CZ6" s="30" t="n">
        <v>40000</v>
      </c>
      <c r="DA6" s="30" t="n">
        <v>40000</v>
      </c>
      <c r="DB6" s="30" t="n">
        <v>40000</v>
      </c>
      <c r="DC6" s="30" t="n">
        <v>40000</v>
      </c>
      <c r="DD6" s="30" t="n">
        <v>40000</v>
      </c>
      <c r="DE6" s="30" t="n">
        <v>40000</v>
      </c>
      <c r="DF6" s="30" t="n">
        <v>40000</v>
      </c>
      <c r="DG6" s="30" t="n">
        <v>40000</v>
      </c>
      <c r="DH6" s="30" t="n">
        <v>40000</v>
      </c>
      <c r="DI6" s="30" t="n">
        <v>40000</v>
      </c>
      <c r="DJ6" s="30" t="n">
        <v>40000</v>
      </c>
      <c r="DK6" s="30" t="n">
        <v>40000</v>
      </c>
      <c r="DL6" s="30" t="n">
        <v>40000</v>
      </c>
    </row>
    <row r="7" customFormat="false" ht="12.75" hidden="false" customHeight="false" outlineLevel="0" collapsed="false">
      <c r="A7" s="5" t="n">
        <v>26740</v>
      </c>
      <c r="B7" s="0" t="s">
        <v>73</v>
      </c>
      <c r="C7" s="27" t="n">
        <v>8000</v>
      </c>
      <c r="D7" s="20" t="n">
        <v>36312</v>
      </c>
      <c r="E7" s="20" t="n">
        <v>39113</v>
      </c>
      <c r="F7" s="20" t="s">
        <v>70</v>
      </c>
      <c r="G7" s="0" t="s">
        <v>19</v>
      </c>
      <c r="H7" s="72" t="n">
        <v>0.05</v>
      </c>
      <c r="I7" s="27" t="n">
        <v>8000</v>
      </c>
      <c r="J7" s="27" t="n">
        <v>8000</v>
      </c>
      <c r="K7" s="27" t="n">
        <v>8000</v>
      </c>
      <c r="L7" s="27" t="n">
        <v>8000</v>
      </c>
      <c r="M7" s="27" t="n">
        <v>8000</v>
      </c>
      <c r="N7" s="27" t="n">
        <v>8000</v>
      </c>
      <c r="O7" s="27" t="n">
        <v>8000</v>
      </c>
      <c r="P7" s="27" t="n">
        <v>8000</v>
      </c>
      <c r="Q7" s="27" t="n">
        <v>8000</v>
      </c>
      <c r="R7" s="27" t="n">
        <v>8000</v>
      </c>
      <c r="S7" s="27" t="n">
        <v>8000</v>
      </c>
      <c r="T7" s="27" t="n">
        <v>8000</v>
      </c>
      <c r="U7" s="27" t="n">
        <v>8000</v>
      </c>
      <c r="V7" s="27" t="n">
        <v>8000</v>
      </c>
      <c r="W7" s="27" t="n">
        <v>8000</v>
      </c>
      <c r="X7" s="27" t="n">
        <v>8000</v>
      </c>
      <c r="Y7" s="27" t="n">
        <v>8000</v>
      </c>
      <c r="Z7" s="27" t="n">
        <v>8000</v>
      </c>
      <c r="AA7" s="27" t="n">
        <v>8000</v>
      </c>
      <c r="AB7" s="27" t="n">
        <v>8000</v>
      </c>
      <c r="AC7" s="27" t="n">
        <v>8000</v>
      </c>
      <c r="AD7" s="27" t="n">
        <v>8000</v>
      </c>
      <c r="AE7" s="27" t="n">
        <v>8000</v>
      </c>
      <c r="AF7" s="27" t="n">
        <v>8000</v>
      </c>
      <c r="AG7" s="27" t="n">
        <v>8000</v>
      </c>
      <c r="AH7" s="27" t="n">
        <v>8000</v>
      </c>
      <c r="AI7" s="27" t="n">
        <v>8000</v>
      </c>
      <c r="AJ7" s="27" t="n">
        <v>8000</v>
      </c>
      <c r="AK7" s="27" t="n">
        <v>8000</v>
      </c>
      <c r="AL7" s="27" t="n">
        <v>8000</v>
      </c>
      <c r="AM7" s="27" t="n">
        <v>8000</v>
      </c>
      <c r="AN7" s="27" t="n">
        <v>8000</v>
      </c>
      <c r="AO7" s="27" t="n">
        <v>8000</v>
      </c>
      <c r="AP7" s="27" t="n">
        <v>8000</v>
      </c>
      <c r="AQ7" s="27" t="n">
        <v>8000</v>
      </c>
      <c r="AR7" s="27" t="n">
        <v>8000</v>
      </c>
      <c r="AS7" s="27" t="n">
        <v>8000</v>
      </c>
      <c r="AT7" s="27" t="n">
        <v>8000</v>
      </c>
      <c r="AU7" s="27" t="n">
        <v>8000</v>
      </c>
      <c r="AV7" s="27" t="n">
        <v>8000</v>
      </c>
      <c r="AW7" s="27" t="n">
        <v>8000</v>
      </c>
      <c r="AX7" s="27" t="n">
        <v>8000</v>
      </c>
      <c r="AY7" s="27" t="n">
        <v>8000</v>
      </c>
      <c r="AZ7" s="27" t="n">
        <v>8000</v>
      </c>
      <c r="BA7" s="27" t="n">
        <v>8000</v>
      </c>
      <c r="BB7" s="27" t="n">
        <v>8000</v>
      </c>
      <c r="BC7" s="27" t="n">
        <v>8000</v>
      </c>
      <c r="BD7" s="27" t="n">
        <v>8000</v>
      </c>
      <c r="BE7" s="27" t="n">
        <v>8000</v>
      </c>
      <c r="BF7" s="27" t="n">
        <v>8000</v>
      </c>
      <c r="BG7" s="27" t="n">
        <v>8000</v>
      </c>
      <c r="BH7" s="27" t="n">
        <v>8000</v>
      </c>
      <c r="BI7" s="27" t="n">
        <v>8000</v>
      </c>
      <c r="BJ7" s="27" t="n">
        <v>8000</v>
      </c>
      <c r="BK7" s="27" t="n">
        <v>8000</v>
      </c>
      <c r="BL7" s="27" t="n">
        <v>8000</v>
      </c>
      <c r="BM7" s="27" t="n">
        <v>8000</v>
      </c>
      <c r="BN7" s="27" t="n">
        <v>8000</v>
      </c>
      <c r="BO7" s="27" t="n">
        <v>8000</v>
      </c>
      <c r="BP7" s="27" t="n">
        <v>8000</v>
      </c>
      <c r="BQ7" s="27" t="n">
        <v>8000</v>
      </c>
      <c r="BR7" s="30" t="n">
        <v>8000</v>
      </c>
      <c r="BS7" s="30" t="n">
        <v>8000</v>
      </c>
      <c r="BT7" s="30" t="n">
        <v>8000</v>
      </c>
      <c r="BU7" s="30" t="n">
        <v>8000</v>
      </c>
      <c r="BV7" s="30" t="n">
        <v>8000</v>
      </c>
      <c r="BW7" s="30" t="n">
        <v>8000</v>
      </c>
      <c r="BX7" s="30" t="n">
        <v>8000</v>
      </c>
      <c r="BY7" s="30" t="n">
        <v>8000</v>
      </c>
      <c r="BZ7" s="30" t="n">
        <v>8000</v>
      </c>
      <c r="CA7" s="30" t="n">
        <v>8000</v>
      </c>
      <c r="CB7" s="30" t="n">
        <v>8000</v>
      </c>
      <c r="CC7" s="30" t="n">
        <v>8000</v>
      </c>
      <c r="CD7" s="30" t="n">
        <v>8000</v>
      </c>
      <c r="CE7" s="30" t="n">
        <v>8000</v>
      </c>
      <c r="CF7" s="30" t="n">
        <v>8000</v>
      </c>
      <c r="CG7" s="30" t="n">
        <v>8000</v>
      </c>
      <c r="CH7" s="30" t="n">
        <v>8000</v>
      </c>
      <c r="CI7" s="30" t="n">
        <v>8000</v>
      </c>
      <c r="CJ7" s="30" t="n">
        <v>8000</v>
      </c>
      <c r="CK7" s="30" t="n">
        <v>8000</v>
      </c>
      <c r="CL7" s="30" t="n">
        <v>8000</v>
      </c>
      <c r="CM7" s="30" t="n">
        <v>8000</v>
      </c>
      <c r="CN7" s="30" t="n">
        <v>8000</v>
      </c>
      <c r="CO7" s="30" t="n">
        <v>8000</v>
      </c>
      <c r="CP7" s="30" t="n">
        <v>8000</v>
      </c>
      <c r="CQ7" s="30" t="n">
        <v>8000</v>
      </c>
      <c r="CR7" s="30" t="n">
        <v>8000</v>
      </c>
      <c r="CS7" s="30" t="n">
        <v>8000</v>
      </c>
      <c r="CT7" s="30" t="n">
        <v>8000</v>
      </c>
      <c r="CU7" s="30" t="n">
        <v>8000</v>
      </c>
      <c r="CV7" s="30" t="n">
        <v>8000</v>
      </c>
      <c r="CW7" s="30" t="n">
        <v>8000</v>
      </c>
      <c r="CX7" s="30" t="n">
        <v>8000</v>
      </c>
      <c r="CY7" s="30" t="n">
        <v>8000</v>
      </c>
      <c r="CZ7" s="30" t="n">
        <v>8000</v>
      </c>
      <c r="DA7" s="30" t="n">
        <v>8000</v>
      </c>
      <c r="DB7" s="30" t="n">
        <v>8000</v>
      </c>
      <c r="DC7" s="30" t="n">
        <v>8000</v>
      </c>
      <c r="DD7" s="30" t="n">
        <v>8000</v>
      </c>
      <c r="DE7" s="30" t="n">
        <v>8000</v>
      </c>
      <c r="DF7" s="30" t="n">
        <v>8000</v>
      </c>
      <c r="DG7" s="30" t="n">
        <v>8000</v>
      </c>
      <c r="DH7" s="30" t="n">
        <v>8000</v>
      </c>
      <c r="DI7" s="30" t="n">
        <v>8000</v>
      </c>
      <c r="DJ7" s="30" t="n">
        <v>8000</v>
      </c>
      <c r="DK7" s="30" t="n">
        <v>8000</v>
      </c>
      <c r="DL7" s="30" t="n">
        <v>8000</v>
      </c>
    </row>
    <row r="8" customFormat="false" ht="12.75" hidden="false" customHeight="false" outlineLevel="0" collapsed="false">
      <c r="A8" s="5" t="n">
        <v>27104</v>
      </c>
      <c r="B8" s="0" t="s">
        <v>74</v>
      </c>
      <c r="C8" s="27" t="n">
        <v>1613</v>
      </c>
      <c r="D8" s="20" t="n">
        <v>36557</v>
      </c>
      <c r="E8" s="20" t="n">
        <v>38383</v>
      </c>
      <c r="F8" s="20" t="s">
        <v>70</v>
      </c>
      <c r="G8" s="0" t="s">
        <v>19</v>
      </c>
      <c r="H8" s="72" t="n">
        <v>0.05</v>
      </c>
      <c r="I8" s="27" t="n">
        <v>1613</v>
      </c>
      <c r="J8" s="27" t="n">
        <v>1613</v>
      </c>
      <c r="K8" s="27" t="n">
        <v>1613</v>
      </c>
      <c r="L8" s="27" t="n">
        <v>1613</v>
      </c>
      <c r="M8" s="27" t="n">
        <v>1613</v>
      </c>
      <c r="N8" s="27" t="n">
        <v>1613</v>
      </c>
      <c r="O8" s="27" t="n">
        <v>1613</v>
      </c>
      <c r="P8" s="27" t="n">
        <v>1613</v>
      </c>
      <c r="Q8" s="27" t="n">
        <v>1613</v>
      </c>
      <c r="R8" s="27" t="n">
        <v>1613</v>
      </c>
      <c r="S8" s="27" t="n">
        <v>1613</v>
      </c>
      <c r="T8" s="27" t="n">
        <v>1613</v>
      </c>
      <c r="U8" s="27" t="n">
        <v>1613</v>
      </c>
      <c r="V8" s="27" t="n">
        <v>1613</v>
      </c>
      <c r="W8" s="27" t="n">
        <v>1613</v>
      </c>
      <c r="X8" s="27" t="n">
        <v>1613</v>
      </c>
      <c r="Y8" s="27" t="n">
        <v>1613</v>
      </c>
      <c r="Z8" s="27" t="n">
        <v>1613</v>
      </c>
      <c r="AA8" s="27" t="n">
        <v>1613</v>
      </c>
      <c r="AB8" s="27" t="n">
        <v>1613</v>
      </c>
      <c r="AC8" s="27" t="n">
        <v>1613</v>
      </c>
      <c r="AD8" s="27" t="n">
        <v>1613</v>
      </c>
      <c r="AE8" s="27" t="n">
        <v>1613</v>
      </c>
      <c r="AF8" s="27" t="n">
        <v>1613</v>
      </c>
      <c r="AG8" s="27" t="n">
        <v>1613</v>
      </c>
      <c r="AH8" s="27" t="n">
        <v>1613</v>
      </c>
      <c r="AI8" s="27" t="n">
        <v>1613</v>
      </c>
      <c r="AJ8" s="27" t="n">
        <v>1613</v>
      </c>
      <c r="AK8" s="27" t="n">
        <v>1613</v>
      </c>
      <c r="AL8" s="27" t="n">
        <v>1613</v>
      </c>
      <c r="AM8" s="27" t="n">
        <v>1613</v>
      </c>
      <c r="AN8" s="27" t="n">
        <v>1613</v>
      </c>
      <c r="AO8" s="27" t="n">
        <v>1613</v>
      </c>
      <c r="AP8" s="27" t="n">
        <v>1613</v>
      </c>
      <c r="AQ8" s="27" t="n">
        <v>1613</v>
      </c>
      <c r="AR8" s="27" t="n">
        <v>1613</v>
      </c>
      <c r="AS8" s="27" t="n">
        <v>1613</v>
      </c>
      <c r="AT8" s="30" t="n">
        <v>1613</v>
      </c>
      <c r="AU8" s="30" t="n">
        <v>1613</v>
      </c>
      <c r="AV8" s="30" t="n">
        <v>1613</v>
      </c>
      <c r="AW8" s="30" t="n">
        <v>1613</v>
      </c>
      <c r="AX8" s="30" t="n">
        <v>1613</v>
      </c>
      <c r="AY8" s="30" t="n">
        <v>1613</v>
      </c>
      <c r="AZ8" s="30" t="n">
        <v>1613</v>
      </c>
      <c r="BA8" s="30" t="n">
        <v>1613</v>
      </c>
      <c r="BB8" s="30" t="n">
        <v>1613</v>
      </c>
      <c r="BC8" s="30" t="n">
        <v>1613</v>
      </c>
      <c r="BD8" s="30" t="n">
        <v>1613</v>
      </c>
      <c r="BE8" s="30" t="n">
        <v>1613</v>
      </c>
      <c r="BF8" s="30" t="n">
        <v>1613</v>
      </c>
      <c r="BG8" s="30" t="n">
        <v>1613</v>
      </c>
      <c r="BH8" s="30" t="n">
        <v>1613</v>
      </c>
      <c r="BI8" s="30" t="n">
        <v>1613</v>
      </c>
      <c r="BJ8" s="30" t="n">
        <v>1613</v>
      </c>
      <c r="BK8" s="30" t="n">
        <v>1613</v>
      </c>
      <c r="BL8" s="30" t="n">
        <v>1613</v>
      </c>
      <c r="BM8" s="30" t="n">
        <v>1613</v>
      </c>
      <c r="BN8" s="30" t="n">
        <v>1613</v>
      </c>
      <c r="BO8" s="30" t="n">
        <v>1613</v>
      </c>
      <c r="BP8" s="30" t="n">
        <v>1613</v>
      </c>
      <c r="BQ8" s="30" t="n">
        <v>1613</v>
      </c>
      <c r="BR8" s="30" t="n">
        <v>1613</v>
      </c>
      <c r="BS8" s="30" t="n">
        <v>1613</v>
      </c>
      <c r="BT8" s="30" t="n">
        <v>1613</v>
      </c>
      <c r="BU8" s="30" t="n">
        <v>1613</v>
      </c>
      <c r="BV8" s="30" t="n">
        <v>1613</v>
      </c>
      <c r="BW8" s="30" t="n">
        <v>1613</v>
      </c>
      <c r="BX8" s="30" t="n">
        <v>1613</v>
      </c>
      <c r="BY8" s="30" t="n">
        <v>1613</v>
      </c>
      <c r="BZ8" s="30" t="n">
        <v>1613</v>
      </c>
      <c r="CA8" s="30" t="n">
        <v>1613</v>
      </c>
      <c r="CB8" s="30" t="n">
        <v>1613</v>
      </c>
      <c r="CC8" s="30" t="n">
        <v>1613</v>
      </c>
      <c r="CD8" s="30" t="n">
        <v>1613</v>
      </c>
      <c r="CE8" s="30" t="n">
        <v>1613</v>
      </c>
      <c r="CF8" s="30" t="n">
        <v>1613</v>
      </c>
      <c r="CG8" s="30" t="n">
        <v>1613</v>
      </c>
      <c r="CH8" s="30" t="n">
        <v>1613</v>
      </c>
      <c r="CI8" s="30" t="n">
        <v>1613</v>
      </c>
      <c r="CJ8" s="30" t="n">
        <v>1613</v>
      </c>
      <c r="CK8" s="30" t="n">
        <v>1613</v>
      </c>
      <c r="CL8" s="30" t="n">
        <v>1613</v>
      </c>
      <c r="CM8" s="30" t="n">
        <v>1613</v>
      </c>
      <c r="CN8" s="30" t="n">
        <v>1613</v>
      </c>
      <c r="CO8" s="30" t="n">
        <v>1613</v>
      </c>
      <c r="CP8" s="30" t="n">
        <v>1613</v>
      </c>
      <c r="CQ8" s="30" t="n">
        <v>1613</v>
      </c>
      <c r="CR8" s="30" t="n">
        <v>1613</v>
      </c>
      <c r="CS8" s="30" t="n">
        <v>1613</v>
      </c>
      <c r="CT8" s="30" t="n">
        <v>1613</v>
      </c>
      <c r="CU8" s="30" t="n">
        <v>1613</v>
      </c>
      <c r="CV8" s="30" t="n">
        <v>1613</v>
      </c>
      <c r="CW8" s="30" t="n">
        <v>1613</v>
      </c>
      <c r="CX8" s="30" t="n">
        <v>1613</v>
      </c>
      <c r="CY8" s="30" t="n">
        <v>1613</v>
      </c>
      <c r="CZ8" s="30" t="n">
        <v>1613</v>
      </c>
      <c r="DA8" s="30" t="n">
        <v>1613</v>
      </c>
      <c r="DB8" s="30" t="n">
        <v>1613</v>
      </c>
      <c r="DC8" s="30" t="n">
        <v>1613</v>
      </c>
      <c r="DD8" s="30" t="n">
        <v>1613</v>
      </c>
      <c r="DE8" s="30" t="n">
        <v>1613</v>
      </c>
      <c r="DF8" s="30" t="n">
        <v>1613</v>
      </c>
      <c r="DG8" s="30" t="n">
        <v>1613</v>
      </c>
      <c r="DH8" s="30" t="n">
        <v>1613</v>
      </c>
      <c r="DI8" s="30" t="n">
        <v>1613</v>
      </c>
      <c r="DJ8" s="30" t="n">
        <v>1613</v>
      </c>
      <c r="DK8" s="30" t="n">
        <v>1613</v>
      </c>
      <c r="DL8" s="30" t="n">
        <v>1613</v>
      </c>
    </row>
    <row r="9" customFormat="false" ht="12.75" hidden="false" customHeight="false" outlineLevel="0" collapsed="false">
      <c r="A9" s="5" t="n">
        <v>27161</v>
      </c>
      <c r="B9" s="0" t="s">
        <v>75</v>
      </c>
      <c r="C9" s="27" t="n">
        <v>400000</v>
      </c>
      <c r="D9" s="20" t="n">
        <v>36617</v>
      </c>
      <c r="E9" s="20" t="n">
        <v>37711</v>
      </c>
      <c r="F9" s="20" t="s">
        <v>76</v>
      </c>
      <c r="G9" s="0" t="s">
        <v>34</v>
      </c>
      <c r="H9" s="72" t="n">
        <v>0.025</v>
      </c>
      <c r="I9" s="27" t="n">
        <v>400000</v>
      </c>
      <c r="J9" s="27" t="n">
        <v>400000</v>
      </c>
      <c r="K9" s="27" t="n">
        <v>400000</v>
      </c>
      <c r="L9" s="27" t="n">
        <v>400000</v>
      </c>
      <c r="M9" s="27" t="n">
        <v>400000</v>
      </c>
      <c r="N9" s="27" t="n">
        <v>400000</v>
      </c>
      <c r="O9" s="27" t="n">
        <v>400000</v>
      </c>
      <c r="P9" s="27" t="n">
        <v>400000</v>
      </c>
      <c r="Q9" s="27" t="n">
        <v>400000</v>
      </c>
      <c r="R9" s="27" t="n">
        <v>400000</v>
      </c>
      <c r="S9" s="27" t="n">
        <v>400000</v>
      </c>
      <c r="T9" s="27" t="n">
        <v>400000</v>
      </c>
      <c r="U9" s="27" t="n">
        <v>400000</v>
      </c>
      <c r="V9" s="27" t="n">
        <v>400000</v>
      </c>
      <c r="W9" s="27" t="n">
        <v>400000</v>
      </c>
    </row>
    <row r="10" customFormat="false" ht="12.75" hidden="false" customHeight="false" outlineLevel="0" collapsed="false">
      <c r="A10" s="5" t="n">
        <v>27291</v>
      </c>
      <c r="B10" s="0" t="s">
        <v>29</v>
      </c>
      <c r="C10" s="27" t="n">
        <v>20000</v>
      </c>
      <c r="D10" s="20" t="n">
        <v>36739</v>
      </c>
      <c r="E10" s="20" t="n">
        <v>37468</v>
      </c>
      <c r="F10" s="20" t="s">
        <v>77</v>
      </c>
      <c r="G10" s="0" t="s">
        <v>34</v>
      </c>
      <c r="H10" s="72" t="n">
        <v>0.025</v>
      </c>
      <c r="I10" s="27" t="n">
        <v>20000</v>
      </c>
      <c r="J10" s="27" t="n">
        <v>20000</v>
      </c>
      <c r="K10" s="27" t="n">
        <v>20000</v>
      </c>
      <c r="L10" s="27" t="n">
        <v>20000</v>
      </c>
      <c r="M10" s="27" t="n">
        <v>20000</v>
      </c>
      <c r="N10" s="27" t="n">
        <v>20000</v>
      </c>
      <c r="O10" s="27" t="n">
        <v>20000</v>
      </c>
    </row>
    <row r="11" customFormat="false" ht="12.75" hidden="false" customHeight="false" outlineLevel="0" collapsed="false">
      <c r="A11" s="5" t="n">
        <v>27349</v>
      </c>
      <c r="B11" s="0" t="s">
        <v>29</v>
      </c>
      <c r="C11" s="27" t="n">
        <v>20000</v>
      </c>
      <c r="D11" s="20" t="n">
        <v>36892</v>
      </c>
      <c r="E11" s="20" t="n">
        <v>38717</v>
      </c>
      <c r="F11" s="20" t="s">
        <v>77</v>
      </c>
      <c r="G11" s="0" t="s">
        <v>34</v>
      </c>
      <c r="H11" s="72" t="n">
        <v>0.05</v>
      </c>
      <c r="I11" s="27" t="n">
        <v>20000</v>
      </c>
      <c r="J11" s="27" t="n">
        <v>20000</v>
      </c>
      <c r="K11" s="27" t="n">
        <v>20000</v>
      </c>
      <c r="L11" s="27" t="n">
        <v>20000</v>
      </c>
      <c r="M11" s="27" t="n">
        <v>20000</v>
      </c>
      <c r="N11" s="27" t="n">
        <v>20000</v>
      </c>
      <c r="O11" s="27" t="n">
        <v>20000</v>
      </c>
      <c r="P11" s="27" t="n">
        <v>20000</v>
      </c>
      <c r="Q11" s="27" t="n">
        <v>20000</v>
      </c>
      <c r="R11" s="27" t="n">
        <v>20000</v>
      </c>
      <c r="S11" s="27" t="n">
        <v>20000</v>
      </c>
      <c r="T11" s="27" t="n">
        <v>20000</v>
      </c>
      <c r="U11" s="27" t="n">
        <v>20000</v>
      </c>
      <c r="V11" s="27" t="n">
        <v>20000</v>
      </c>
      <c r="W11" s="27" t="n">
        <v>20000</v>
      </c>
      <c r="X11" s="27" t="n">
        <v>20000</v>
      </c>
      <c r="Y11" s="27" t="n">
        <v>20000</v>
      </c>
      <c r="Z11" s="27" t="n">
        <v>20000</v>
      </c>
      <c r="AA11" s="27" t="n">
        <v>20000</v>
      </c>
      <c r="AB11" s="27" t="n">
        <v>20000</v>
      </c>
      <c r="AC11" s="27" t="n">
        <v>20000</v>
      </c>
      <c r="AD11" s="27" t="n">
        <v>20000</v>
      </c>
      <c r="AE11" s="27" t="n">
        <v>20000</v>
      </c>
      <c r="AF11" s="27" t="n">
        <v>20000</v>
      </c>
      <c r="AG11" s="27" t="n">
        <v>20000</v>
      </c>
      <c r="AH11" s="27" t="n">
        <v>20000</v>
      </c>
      <c r="AI11" s="27" t="n">
        <v>20000</v>
      </c>
      <c r="AJ11" s="27" t="n">
        <v>20000</v>
      </c>
      <c r="AK11" s="27" t="n">
        <v>20000</v>
      </c>
      <c r="AL11" s="27" t="n">
        <v>20000</v>
      </c>
      <c r="AM11" s="27" t="n">
        <v>20000</v>
      </c>
      <c r="AN11" s="27" t="n">
        <v>20000</v>
      </c>
      <c r="AO11" s="27" t="n">
        <v>20000</v>
      </c>
      <c r="AP11" s="27" t="n">
        <v>20000</v>
      </c>
      <c r="AQ11" s="27" t="n">
        <v>20000</v>
      </c>
      <c r="AR11" s="27" t="n">
        <v>20000</v>
      </c>
      <c r="AS11" s="27" t="n">
        <v>20000</v>
      </c>
      <c r="AT11" s="27" t="n">
        <v>20000</v>
      </c>
      <c r="AU11" s="27" t="n">
        <v>20000</v>
      </c>
      <c r="AV11" s="27" t="n">
        <v>20000</v>
      </c>
      <c r="AW11" s="27" t="n">
        <v>20000</v>
      </c>
      <c r="AX11" s="27" t="n">
        <v>20000</v>
      </c>
      <c r="AY11" s="27" t="n">
        <v>20000</v>
      </c>
      <c r="AZ11" s="27" t="n">
        <v>20000</v>
      </c>
      <c r="BA11" s="27" t="n">
        <v>20000</v>
      </c>
      <c r="BB11" s="27" t="n">
        <v>20000</v>
      </c>
      <c r="BC11" s="27" t="n">
        <v>20000</v>
      </c>
      <c r="BD11" s="27" t="n">
        <v>20000</v>
      </c>
    </row>
    <row r="12" customFormat="false" ht="12.75" hidden="false" customHeight="false" outlineLevel="0" collapsed="false">
      <c r="A12" s="5" t="n">
        <v>27579</v>
      </c>
      <c r="B12" s="0" t="s">
        <v>29</v>
      </c>
      <c r="C12" s="27" t="n">
        <v>20000</v>
      </c>
      <c r="D12" s="20" t="n">
        <v>37012</v>
      </c>
      <c r="E12" s="20" t="n">
        <v>37407</v>
      </c>
      <c r="F12" s="20" t="s">
        <v>77</v>
      </c>
      <c r="G12" s="20" t="s">
        <v>34</v>
      </c>
      <c r="H12" s="72" t="n">
        <v>0.06</v>
      </c>
      <c r="I12" s="27" t="n">
        <v>20000</v>
      </c>
      <c r="J12" s="27" t="n">
        <v>20000</v>
      </c>
      <c r="K12" s="27" t="n">
        <v>20000</v>
      </c>
      <c r="L12" s="27" t="n">
        <v>20000</v>
      </c>
      <c r="M12" s="27" t="n">
        <v>20000</v>
      </c>
    </row>
    <row r="13" customFormat="false" ht="12.75" hidden="false" customHeight="false" outlineLevel="0" collapsed="false">
      <c r="A13" s="74" t="n">
        <v>27600</v>
      </c>
      <c r="B13" s="0" t="s">
        <v>78</v>
      </c>
      <c r="C13" s="27" t="n">
        <v>2500</v>
      </c>
      <c r="D13" s="20" t="n">
        <v>37043</v>
      </c>
      <c r="E13" s="20" t="n">
        <v>37407</v>
      </c>
      <c r="F13" s="20" t="s">
        <v>77</v>
      </c>
      <c r="G13" s="20" t="s">
        <v>34</v>
      </c>
      <c r="H13" s="72" t="n">
        <v>0.09</v>
      </c>
      <c r="I13" s="27" t="n">
        <v>2500</v>
      </c>
      <c r="J13" s="27" t="n">
        <v>2500</v>
      </c>
      <c r="K13" s="27" t="n">
        <v>2500</v>
      </c>
      <c r="L13" s="27" t="n">
        <v>2500</v>
      </c>
      <c r="M13" s="27" t="n">
        <v>2500</v>
      </c>
    </row>
    <row r="14" customFormat="false" ht="12.75" hidden="false" customHeight="false" outlineLevel="0" collapsed="false">
      <c r="A14" s="74" t="n">
        <v>0</v>
      </c>
      <c r="B14" s="46" t="s">
        <v>79</v>
      </c>
      <c r="C14" s="50" t="s">
        <v>80</v>
      </c>
      <c r="D14" s="20" t="n">
        <v>37165</v>
      </c>
      <c r="E14" s="20" t="n">
        <v>38990</v>
      </c>
      <c r="F14" s="20" t="s">
        <v>76</v>
      </c>
      <c r="G14" s="20" t="s">
        <v>19</v>
      </c>
      <c r="H14" s="72" t="n">
        <v>0.08</v>
      </c>
      <c r="I14" s="19" t="n">
        <v>80000</v>
      </c>
      <c r="J14" s="48" t="n">
        <v>80000</v>
      </c>
      <c r="K14" s="19" t="n">
        <v>35000</v>
      </c>
      <c r="L14" s="19" t="n">
        <v>35000</v>
      </c>
      <c r="M14" s="19" t="n">
        <v>20000</v>
      </c>
      <c r="N14" s="19" t="n">
        <v>20000</v>
      </c>
      <c r="O14" s="19" t="n">
        <v>20000</v>
      </c>
      <c r="P14" s="19" t="n">
        <v>20000</v>
      </c>
      <c r="Q14" s="19" t="n">
        <v>20000</v>
      </c>
      <c r="R14" s="19" t="n">
        <v>35000</v>
      </c>
      <c r="S14" s="19" t="n">
        <v>80000</v>
      </c>
      <c r="T14" s="19" t="n">
        <v>80000</v>
      </c>
      <c r="U14" s="19" t="n">
        <v>80000</v>
      </c>
      <c r="V14" s="19" t="n">
        <v>80000</v>
      </c>
      <c r="W14" s="19" t="n">
        <v>35000</v>
      </c>
      <c r="X14" s="19" t="n">
        <v>35000</v>
      </c>
      <c r="Y14" s="19" t="n">
        <v>20000</v>
      </c>
      <c r="Z14" s="19" t="n">
        <v>20000</v>
      </c>
      <c r="AA14" s="19" t="n">
        <v>20000</v>
      </c>
      <c r="AB14" s="19" t="n">
        <v>20000</v>
      </c>
      <c r="AC14" s="19" t="n">
        <v>20000</v>
      </c>
      <c r="AD14" s="19" t="n">
        <v>35000</v>
      </c>
      <c r="AE14" s="19" t="n">
        <v>80000</v>
      </c>
      <c r="AF14" s="19" t="n">
        <v>80000</v>
      </c>
      <c r="AG14" s="19" t="n">
        <v>80000</v>
      </c>
      <c r="AH14" s="19" t="n">
        <v>80000</v>
      </c>
      <c r="AI14" s="19" t="n">
        <v>35000</v>
      </c>
      <c r="AJ14" s="19" t="n">
        <v>35000</v>
      </c>
      <c r="AK14" s="19" t="n">
        <v>20000</v>
      </c>
      <c r="AL14" s="19" t="n">
        <v>20000</v>
      </c>
      <c r="AM14" s="19" t="n">
        <v>20000</v>
      </c>
      <c r="AN14" s="19" t="n">
        <v>20000</v>
      </c>
      <c r="AO14" s="19" t="n">
        <v>20000</v>
      </c>
      <c r="AP14" s="19" t="n">
        <v>35000</v>
      </c>
      <c r="AQ14" s="19" t="n">
        <v>80000</v>
      </c>
      <c r="AR14" s="19" t="n">
        <v>80000</v>
      </c>
      <c r="AS14" s="19" t="n">
        <v>80000</v>
      </c>
      <c r="AT14" s="19" t="n">
        <v>80000</v>
      </c>
      <c r="AU14" s="19" t="n">
        <v>35000</v>
      </c>
      <c r="AV14" s="19" t="n">
        <v>35000</v>
      </c>
      <c r="AW14" s="19" t="n">
        <v>20000</v>
      </c>
      <c r="AX14" s="19" t="n">
        <v>20000</v>
      </c>
      <c r="AY14" s="19" t="n">
        <v>20000</v>
      </c>
      <c r="AZ14" s="19" t="n">
        <v>20000</v>
      </c>
      <c r="BA14" s="19" t="n">
        <v>20000</v>
      </c>
      <c r="BB14" s="19" t="n">
        <v>35000</v>
      </c>
      <c r="BC14" s="19" t="n">
        <v>80000</v>
      </c>
      <c r="BD14" s="19" t="n">
        <v>80000</v>
      </c>
      <c r="BE14" s="19" t="n">
        <v>80000</v>
      </c>
      <c r="BF14" s="19" t="n">
        <v>80000</v>
      </c>
      <c r="BG14" s="19" t="n">
        <v>35000</v>
      </c>
      <c r="BH14" s="19" t="n">
        <v>35000</v>
      </c>
      <c r="BI14" s="19" t="n">
        <v>20000</v>
      </c>
      <c r="BJ14" s="19" t="n">
        <v>20000</v>
      </c>
      <c r="BK14" s="19" t="n">
        <v>20000</v>
      </c>
      <c r="BL14" s="19" t="n">
        <v>20000</v>
      </c>
      <c r="BM14" s="19" t="n">
        <v>20000</v>
      </c>
      <c r="BN14" s="29" t="n">
        <v>35000</v>
      </c>
      <c r="BO14" s="29" t="n">
        <v>80000</v>
      </c>
      <c r="BP14" s="29" t="n">
        <v>80000</v>
      </c>
      <c r="BQ14" s="29" t="n">
        <v>80000</v>
      </c>
      <c r="BR14" s="29" t="n">
        <v>80000</v>
      </c>
      <c r="BS14" s="29" t="n">
        <v>35000</v>
      </c>
      <c r="BT14" s="29" t="n">
        <v>35000</v>
      </c>
      <c r="BU14" s="29" t="n">
        <v>20000</v>
      </c>
      <c r="BV14" s="29" t="n">
        <v>20000</v>
      </c>
      <c r="BW14" s="29" t="n">
        <v>20000</v>
      </c>
      <c r="BX14" s="29" t="n">
        <v>200000</v>
      </c>
      <c r="BY14" s="29" t="n">
        <v>20000</v>
      </c>
      <c r="BZ14" s="29" t="n">
        <v>35000</v>
      </c>
      <c r="CA14" s="29" t="n">
        <v>80000</v>
      </c>
      <c r="CB14" s="29" t="n">
        <v>80000</v>
      </c>
      <c r="CC14" s="29" t="n">
        <v>80000</v>
      </c>
      <c r="CD14" s="29" t="n">
        <v>80000</v>
      </c>
      <c r="CE14" s="29" t="n">
        <v>35000</v>
      </c>
      <c r="CF14" s="29" t="n">
        <v>35000</v>
      </c>
      <c r="CG14" s="29" t="n">
        <v>20000</v>
      </c>
      <c r="CH14" s="29" t="n">
        <v>20000</v>
      </c>
      <c r="CI14" s="29" t="n">
        <v>20000</v>
      </c>
      <c r="CJ14" s="29" t="n">
        <v>20000</v>
      </c>
      <c r="CK14" s="29" t="n">
        <v>20000</v>
      </c>
      <c r="CL14" s="29" t="n">
        <v>35000</v>
      </c>
      <c r="CM14" s="29" t="n">
        <v>80000</v>
      </c>
      <c r="CN14" s="29" t="n">
        <v>80000</v>
      </c>
      <c r="CO14" s="29" t="n">
        <v>80000</v>
      </c>
      <c r="CP14" s="29" t="n">
        <v>80000</v>
      </c>
      <c r="CQ14" s="29" t="n">
        <v>35000</v>
      </c>
      <c r="CR14" s="29" t="n">
        <v>35000</v>
      </c>
      <c r="CS14" s="29" t="n">
        <v>20000</v>
      </c>
      <c r="CT14" s="29" t="n">
        <v>20000</v>
      </c>
      <c r="CU14" s="29" t="n">
        <v>20000</v>
      </c>
      <c r="CV14" s="29" t="n">
        <v>20000</v>
      </c>
      <c r="CW14" s="29" t="n">
        <v>20000</v>
      </c>
      <c r="CX14" s="29" t="n">
        <v>35000</v>
      </c>
      <c r="CY14" s="29" t="n">
        <v>80000</v>
      </c>
      <c r="CZ14" s="29" t="n">
        <v>80000</v>
      </c>
      <c r="DA14" s="29" t="n">
        <v>80000</v>
      </c>
      <c r="DB14" s="29" t="n">
        <v>80000</v>
      </c>
      <c r="DC14" s="29" t="n">
        <v>35000</v>
      </c>
      <c r="DD14" s="29" t="n">
        <v>35000</v>
      </c>
      <c r="DE14" s="29" t="n">
        <v>20000</v>
      </c>
      <c r="DF14" s="29" t="n">
        <v>20000</v>
      </c>
      <c r="DG14" s="29" t="n">
        <v>20000</v>
      </c>
      <c r="DH14" s="29" t="n">
        <v>20000</v>
      </c>
      <c r="DI14" s="29" t="n">
        <v>20000</v>
      </c>
      <c r="DJ14" s="29" t="n">
        <v>35000</v>
      </c>
      <c r="DK14" s="29" t="n">
        <v>80000</v>
      </c>
      <c r="DL14" s="29" t="n">
        <v>80000</v>
      </c>
    </row>
    <row r="15" customFormat="false" ht="12.75" hidden="false" customHeight="false" outlineLevel="0" collapsed="false">
      <c r="A15" s="74" t="n">
        <v>27495</v>
      </c>
      <c r="B15" s="0" t="s">
        <v>81</v>
      </c>
      <c r="C15" s="27" t="n">
        <v>50000</v>
      </c>
      <c r="D15" s="20" t="n">
        <v>36951</v>
      </c>
      <c r="E15" s="20" t="n">
        <v>37711</v>
      </c>
      <c r="F15" s="20" t="s">
        <v>77</v>
      </c>
      <c r="G15" s="20" t="s">
        <v>34</v>
      </c>
      <c r="H15" s="72" t="n">
        <v>0.0325</v>
      </c>
      <c r="I15" s="27" t="n">
        <v>50000</v>
      </c>
      <c r="J15" s="27" t="n">
        <v>50000</v>
      </c>
      <c r="K15" s="27" t="n">
        <v>50000</v>
      </c>
      <c r="L15" s="27" t="n">
        <v>50000</v>
      </c>
      <c r="M15" s="27" t="n">
        <v>50000</v>
      </c>
      <c r="N15" s="27" t="n">
        <v>50000</v>
      </c>
      <c r="O15" s="27" t="n">
        <v>50000</v>
      </c>
      <c r="P15" s="27" t="n">
        <v>50000</v>
      </c>
      <c r="Q15" s="27" t="n">
        <v>50000</v>
      </c>
      <c r="R15" s="27" t="n">
        <v>50000</v>
      </c>
      <c r="S15" s="27" t="n">
        <v>50000</v>
      </c>
      <c r="T15" s="27" t="n">
        <v>50000</v>
      </c>
      <c r="U15" s="27" t="n">
        <v>50000</v>
      </c>
      <c r="V15" s="27" t="n">
        <v>50000</v>
      </c>
      <c r="W15" s="27" t="n">
        <v>50000</v>
      </c>
    </row>
    <row r="16" customFormat="false" ht="12.75" hidden="false" customHeight="false" outlineLevel="0" collapsed="false">
      <c r="A16" s="5" t="n">
        <v>27377</v>
      </c>
      <c r="B16" s="0" t="s">
        <v>82</v>
      </c>
      <c r="C16" s="27" t="n">
        <v>10000</v>
      </c>
      <c r="D16" s="20" t="n">
        <v>36951</v>
      </c>
      <c r="E16" s="20" t="n">
        <v>37315</v>
      </c>
      <c r="F16" s="20" t="s">
        <v>77</v>
      </c>
      <c r="G16" s="0" t="s">
        <v>34</v>
      </c>
      <c r="H16" s="72" t="n">
        <v>0.05</v>
      </c>
      <c r="I16" s="75" t="n">
        <v>10000</v>
      </c>
      <c r="J16" s="75" t="n">
        <v>10000</v>
      </c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</row>
    <row r="17" customFormat="false" ht="12.75" hidden="false" customHeight="false" outlineLevel="0" collapsed="false">
      <c r="I17" s="19" t="n">
        <f aca="false">SUM(I4:I16)</f>
        <v>688827</v>
      </c>
      <c r="J17" s="19" t="n">
        <f aca="false">SUM(J4:J16)</f>
        <v>688827</v>
      </c>
      <c r="K17" s="19" t="n">
        <f aca="false">SUM(K4:K16)</f>
        <v>633827</v>
      </c>
      <c r="L17" s="19" t="n">
        <f aca="false">SUM(L4:L16)</f>
        <v>633827</v>
      </c>
      <c r="M17" s="19" t="n">
        <f aca="false">SUM(M4:M16)</f>
        <v>618827</v>
      </c>
      <c r="N17" s="19" t="n">
        <f aca="false">SUM(N4:N16)</f>
        <v>596327</v>
      </c>
      <c r="O17" s="19" t="n">
        <f aca="false">SUM(O4:O16)</f>
        <v>596327</v>
      </c>
      <c r="P17" s="19" t="n">
        <f aca="false">SUM(P4:P16)</f>
        <v>576327</v>
      </c>
      <c r="Q17" s="19" t="n">
        <f aca="false">SUM(Q4:Q16)</f>
        <v>576327</v>
      </c>
      <c r="R17" s="19" t="n">
        <f aca="false">SUM(R4:R16)</f>
        <v>591327</v>
      </c>
      <c r="S17" s="19" t="n">
        <f aca="false">SUM(S4:S16)</f>
        <v>636327</v>
      </c>
      <c r="T17" s="19" t="n">
        <f aca="false">SUM(T4:T16)</f>
        <v>636327</v>
      </c>
      <c r="U17" s="19" t="n">
        <f aca="false">SUM(U4:U16)</f>
        <v>636327</v>
      </c>
      <c r="V17" s="19" t="n">
        <f aca="false">SUM(V4:V16)</f>
        <v>636327</v>
      </c>
      <c r="W17" s="19" t="n">
        <f aca="false">SUM(W4:W16)</f>
        <v>591327</v>
      </c>
      <c r="X17" s="19" t="n">
        <f aca="false">SUM(X4:X16)</f>
        <v>141327</v>
      </c>
      <c r="Y17" s="19" t="n">
        <f aca="false">SUM(Y4:Y16)</f>
        <v>126327</v>
      </c>
      <c r="Z17" s="19" t="n">
        <f aca="false">SUM(Z4:Z16)</f>
        <v>126327</v>
      </c>
      <c r="AA17" s="19" t="n">
        <f aca="false">SUM(AA4:AA16)</f>
        <v>126327</v>
      </c>
      <c r="AB17" s="19" t="n">
        <f aca="false">SUM(AB4:AB16)</f>
        <v>126327</v>
      </c>
      <c r="AC17" s="19" t="n">
        <f aca="false">SUM(AC4:AC16)</f>
        <v>126327</v>
      </c>
      <c r="AD17" s="19" t="n">
        <f aca="false">SUM(AD4:AD16)</f>
        <v>141327</v>
      </c>
      <c r="AE17" s="19" t="n">
        <f aca="false">SUM(AE4:AE16)</f>
        <v>186327</v>
      </c>
      <c r="AF17" s="19" t="n">
        <f aca="false">SUM(AF4:AF16)</f>
        <v>186327</v>
      </c>
      <c r="AG17" s="19" t="n">
        <f aca="false">SUM(AG4:AG16)</f>
        <v>186327</v>
      </c>
      <c r="AH17" s="19" t="n">
        <f aca="false">SUM(AH4:AH16)</f>
        <v>186327</v>
      </c>
      <c r="AI17" s="19" t="n">
        <f aca="false">SUM(AI4:AI16)</f>
        <v>141327</v>
      </c>
      <c r="AJ17" s="19" t="n">
        <f aca="false">SUM(AJ4:AJ16)</f>
        <v>141327</v>
      </c>
      <c r="AK17" s="19" t="n">
        <f aca="false">SUM(AK4:AK16)</f>
        <v>126327</v>
      </c>
      <c r="AL17" s="19" t="n">
        <f aca="false">SUM(AL4:AL16)</f>
        <v>126327</v>
      </c>
      <c r="AM17" s="19" t="n">
        <f aca="false">SUM(AM4:AM16)</f>
        <v>126327</v>
      </c>
      <c r="AN17" s="19" t="n">
        <f aca="false">SUM(AN4:AN16)</f>
        <v>126327</v>
      </c>
      <c r="AO17" s="19" t="n">
        <f aca="false">SUM(AO4:AO16)</f>
        <v>126327</v>
      </c>
      <c r="AP17" s="19" t="n">
        <f aca="false">SUM(AP4:AP16)</f>
        <v>141327</v>
      </c>
      <c r="AQ17" s="19" t="n">
        <f aca="false">SUM(AQ4:AQ16)</f>
        <v>186327</v>
      </c>
      <c r="AR17" s="19" t="n">
        <f aca="false">SUM(AR4:AR16)</f>
        <v>186327</v>
      </c>
      <c r="AS17" s="19" t="n">
        <f aca="false">SUM(AS4:AS16)</f>
        <v>186327</v>
      </c>
      <c r="AT17" s="19" t="n">
        <f aca="false">SUM(AT4:AT16)</f>
        <v>186327</v>
      </c>
      <c r="AU17" s="19" t="n">
        <f aca="false">SUM(AU4:AU16)</f>
        <v>141327</v>
      </c>
      <c r="AV17" s="19" t="n">
        <f aca="false">SUM(AV4:AV16)</f>
        <v>141327</v>
      </c>
      <c r="AW17" s="19" t="n">
        <f aca="false">SUM(AW4:AW16)</f>
        <v>125327</v>
      </c>
      <c r="AX17" s="19" t="n">
        <f aca="false">SUM(AX4:AX16)</f>
        <v>125327</v>
      </c>
      <c r="AY17" s="19" t="n">
        <f aca="false">SUM(AY4:AY16)</f>
        <v>125327</v>
      </c>
      <c r="AZ17" s="19" t="n">
        <f aca="false">SUM(AZ4:AZ16)</f>
        <v>125327</v>
      </c>
      <c r="BA17" s="19" t="n">
        <f aca="false">SUM(BA4:BA16)</f>
        <v>125327</v>
      </c>
      <c r="BB17" s="19" t="n">
        <f aca="false">SUM(BB4:BB16)</f>
        <v>140327</v>
      </c>
      <c r="BC17" s="19" t="n">
        <f aca="false">SUM(BC4:BC16)</f>
        <v>185327</v>
      </c>
      <c r="BD17" s="19" t="n">
        <f aca="false">SUM(BD4:BD16)</f>
        <v>185327</v>
      </c>
      <c r="BE17" s="19" t="n">
        <f aca="false">SUM(BE4:BE16)</f>
        <v>165327</v>
      </c>
      <c r="BF17" s="19" t="n">
        <f aca="false">SUM(BF4:BF16)</f>
        <v>165327</v>
      </c>
      <c r="BG17" s="19" t="n">
        <f aca="false">SUM(BG4:BG16)</f>
        <v>120327</v>
      </c>
      <c r="BH17" s="19" t="n">
        <f aca="false">SUM(BH4:BH16)</f>
        <v>120327</v>
      </c>
      <c r="BI17" s="19" t="n">
        <f aca="false">SUM(BI4:BI16)</f>
        <v>105327</v>
      </c>
      <c r="BJ17" s="19" t="n">
        <f aca="false">SUM(BJ4:BJ16)</f>
        <v>105327</v>
      </c>
      <c r="BK17" s="19" t="n">
        <f aca="false">SUM(BK4:BK16)</f>
        <v>105327</v>
      </c>
      <c r="BL17" s="19" t="n">
        <f aca="false">SUM(BL4:BL16)</f>
        <v>105327</v>
      </c>
      <c r="BM17" s="19" t="n">
        <f aca="false">SUM(BM4:BM16)</f>
        <v>105327</v>
      </c>
      <c r="BN17" s="19" t="n">
        <f aca="false">SUM(BN4:BN16)</f>
        <v>120327</v>
      </c>
      <c r="BO17" s="19" t="n">
        <f aca="false">SUM(BO4:BO16)</f>
        <v>165327</v>
      </c>
      <c r="BP17" s="19" t="n">
        <f aca="false">SUM(BP4:BP16)</f>
        <v>165327</v>
      </c>
      <c r="BQ17" s="19" t="n">
        <f aca="false">SUM(BQ4:BQ16)</f>
        <v>165327</v>
      </c>
      <c r="BR17" s="19" t="n">
        <f aca="false">SUM(BR4:BR16)</f>
        <v>165327</v>
      </c>
      <c r="BS17" s="19" t="n">
        <f aca="false">SUM(BS4:BS16)</f>
        <v>120327</v>
      </c>
      <c r="BT17" s="19" t="n">
        <f aca="false">SUM(BT4:BT16)</f>
        <v>120327</v>
      </c>
      <c r="BU17" s="19" t="n">
        <f aca="false">SUM(BU4:BU16)</f>
        <v>105327</v>
      </c>
      <c r="BV17" s="19" t="n">
        <f aca="false">SUM(BV4:BV16)</f>
        <v>105327</v>
      </c>
      <c r="BW17" s="19" t="n">
        <f aca="false">SUM(BW4:BW16)</f>
        <v>105327</v>
      </c>
      <c r="BX17" s="19" t="n">
        <f aca="false">SUM(BX4:BX16)</f>
        <v>285327</v>
      </c>
      <c r="BY17" s="19" t="n">
        <f aca="false">SUM(BY4:BY16)</f>
        <v>105327</v>
      </c>
      <c r="BZ17" s="19" t="n">
        <f aca="false">SUM(BZ4:BZ16)</f>
        <v>120327</v>
      </c>
      <c r="CA17" s="19" t="n">
        <f aca="false">SUM(CA4:CA16)</f>
        <v>165327</v>
      </c>
      <c r="CB17" s="19" t="n">
        <f aca="false">SUM(CB4:CB16)</f>
        <v>165327</v>
      </c>
      <c r="CC17" s="19" t="n">
        <f aca="false">SUM(CC4:CC16)</f>
        <v>165327</v>
      </c>
      <c r="CD17" s="19" t="n">
        <f aca="false">SUM(CD4:CD16)</f>
        <v>165327</v>
      </c>
      <c r="CE17" s="19" t="n">
        <f aca="false">SUM(CE4:CE16)</f>
        <v>120327</v>
      </c>
      <c r="CF17" s="19" t="n">
        <f aca="false">SUM(CF4:CF16)</f>
        <v>120327</v>
      </c>
      <c r="CG17" s="19" t="n">
        <f aca="false">SUM(CG4:CG16)</f>
        <v>105327</v>
      </c>
      <c r="CH17" s="19" t="n">
        <f aca="false">SUM(CH4:CH16)</f>
        <v>105327</v>
      </c>
      <c r="CI17" s="19" t="n">
        <f aca="false">SUM(CI4:CI16)</f>
        <v>105327</v>
      </c>
      <c r="CJ17" s="19" t="n">
        <f aca="false">SUM(CJ4:CJ16)</f>
        <v>105327</v>
      </c>
      <c r="CK17" s="19" t="n">
        <f aca="false">SUM(CK4:CK16)</f>
        <v>105327</v>
      </c>
      <c r="CL17" s="19" t="n">
        <f aca="false">SUM(CL4:CL16)</f>
        <v>120327</v>
      </c>
      <c r="CM17" s="19" t="n">
        <f aca="false">SUM(CM4:CM16)</f>
        <v>165327</v>
      </c>
      <c r="CN17" s="19" t="n">
        <f aca="false">SUM(CN4:CN16)</f>
        <v>165327</v>
      </c>
      <c r="CO17" s="19" t="n">
        <f aca="false">SUM(CO4:CO16)</f>
        <v>165327</v>
      </c>
      <c r="CP17" s="19" t="n">
        <f aca="false">SUM(CP4:CP16)</f>
        <v>165327</v>
      </c>
      <c r="CQ17" s="19" t="n">
        <f aca="false">SUM(CQ4:CQ16)</f>
        <v>120327</v>
      </c>
      <c r="CR17" s="19" t="n">
        <f aca="false">SUM(CR4:CR16)</f>
        <v>120327</v>
      </c>
      <c r="CS17" s="19" t="n">
        <f aca="false">SUM(CS4:CS16)</f>
        <v>105327</v>
      </c>
      <c r="CT17" s="19" t="n">
        <f aca="false">SUM(CT4:CT16)</f>
        <v>105327</v>
      </c>
      <c r="CU17" s="19" t="n">
        <f aca="false">SUM(CU4:CU16)</f>
        <v>105327</v>
      </c>
      <c r="CV17" s="19" t="n">
        <f aca="false">SUM(CV4:CV16)</f>
        <v>105327</v>
      </c>
      <c r="CW17" s="19" t="n">
        <f aca="false">SUM(CW4:CW16)</f>
        <v>105327</v>
      </c>
      <c r="CX17" s="19" t="n">
        <f aca="false">SUM(CX4:CX16)</f>
        <v>120327</v>
      </c>
      <c r="CY17" s="19" t="n">
        <f aca="false">SUM(CY4:CY16)</f>
        <v>165327</v>
      </c>
      <c r="CZ17" s="19" t="n">
        <f aca="false">SUM(CZ4:CZ16)</f>
        <v>165327</v>
      </c>
      <c r="DA17" s="19" t="n">
        <f aca="false">SUM(DA4:DA16)</f>
        <v>165327</v>
      </c>
      <c r="DB17" s="19" t="n">
        <f aca="false">SUM(DB4:DB16)</f>
        <v>165327</v>
      </c>
      <c r="DC17" s="19" t="n">
        <f aca="false">SUM(DC4:DC16)</f>
        <v>120327</v>
      </c>
      <c r="DD17" s="19" t="n">
        <f aca="false">SUM(DD4:DD16)</f>
        <v>120327</v>
      </c>
      <c r="DE17" s="19" t="n">
        <f aca="false">SUM(DE4:DE16)</f>
        <v>105327</v>
      </c>
      <c r="DF17" s="19" t="n">
        <f aca="false">SUM(DF4:DF16)</f>
        <v>105327</v>
      </c>
      <c r="DG17" s="19" t="n">
        <f aca="false">SUM(DG4:DG16)</f>
        <v>105327</v>
      </c>
      <c r="DH17" s="19" t="n">
        <f aca="false">SUM(DH4:DH16)</f>
        <v>105327</v>
      </c>
      <c r="DI17" s="19" t="n">
        <f aca="false">SUM(DI4:DI16)</f>
        <v>105327</v>
      </c>
      <c r="DJ17" s="19" t="n">
        <f aca="false">SUM(DJ4:DJ16)</f>
        <v>120327</v>
      </c>
      <c r="DK17" s="19" t="n">
        <f aca="false">SUM(DK4:DK16)</f>
        <v>165327</v>
      </c>
      <c r="DL17" s="19" t="n">
        <f aca="false">SUM(DL4:DL16)</f>
        <v>165327</v>
      </c>
    </row>
    <row r="18" customFormat="false" ht="12.75" hidden="false" customHeight="false" outlineLevel="0" collapsed="false">
      <c r="C18" s="19"/>
      <c r="D18" s="20"/>
      <c r="E18" s="20"/>
      <c r="G18" s="21"/>
      <c r="H18" s="21"/>
      <c r="I18" s="21"/>
      <c r="J18" s="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M78"/>
  <sheetViews>
    <sheetView showFormulas="false" showGridLines="true" showRowColHeaders="true" showZeros="true" rightToLeft="false" tabSelected="false" showOutlineSymbols="true" defaultGridColor="true" view="normal" topLeftCell="A16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4" min="4" style="0" width="9.28"/>
    <col collapsed="false" customWidth="true" hidden="false" outlineLevel="0" max="5" min="5" style="0" width="9.85"/>
    <col collapsed="false" customWidth="true" hidden="false" outlineLevel="0" max="6" min="6" style="0" width="10.71"/>
    <col collapsed="false" customWidth="true" hidden="false" outlineLevel="0" max="9" min="8" style="0" width="10.71"/>
    <col collapsed="false" customWidth="true" hidden="false" outlineLevel="0" max="15" min="10" style="0" width="9.28"/>
  </cols>
  <sheetData>
    <row r="1" customFormat="false" ht="12.75" hidden="false" customHeight="false" outlineLevel="0" collapsed="false">
      <c r="A1" s="4" t="s">
        <v>83</v>
      </c>
    </row>
    <row r="2" customFormat="false" ht="12.75" hidden="false" customHeight="false" outlineLevel="0" collapsed="false">
      <c r="A2" s="77" t="s">
        <v>84</v>
      </c>
    </row>
    <row r="3" customFormat="false" ht="12.75" hidden="false" customHeight="false" outlineLevel="0" collapsed="false">
      <c r="A3" s="77" t="s">
        <v>85</v>
      </c>
    </row>
    <row r="5" customFormat="false" ht="12.75" hidden="false" customHeight="false" outlineLevel="0" collapsed="false">
      <c r="A5" s="0" t="s">
        <v>86</v>
      </c>
    </row>
    <row r="10" customFormat="false" ht="12.75" hidden="false" customHeight="false" outlineLevel="0" collapsed="false">
      <c r="A10" s="78" t="s">
        <v>87</v>
      </c>
      <c r="B10" s="10"/>
      <c r="C10" s="10"/>
      <c r="D10" s="10"/>
      <c r="E10" s="10"/>
      <c r="F10" s="10"/>
      <c r="G10" s="10"/>
      <c r="H10" s="12"/>
      <c r="I10" s="12"/>
    </row>
    <row r="11" customFormat="false" ht="13.5" hidden="false" customHeight="false" outlineLevel="0" collapsed="false">
      <c r="B11" s="10"/>
      <c r="C11" s="10"/>
      <c r="D11" s="10"/>
      <c r="E11" s="10"/>
      <c r="F11" s="10"/>
      <c r="G11" s="10"/>
      <c r="H11" s="12"/>
      <c r="I11" s="12"/>
    </row>
    <row r="12" customFormat="false" ht="13.5" hidden="false" customHeight="false" outlineLevel="0" collapsed="false">
      <c r="B12" s="44" t="s">
        <v>10</v>
      </c>
      <c r="C12" s="0" t="s">
        <v>11</v>
      </c>
      <c r="D12" s="44" t="s">
        <v>12</v>
      </c>
      <c r="E12" s="0" t="s">
        <v>13</v>
      </c>
      <c r="F12" s="0" t="s">
        <v>14</v>
      </c>
      <c r="G12" s="0" t="s">
        <v>15</v>
      </c>
      <c r="H12" s="79" t="s">
        <v>16</v>
      </c>
      <c r="I12" s="12" t="s">
        <v>17</v>
      </c>
      <c r="J12" s="16" t="n">
        <v>37257</v>
      </c>
      <c r="K12" s="16" t="n">
        <v>37288</v>
      </c>
      <c r="L12" s="16" t="n">
        <v>37316</v>
      </c>
      <c r="M12" s="16" t="n">
        <v>37347</v>
      </c>
      <c r="N12" s="16" t="n">
        <v>37377</v>
      </c>
      <c r="O12" s="16" t="n">
        <v>37408</v>
      </c>
      <c r="P12" s="16" t="n">
        <v>37438</v>
      </c>
      <c r="Q12" s="16" t="n">
        <v>37469</v>
      </c>
      <c r="R12" s="16" t="n">
        <v>37500</v>
      </c>
      <c r="S12" s="16" t="n">
        <v>37530</v>
      </c>
      <c r="T12" s="16" t="n">
        <v>37561</v>
      </c>
      <c r="U12" s="16" t="n">
        <v>37591</v>
      </c>
      <c r="V12" s="16" t="n">
        <v>37622</v>
      </c>
      <c r="W12" s="16" t="n">
        <v>37653</v>
      </c>
      <c r="X12" s="16" t="n">
        <v>37681</v>
      </c>
      <c r="Y12" s="16" t="n">
        <v>37712</v>
      </c>
      <c r="Z12" s="16" t="n">
        <v>37742</v>
      </c>
      <c r="AA12" s="16" t="n">
        <v>37773</v>
      </c>
      <c r="AB12" s="16" t="n">
        <v>37803</v>
      </c>
      <c r="AC12" s="16" t="n">
        <v>37834</v>
      </c>
      <c r="AD12" s="16" t="n">
        <v>37865</v>
      </c>
      <c r="AE12" s="16" t="n">
        <v>37895</v>
      </c>
      <c r="AF12" s="16" t="n">
        <v>37926</v>
      </c>
      <c r="AG12" s="16" t="n">
        <v>37956</v>
      </c>
      <c r="AH12" s="16" t="n">
        <v>37987</v>
      </c>
      <c r="AI12" s="16" t="n">
        <v>38018</v>
      </c>
      <c r="AJ12" s="16" t="n">
        <v>38047</v>
      </c>
      <c r="AK12" s="16" t="n">
        <v>38078</v>
      </c>
      <c r="AL12" s="16" t="n">
        <v>38108</v>
      </c>
      <c r="AM12" s="16" t="n">
        <v>38139</v>
      </c>
      <c r="AN12" s="16" t="n">
        <v>38169</v>
      </c>
      <c r="AO12" s="16" t="n">
        <v>38200</v>
      </c>
      <c r="AP12" s="16" t="n">
        <v>38231</v>
      </c>
      <c r="AQ12" s="16" t="n">
        <v>38261</v>
      </c>
      <c r="AR12" s="16" t="n">
        <v>38292</v>
      </c>
      <c r="AS12" s="16" t="n">
        <v>38322</v>
      </c>
      <c r="AT12" s="16" t="n">
        <v>38353</v>
      </c>
      <c r="AU12" s="16" t="n">
        <v>38384</v>
      </c>
      <c r="AV12" s="16" t="n">
        <v>38412</v>
      </c>
      <c r="AW12" s="16" t="n">
        <v>38443</v>
      </c>
      <c r="AX12" s="16" t="n">
        <v>38473</v>
      </c>
      <c r="AY12" s="16" t="n">
        <v>38504</v>
      </c>
      <c r="AZ12" s="16" t="n">
        <v>38534</v>
      </c>
      <c r="BA12" s="16" t="n">
        <v>38565</v>
      </c>
      <c r="BB12" s="16" t="n">
        <v>38596</v>
      </c>
      <c r="BC12" s="16" t="n">
        <v>38626</v>
      </c>
      <c r="BD12" s="16" t="n">
        <v>38657</v>
      </c>
      <c r="BE12" s="16" t="n">
        <v>38687</v>
      </c>
      <c r="BF12" s="16" t="n">
        <v>38718</v>
      </c>
      <c r="BG12" s="16" t="n">
        <v>38749</v>
      </c>
      <c r="BH12" s="16" t="n">
        <v>38777</v>
      </c>
      <c r="BI12" s="16" t="n">
        <v>38808</v>
      </c>
      <c r="BJ12" s="16" t="n">
        <v>38838</v>
      </c>
      <c r="BK12" s="16" t="n">
        <v>38869</v>
      </c>
      <c r="BL12" s="16" t="n">
        <v>38899</v>
      </c>
      <c r="BM12" s="16" t="n">
        <v>38930</v>
      </c>
      <c r="BN12" s="16" t="n">
        <v>38961</v>
      </c>
      <c r="BO12" s="16" t="n">
        <v>38991</v>
      </c>
      <c r="BP12" s="16" t="n">
        <v>39022</v>
      </c>
      <c r="BQ12" s="16" t="n">
        <v>39052</v>
      </c>
      <c r="BR12" s="16" t="n">
        <v>39083</v>
      </c>
      <c r="BS12" s="16" t="n">
        <v>39114</v>
      </c>
      <c r="BT12" s="16" t="n">
        <v>39142</v>
      </c>
      <c r="BU12" s="16" t="n">
        <v>39173</v>
      </c>
      <c r="BV12" s="16" t="n">
        <v>39203</v>
      </c>
      <c r="BW12" s="16" t="n">
        <v>39234</v>
      </c>
      <c r="BX12" s="16" t="n">
        <v>39264</v>
      </c>
      <c r="BY12" s="16" t="n">
        <v>39295</v>
      </c>
      <c r="BZ12" s="16" t="n">
        <v>39326</v>
      </c>
      <c r="CA12" s="16" t="n">
        <v>39356</v>
      </c>
      <c r="CB12" s="16" t="n">
        <v>39387</v>
      </c>
      <c r="CC12" s="16" t="n">
        <v>39417</v>
      </c>
      <c r="CD12" s="16" t="n">
        <v>39448</v>
      </c>
      <c r="CE12" s="16" t="n">
        <v>39479</v>
      </c>
      <c r="CF12" s="16" t="n">
        <v>39508</v>
      </c>
      <c r="CG12" s="16" t="n">
        <v>39539</v>
      </c>
      <c r="CH12" s="16" t="n">
        <v>39569</v>
      </c>
      <c r="CI12" s="16" t="n">
        <v>39600</v>
      </c>
      <c r="CJ12" s="16" t="n">
        <v>39630</v>
      </c>
      <c r="CK12" s="16" t="n">
        <v>39661</v>
      </c>
      <c r="CL12" s="16" t="n">
        <v>39692</v>
      </c>
      <c r="CM12" s="16" t="n">
        <v>39722</v>
      </c>
      <c r="CN12" s="16" t="n">
        <v>39753</v>
      </c>
      <c r="CO12" s="16" t="n">
        <v>39783</v>
      </c>
      <c r="CP12" s="16" t="n">
        <v>39814</v>
      </c>
      <c r="CQ12" s="16" t="n">
        <v>39845</v>
      </c>
      <c r="CR12" s="16" t="n">
        <v>39873</v>
      </c>
      <c r="CS12" s="16" t="n">
        <v>39904</v>
      </c>
      <c r="CT12" s="16" t="n">
        <v>39934</v>
      </c>
      <c r="CU12" s="16" t="n">
        <v>39965</v>
      </c>
      <c r="CV12" s="16" t="n">
        <v>39995</v>
      </c>
      <c r="CW12" s="16" t="n">
        <v>40026</v>
      </c>
      <c r="CX12" s="16" t="n">
        <v>40057</v>
      </c>
      <c r="CY12" s="16" t="n">
        <v>40087</v>
      </c>
      <c r="CZ12" s="16" t="n">
        <v>40118</v>
      </c>
      <c r="DA12" s="16" t="n">
        <v>40148</v>
      </c>
      <c r="DB12" s="16" t="n">
        <v>40179</v>
      </c>
      <c r="DC12" s="16" t="n">
        <v>40210</v>
      </c>
      <c r="DD12" s="16" t="n">
        <v>40238</v>
      </c>
      <c r="DE12" s="16" t="n">
        <v>40269</v>
      </c>
      <c r="DF12" s="16" t="n">
        <v>40299</v>
      </c>
      <c r="DG12" s="16" t="n">
        <v>40330</v>
      </c>
      <c r="DH12" s="16" t="n">
        <v>40360</v>
      </c>
      <c r="DI12" s="16" t="n">
        <v>40391</v>
      </c>
      <c r="DJ12" s="16" t="n">
        <v>40422</v>
      </c>
      <c r="DK12" s="16" t="n">
        <v>40452</v>
      </c>
      <c r="DL12" s="16" t="n">
        <v>40483</v>
      </c>
      <c r="DM12" s="16" t="n">
        <v>40513</v>
      </c>
    </row>
    <row r="13" customFormat="false" ht="13.5" hidden="false" customHeight="false" outlineLevel="0" collapsed="false">
      <c r="B13" s="12"/>
      <c r="C13" s="10"/>
      <c r="D13" s="12"/>
      <c r="E13" s="12"/>
      <c r="F13" s="12"/>
      <c r="G13" s="10"/>
      <c r="H13" s="12"/>
      <c r="I13" s="12"/>
    </row>
    <row r="14" customFormat="false" ht="13.5" hidden="false" customHeight="false" outlineLevel="0" collapsed="false">
      <c r="B14" s="10" t="n">
        <v>24924</v>
      </c>
      <c r="C14" s="10" t="s">
        <v>73</v>
      </c>
      <c r="D14" s="25" t="n">
        <v>25000</v>
      </c>
      <c r="E14" s="80" t="n">
        <v>35309</v>
      </c>
      <c r="F14" s="80" t="n">
        <v>38017</v>
      </c>
      <c r="G14" s="10" t="s">
        <v>19</v>
      </c>
      <c r="H14" s="81" t="n">
        <v>37652</v>
      </c>
      <c r="I14" s="82" t="n">
        <v>0.06</v>
      </c>
      <c r="J14" s="25" t="n">
        <v>25000</v>
      </c>
      <c r="K14" s="25" t="n">
        <v>25000</v>
      </c>
      <c r="L14" s="25" t="n">
        <v>25000</v>
      </c>
      <c r="M14" s="25" t="n">
        <v>25000</v>
      </c>
      <c r="N14" s="25" t="n">
        <v>25000</v>
      </c>
      <c r="O14" s="25" t="n">
        <v>25000</v>
      </c>
      <c r="P14" s="25" t="n">
        <v>25000</v>
      </c>
      <c r="Q14" s="25" t="n">
        <v>25000</v>
      </c>
      <c r="R14" s="25" t="n">
        <v>25000</v>
      </c>
      <c r="S14" s="25" t="n">
        <v>25000</v>
      </c>
      <c r="T14" s="25" t="n">
        <v>25000</v>
      </c>
      <c r="U14" s="25" t="n">
        <v>25000</v>
      </c>
      <c r="V14" s="28" t="n">
        <v>25000</v>
      </c>
      <c r="W14" s="25" t="n">
        <v>25000</v>
      </c>
      <c r="X14" s="25" t="n">
        <v>25000</v>
      </c>
      <c r="Y14" s="25" t="n">
        <v>25000</v>
      </c>
      <c r="Z14" s="25" t="n">
        <v>25000</v>
      </c>
      <c r="AA14" s="25" t="n">
        <v>25000</v>
      </c>
      <c r="AB14" s="25" t="n">
        <v>25000</v>
      </c>
      <c r="AC14" s="25" t="n">
        <v>25000</v>
      </c>
      <c r="AD14" s="25" t="n">
        <v>25000</v>
      </c>
      <c r="AE14" s="25" t="n">
        <v>25000</v>
      </c>
      <c r="AF14" s="25" t="n">
        <v>25000</v>
      </c>
      <c r="AG14" s="25" t="n">
        <v>25000</v>
      </c>
      <c r="AH14" s="25" t="n">
        <v>25000</v>
      </c>
      <c r="AI14" s="83" t="n">
        <v>25000</v>
      </c>
      <c r="AJ14" s="83" t="n">
        <v>25000</v>
      </c>
      <c r="AK14" s="83" t="n">
        <v>25000</v>
      </c>
      <c r="AL14" s="83" t="n">
        <v>25000</v>
      </c>
      <c r="AM14" s="83" t="n">
        <v>25000</v>
      </c>
      <c r="AN14" s="83" t="n">
        <v>25000</v>
      </c>
      <c r="AO14" s="83" t="n">
        <v>25000</v>
      </c>
      <c r="AP14" s="83" t="n">
        <v>25000</v>
      </c>
      <c r="AQ14" s="83" t="n">
        <v>25000</v>
      </c>
      <c r="AR14" s="83" t="n">
        <v>25000</v>
      </c>
      <c r="AS14" s="83" t="n">
        <v>25000</v>
      </c>
      <c r="AT14" s="83" t="n">
        <v>25000</v>
      </c>
      <c r="AU14" s="83" t="n">
        <v>25000</v>
      </c>
      <c r="AV14" s="83" t="n">
        <v>25000</v>
      </c>
      <c r="AW14" s="83" t="n">
        <v>25000</v>
      </c>
      <c r="AX14" s="83" t="n">
        <v>25000</v>
      </c>
      <c r="AY14" s="83" t="n">
        <v>25000</v>
      </c>
      <c r="AZ14" s="83" t="n">
        <v>25000</v>
      </c>
      <c r="BA14" s="83" t="n">
        <v>25000</v>
      </c>
      <c r="BB14" s="83" t="n">
        <v>25000</v>
      </c>
      <c r="BC14" s="83" t="n">
        <v>25000</v>
      </c>
      <c r="BD14" s="83" t="n">
        <v>25000</v>
      </c>
      <c r="BE14" s="83" t="n">
        <v>25000</v>
      </c>
      <c r="BF14" s="83" t="n">
        <v>25000</v>
      </c>
      <c r="BG14" s="83" t="n">
        <v>25000</v>
      </c>
      <c r="BH14" s="83" t="n">
        <v>25000</v>
      </c>
      <c r="BI14" s="83" t="n">
        <v>25000</v>
      </c>
      <c r="BJ14" s="83" t="n">
        <v>25000</v>
      </c>
      <c r="BK14" s="83" t="n">
        <v>25000</v>
      </c>
      <c r="BL14" s="83" t="n">
        <v>25000</v>
      </c>
      <c r="BM14" s="83" t="n">
        <v>25000</v>
      </c>
      <c r="BN14" s="83" t="n">
        <v>25000</v>
      </c>
      <c r="BO14" s="83" t="n">
        <v>25000</v>
      </c>
      <c r="BP14" s="83" t="n">
        <v>25000</v>
      </c>
      <c r="BQ14" s="83" t="n">
        <v>25000</v>
      </c>
      <c r="BR14" s="83" t="n">
        <v>25000</v>
      </c>
      <c r="BS14" s="83" t="n">
        <v>25000</v>
      </c>
      <c r="BT14" s="83" t="n">
        <v>25000</v>
      </c>
      <c r="BU14" s="83" t="n">
        <v>25000</v>
      </c>
      <c r="BV14" s="83" t="n">
        <v>25000</v>
      </c>
      <c r="BW14" s="83" t="n">
        <v>25000</v>
      </c>
      <c r="BX14" s="83" t="n">
        <v>25000</v>
      </c>
      <c r="BY14" s="83" t="n">
        <v>25000</v>
      </c>
      <c r="BZ14" s="83" t="n">
        <v>25000</v>
      </c>
      <c r="CA14" s="83" t="n">
        <v>25000</v>
      </c>
      <c r="CB14" s="83" t="n">
        <v>25000</v>
      </c>
      <c r="CC14" s="83" t="n">
        <v>25000</v>
      </c>
      <c r="CD14" s="83" t="n">
        <v>25000</v>
      </c>
      <c r="CE14" s="83" t="n">
        <v>25000</v>
      </c>
      <c r="CF14" s="83" t="n">
        <v>25000</v>
      </c>
      <c r="CG14" s="83" t="n">
        <v>25000</v>
      </c>
      <c r="CH14" s="83" t="n">
        <v>25000</v>
      </c>
      <c r="CI14" s="83" t="n">
        <v>25000</v>
      </c>
      <c r="CJ14" s="83" t="n">
        <v>25000</v>
      </c>
      <c r="CK14" s="83" t="n">
        <v>25000</v>
      </c>
      <c r="CL14" s="83" t="n">
        <v>25000</v>
      </c>
      <c r="CM14" s="83" t="n">
        <v>25000</v>
      </c>
      <c r="CN14" s="83" t="n">
        <v>25000</v>
      </c>
      <c r="CO14" s="83" t="n">
        <v>25000</v>
      </c>
      <c r="CP14" s="83" t="n">
        <v>25000</v>
      </c>
      <c r="CQ14" s="83" t="n">
        <v>25000</v>
      </c>
      <c r="CR14" s="83" t="n">
        <v>25000</v>
      </c>
      <c r="CS14" s="83" t="n">
        <v>25000</v>
      </c>
      <c r="CT14" s="83" t="n">
        <v>25000</v>
      </c>
      <c r="CU14" s="83" t="n">
        <v>25000</v>
      </c>
      <c r="CV14" s="83" t="n">
        <v>25000</v>
      </c>
      <c r="CW14" s="83" t="n">
        <v>25000</v>
      </c>
      <c r="CX14" s="83" t="n">
        <v>25000</v>
      </c>
      <c r="CY14" s="83" t="n">
        <v>25000</v>
      </c>
      <c r="CZ14" s="83" t="n">
        <v>25000</v>
      </c>
      <c r="DA14" s="83" t="n">
        <v>25000</v>
      </c>
      <c r="DB14" s="83" t="n">
        <v>25000</v>
      </c>
      <c r="DC14" s="83" t="n">
        <v>25000</v>
      </c>
      <c r="DD14" s="83" t="n">
        <v>25000</v>
      </c>
      <c r="DE14" s="83" t="n">
        <v>25000</v>
      </c>
      <c r="DF14" s="83" t="n">
        <v>25000</v>
      </c>
      <c r="DG14" s="83" t="n">
        <v>25000</v>
      </c>
      <c r="DH14" s="83" t="n">
        <v>25000</v>
      </c>
      <c r="DI14" s="83" t="n">
        <v>25000</v>
      </c>
      <c r="DJ14" s="83" t="n">
        <v>25000</v>
      </c>
      <c r="DK14" s="83" t="n">
        <v>25000</v>
      </c>
      <c r="DL14" s="83" t="n">
        <v>25000</v>
      </c>
      <c r="DM14" s="83" t="n">
        <v>25000</v>
      </c>
    </row>
    <row r="15" customFormat="false" ht="13.5" hidden="false" customHeight="false" outlineLevel="0" collapsed="false">
      <c r="B15" s="10" t="n">
        <v>24925</v>
      </c>
      <c r="C15" s="10" t="s">
        <v>88</v>
      </c>
      <c r="D15" s="25" t="n">
        <v>100000</v>
      </c>
      <c r="E15" s="80" t="n">
        <v>35309</v>
      </c>
      <c r="F15" s="80" t="n">
        <v>38017</v>
      </c>
      <c r="G15" s="10" t="s">
        <v>19</v>
      </c>
      <c r="H15" s="81" t="n">
        <v>37652</v>
      </c>
      <c r="I15" s="82" t="n">
        <v>0.06</v>
      </c>
      <c r="J15" s="25" t="n">
        <v>100000</v>
      </c>
      <c r="K15" s="25" t="n">
        <v>100000</v>
      </c>
      <c r="L15" s="25" t="n">
        <v>100000</v>
      </c>
      <c r="M15" s="25" t="n">
        <v>100000</v>
      </c>
      <c r="N15" s="25" t="n">
        <v>100000</v>
      </c>
      <c r="O15" s="25" t="n">
        <v>100000</v>
      </c>
      <c r="P15" s="25" t="n">
        <v>100000</v>
      </c>
      <c r="Q15" s="25" t="n">
        <v>100000</v>
      </c>
      <c r="R15" s="25" t="n">
        <v>100000</v>
      </c>
      <c r="S15" s="25" t="n">
        <v>100000</v>
      </c>
      <c r="T15" s="25" t="n">
        <v>100000</v>
      </c>
      <c r="U15" s="25" t="n">
        <v>100000</v>
      </c>
      <c r="V15" s="28" t="n">
        <v>100000</v>
      </c>
      <c r="W15" s="25" t="n">
        <v>100000</v>
      </c>
      <c r="X15" s="25" t="n">
        <v>100000</v>
      </c>
      <c r="Y15" s="25" t="n">
        <v>100000</v>
      </c>
      <c r="Z15" s="25" t="n">
        <v>100000</v>
      </c>
      <c r="AA15" s="25" t="n">
        <v>100000</v>
      </c>
      <c r="AB15" s="25" t="n">
        <v>100000</v>
      </c>
      <c r="AC15" s="25" t="n">
        <v>100000</v>
      </c>
      <c r="AD15" s="25" t="n">
        <v>100000</v>
      </c>
      <c r="AE15" s="25" t="n">
        <v>100000</v>
      </c>
      <c r="AF15" s="25" t="n">
        <v>100000</v>
      </c>
      <c r="AG15" s="25" t="n">
        <v>100000</v>
      </c>
      <c r="AH15" s="25" t="n">
        <v>100000</v>
      </c>
      <c r="AI15" s="83" t="n">
        <v>100000</v>
      </c>
      <c r="AJ15" s="83" t="n">
        <v>100000</v>
      </c>
      <c r="AK15" s="83" t="n">
        <v>100000</v>
      </c>
      <c r="AL15" s="83" t="n">
        <v>100000</v>
      </c>
      <c r="AM15" s="83" t="n">
        <v>100000</v>
      </c>
      <c r="AN15" s="83" t="n">
        <v>100000</v>
      </c>
      <c r="AO15" s="83" t="n">
        <v>100000</v>
      </c>
      <c r="AP15" s="83" t="n">
        <v>100000</v>
      </c>
      <c r="AQ15" s="83" t="n">
        <v>100000</v>
      </c>
      <c r="AR15" s="83" t="n">
        <v>100000</v>
      </c>
      <c r="AS15" s="83" t="n">
        <v>100000</v>
      </c>
      <c r="AT15" s="83" t="n">
        <v>100000</v>
      </c>
      <c r="AU15" s="83" t="n">
        <v>100000</v>
      </c>
      <c r="AV15" s="83" t="n">
        <v>100000</v>
      </c>
      <c r="AW15" s="83" t="n">
        <v>100000</v>
      </c>
      <c r="AX15" s="83" t="n">
        <v>100000</v>
      </c>
      <c r="AY15" s="83" t="n">
        <v>100000</v>
      </c>
      <c r="AZ15" s="83" t="n">
        <v>100000</v>
      </c>
      <c r="BA15" s="83" t="n">
        <v>100000</v>
      </c>
      <c r="BB15" s="83" t="n">
        <v>100000</v>
      </c>
      <c r="BC15" s="83" t="n">
        <v>100000</v>
      </c>
      <c r="BD15" s="83" t="n">
        <v>100000</v>
      </c>
      <c r="BE15" s="83" t="n">
        <v>100000</v>
      </c>
      <c r="BF15" s="83" t="n">
        <v>100000</v>
      </c>
      <c r="BG15" s="83" t="n">
        <v>100000</v>
      </c>
      <c r="BH15" s="83" t="n">
        <v>100000</v>
      </c>
      <c r="BI15" s="83" t="n">
        <v>100000</v>
      </c>
      <c r="BJ15" s="83" t="n">
        <v>100000</v>
      </c>
      <c r="BK15" s="83" t="n">
        <v>100000</v>
      </c>
      <c r="BL15" s="83" t="n">
        <v>100000</v>
      </c>
      <c r="BM15" s="83" t="n">
        <v>100000</v>
      </c>
      <c r="BN15" s="83" t="n">
        <v>100000</v>
      </c>
      <c r="BO15" s="83" t="n">
        <v>100000</v>
      </c>
      <c r="BP15" s="83" t="n">
        <v>100000</v>
      </c>
      <c r="BQ15" s="83" t="n">
        <v>100000</v>
      </c>
      <c r="BR15" s="83" t="n">
        <v>100000</v>
      </c>
      <c r="BS15" s="83" t="n">
        <v>100000</v>
      </c>
      <c r="BT15" s="83" t="n">
        <v>100000</v>
      </c>
      <c r="BU15" s="83" t="n">
        <v>100000</v>
      </c>
      <c r="BV15" s="83" t="n">
        <v>100000</v>
      </c>
      <c r="BW15" s="83" t="n">
        <v>100000</v>
      </c>
      <c r="BX15" s="83" t="n">
        <v>100000</v>
      </c>
      <c r="BY15" s="83" t="n">
        <v>100000</v>
      </c>
      <c r="BZ15" s="83" t="n">
        <v>100000</v>
      </c>
      <c r="CA15" s="83" t="n">
        <v>100000</v>
      </c>
      <c r="CB15" s="83" t="n">
        <v>100000</v>
      </c>
      <c r="CC15" s="83" t="n">
        <v>100000</v>
      </c>
      <c r="CD15" s="83" t="n">
        <v>100000</v>
      </c>
      <c r="CE15" s="83" t="n">
        <v>100000</v>
      </c>
      <c r="CF15" s="83" t="n">
        <v>100000</v>
      </c>
      <c r="CG15" s="83" t="n">
        <v>100000</v>
      </c>
      <c r="CH15" s="83" t="n">
        <v>100000</v>
      </c>
      <c r="CI15" s="83" t="n">
        <v>100000</v>
      </c>
      <c r="CJ15" s="83" t="n">
        <v>100000</v>
      </c>
      <c r="CK15" s="83" t="n">
        <v>100000</v>
      </c>
      <c r="CL15" s="83" t="n">
        <v>100000</v>
      </c>
      <c r="CM15" s="83" t="n">
        <v>100000</v>
      </c>
      <c r="CN15" s="83" t="n">
        <v>100000</v>
      </c>
      <c r="CO15" s="83" t="n">
        <v>100000</v>
      </c>
      <c r="CP15" s="83" t="n">
        <v>100000</v>
      </c>
      <c r="CQ15" s="83" t="n">
        <v>100000</v>
      </c>
      <c r="CR15" s="83" t="n">
        <v>100000</v>
      </c>
      <c r="CS15" s="83" t="n">
        <v>100000</v>
      </c>
      <c r="CT15" s="83" t="n">
        <v>100000</v>
      </c>
      <c r="CU15" s="83" t="n">
        <v>100000</v>
      </c>
      <c r="CV15" s="83" t="n">
        <v>100000</v>
      </c>
      <c r="CW15" s="83" t="n">
        <v>100000</v>
      </c>
      <c r="CX15" s="83" t="n">
        <v>100000</v>
      </c>
      <c r="CY15" s="83" t="n">
        <v>100000</v>
      </c>
      <c r="CZ15" s="83" t="n">
        <v>100000</v>
      </c>
      <c r="DA15" s="83" t="n">
        <v>100000</v>
      </c>
      <c r="DB15" s="83" t="n">
        <v>100000</v>
      </c>
      <c r="DC15" s="83" t="n">
        <v>100000</v>
      </c>
      <c r="DD15" s="83" t="n">
        <v>100000</v>
      </c>
      <c r="DE15" s="83" t="n">
        <v>100000</v>
      </c>
      <c r="DF15" s="83" t="n">
        <v>100000</v>
      </c>
      <c r="DG15" s="83" t="n">
        <v>100000</v>
      </c>
      <c r="DH15" s="83" t="n">
        <v>100000</v>
      </c>
      <c r="DI15" s="83" t="n">
        <v>100000</v>
      </c>
      <c r="DJ15" s="83" t="n">
        <v>100000</v>
      </c>
      <c r="DK15" s="83" t="n">
        <v>100000</v>
      </c>
      <c r="DL15" s="83" t="n">
        <v>100000</v>
      </c>
      <c r="DM15" s="83" t="n">
        <v>100000</v>
      </c>
    </row>
    <row r="16" customFormat="false" ht="13.5" hidden="false" customHeight="false" outlineLevel="0" collapsed="false">
      <c r="B16" s="10" t="n">
        <v>24927</v>
      </c>
      <c r="C16" s="10" t="s">
        <v>89</v>
      </c>
      <c r="D16" s="25" t="n">
        <v>30000</v>
      </c>
      <c r="E16" s="80" t="n">
        <v>35309</v>
      </c>
      <c r="F16" s="80" t="n">
        <v>38748</v>
      </c>
      <c r="G16" s="10" t="s">
        <v>19</v>
      </c>
      <c r="H16" s="81" t="n">
        <v>38383</v>
      </c>
      <c r="I16" s="82" t="n">
        <v>0.04</v>
      </c>
      <c r="J16" s="25" t="n">
        <v>30000</v>
      </c>
      <c r="K16" s="25" t="n">
        <v>30000</v>
      </c>
      <c r="L16" s="25" t="n">
        <v>30000</v>
      </c>
      <c r="M16" s="25" t="n">
        <v>30000</v>
      </c>
      <c r="N16" s="25" t="n">
        <v>30000</v>
      </c>
      <c r="O16" s="25" t="n">
        <v>30000</v>
      </c>
      <c r="P16" s="25" t="n">
        <v>30000</v>
      </c>
      <c r="Q16" s="25" t="n">
        <v>30000</v>
      </c>
      <c r="R16" s="25" t="n">
        <v>30000</v>
      </c>
      <c r="S16" s="25" t="n">
        <v>30000</v>
      </c>
      <c r="T16" s="25" t="n">
        <v>30000</v>
      </c>
      <c r="U16" s="25" t="n">
        <v>30000</v>
      </c>
      <c r="V16" s="25" t="n">
        <v>30000</v>
      </c>
      <c r="W16" s="25" t="n">
        <v>30000</v>
      </c>
      <c r="X16" s="25" t="n">
        <v>30000</v>
      </c>
      <c r="Y16" s="25" t="n">
        <v>30000</v>
      </c>
      <c r="Z16" s="25" t="n">
        <v>30000</v>
      </c>
      <c r="AA16" s="25" t="n">
        <v>30000</v>
      </c>
      <c r="AB16" s="25" t="n">
        <v>30000</v>
      </c>
      <c r="AC16" s="25" t="n">
        <v>30000</v>
      </c>
      <c r="AD16" s="25" t="n">
        <v>30000</v>
      </c>
      <c r="AE16" s="25" t="n">
        <v>30000</v>
      </c>
      <c r="AF16" s="25" t="n">
        <v>30000</v>
      </c>
      <c r="AG16" s="25" t="n">
        <v>30000</v>
      </c>
      <c r="AH16" s="25" t="n">
        <v>30000</v>
      </c>
      <c r="AI16" s="25" t="n">
        <v>30000</v>
      </c>
      <c r="AJ16" s="25" t="n">
        <v>30000</v>
      </c>
      <c r="AK16" s="25" t="n">
        <v>30000</v>
      </c>
      <c r="AL16" s="25" t="n">
        <v>30000</v>
      </c>
      <c r="AM16" s="25" t="n">
        <v>30000</v>
      </c>
      <c r="AN16" s="25" t="n">
        <v>30000</v>
      </c>
      <c r="AO16" s="25" t="n">
        <v>30000</v>
      </c>
      <c r="AP16" s="25" t="n">
        <v>30000</v>
      </c>
      <c r="AQ16" s="25" t="n">
        <v>30000</v>
      </c>
      <c r="AR16" s="25" t="n">
        <v>30000</v>
      </c>
      <c r="AS16" s="25" t="n">
        <v>30000</v>
      </c>
      <c r="AT16" s="28" t="n">
        <v>30000</v>
      </c>
      <c r="AU16" s="25" t="n">
        <v>30000</v>
      </c>
      <c r="AV16" s="25" t="n">
        <v>30000</v>
      </c>
      <c r="AW16" s="25" t="n">
        <v>30000</v>
      </c>
      <c r="AX16" s="25" t="n">
        <v>30000</v>
      </c>
      <c r="AY16" s="25" t="n">
        <v>30000</v>
      </c>
      <c r="AZ16" s="25" t="n">
        <v>30000</v>
      </c>
      <c r="BA16" s="25" t="n">
        <v>30000</v>
      </c>
      <c r="BB16" s="25" t="n">
        <v>30000</v>
      </c>
      <c r="BC16" s="25" t="n">
        <v>30000</v>
      </c>
      <c r="BD16" s="25" t="n">
        <v>30000</v>
      </c>
      <c r="BE16" s="25" t="n">
        <v>30000</v>
      </c>
      <c r="BF16" s="25" t="n">
        <v>30000</v>
      </c>
      <c r="BG16" s="47" t="n">
        <v>30000</v>
      </c>
      <c r="BH16" s="47" t="n">
        <v>30000</v>
      </c>
      <c r="BI16" s="47" t="n">
        <v>30000</v>
      </c>
      <c r="BJ16" s="47" t="n">
        <v>30000</v>
      </c>
      <c r="BK16" s="47" t="n">
        <v>30000</v>
      </c>
      <c r="BL16" s="47" t="n">
        <v>30000</v>
      </c>
      <c r="BM16" s="47" t="n">
        <v>30000</v>
      </c>
      <c r="BN16" s="47" t="n">
        <v>30000</v>
      </c>
      <c r="BO16" s="47" t="n">
        <v>30000</v>
      </c>
      <c r="BP16" s="47" t="n">
        <v>30000</v>
      </c>
      <c r="BQ16" s="47" t="n">
        <v>30000</v>
      </c>
      <c r="BR16" s="47" t="n">
        <v>30000</v>
      </c>
      <c r="BS16" s="47" t="n">
        <v>30000</v>
      </c>
      <c r="BT16" s="47" t="n">
        <v>30000</v>
      </c>
      <c r="BU16" s="47" t="n">
        <v>30000</v>
      </c>
      <c r="BV16" s="47" t="n">
        <v>30000</v>
      </c>
      <c r="BW16" s="47" t="n">
        <v>30000</v>
      </c>
      <c r="BX16" s="47" t="n">
        <v>30000</v>
      </c>
      <c r="BY16" s="47" t="n">
        <v>30000</v>
      </c>
      <c r="BZ16" s="47" t="n">
        <v>30000</v>
      </c>
      <c r="CA16" s="47" t="n">
        <v>30000</v>
      </c>
      <c r="CB16" s="47" t="n">
        <v>30000</v>
      </c>
      <c r="CC16" s="47" t="n">
        <v>30000</v>
      </c>
      <c r="CD16" s="47" t="n">
        <v>30000</v>
      </c>
      <c r="CE16" s="47" t="n">
        <v>30000</v>
      </c>
      <c r="CF16" s="47" t="n">
        <v>30000</v>
      </c>
      <c r="CG16" s="47" t="n">
        <v>30000</v>
      </c>
      <c r="CH16" s="47" t="n">
        <v>30000</v>
      </c>
      <c r="CI16" s="47" t="n">
        <v>30000</v>
      </c>
      <c r="CJ16" s="47" t="n">
        <v>30000</v>
      </c>
      <c r="CK16" s="47" t="n">
        <v>30000</v>
      </c>
      <c r="CL16" s="47" t="n">
        <v>30000</v>
      </c>
      <c r="CM16" s="47" t="n">
        <v>30000</v>
      </c>
      <c r="CN16" s="47" t="n">
        <v>30000</v>
      </c>
      <c r="CO16" s="47" t="n">
        <v>30000</v>
      </c>
      <c r="CP16" s="47" t="n">
        <v>30000</v>
      </c>
      <c r="CQ16" s="47" t="n">
        <v>30000</v>
      </c>
      <c r="CR16" s="47" t="n">
        <v>30000</v>
      </c>
      <c r="CS16" s="47" t="n">
        <v>30000</v>
      </c>
      <c r="CT16" s="47" t="n">
        <v>30000</v>
      </c>
      <c r="CU16" s="47" t="n">
        <v>30000</v>
      </c>
      <c r="CV16" s="47" t="n">
        <v>30000</v>
      </c>
      <c r="CW16" s="47" t="n">
        <v>30000</v>
      </c>
      <c r="CX16" s="47" t="n">
        <v>30000</v>
      </c>
      <c r="CY16" s="47" t="n">
        <v>30000</v>
      </c>
      <c r="CZ16" s="47" t="n">
        <v>30000</v>
      </c>
      <c r="DA16" s="47" t="n">
        <v>30000</v>
      </c>
      <c r="DB16" s="47" t="n">
        <v>30000</v>
      </c>
      <c r="DC16" s="47" t="n">
        <v>30000</v>
      </c>
      <c r="DD16" s="47" t="n">
        <v>30000</v>
      </c>
      <c r="DE16" s="47" t="n">
        <v>30000</v>
      </c>
      <c r="DF16" s="47" t="n">
        <v>30000</v>
      </c>
      <c r="DG16" s="47" t="n">
        <v>30000</v>
      </c>
      <c r="DH16" s="47" t="n">
        <v>30000</v>
      </c>
      <c r="DI16" s="47" t="n">
        <v>30000</v>
      </c>
      <c r="DJ16" s="47" t="n">
        <v>30000</v>
      </c>
      <c r="DK16" s="47" t="n">
        <v>30000</v>
      </c>
      <c r="DL16" s="47" t="n">
        <v>30000</v>
      </c>
      <c r="DM16" s="47" t="n">
        <v>30000</v>
      </c>
    </row>
    <row r="17" customFormat="false" ht="13.5" hidden="false" customHeight="false" outlineLevel="0" collapsed="false">
      <c r="B17" s="10" t="n">
        <v>25397</v>
      </c>
      <c r="C17" s="10" t="s">
        <v>79</v>
      </c>
      <c r="D17" s="25" t="n">
        <v>10000</v>
      </c>
      <c r="E17" s="80" t="n">
        <v>35886</v>
      </c>
      <c r="F17" s="80" t="n">
        <v>37711</v>
      </c>
      <c r="G17" s="10" t="s">
        <v>19</v>
      </c>
      <c r="H17" s="81" t="n">
        <v>37346</v>
      </c>
      <c r="I17" s="82" t="n">
        <v>0.03</v>
      </c>
      <c r="J17" s="25" t="n">
        <v>10000</v>
      </c>
      <c r="K17" s="25" t="n">
        <v>10000</v>
      </c>
      <c r="L17" s="28" t="n">
        <v>10000</v>
      </c>
      <c r="M17" s="25" t="n">
        <v>10000</v>
      </c>
      <c r="N17" s="25" t="n">
        <v>10000</v>
      </c>
      <c r="O17" s="25" t="n">
        <v>10000</v>
      </c>
      <c r="P17" s="25" t="n">
        <v>10000</v>
      </c>
      <c r="Q17" s="25" t="n">
        <v>10000</v>
      </c>
      <c r="R17" s="25" t="n">
        <v>10000</v>
      </c>
      <c r="S17" s="25" t="n">
        <v>10000</v>
      </c>
      <c r="T17" s="25" t="n">
        <v>10000</v>
      </c>
      <c r="U17" s="25" t="n">
        <v>10000</v>
      </c>
      <c r="V17" s="25" t="n">
        <v>10000</v>
      </c>
      <c r="W17" s="25" t="n">
        <v>10000</v>
      </c>
      <c r="X17" s="25" t="n">
        <v>10000</v>
      </c>
      <c r="Y17" s="83" t="n">
        <v>10000</v>
      </c>
      <c r="Z17" s="83" t="n">
        <v>10000</v>
      </c>
      <c r="AA17" s="83" t="n">
        <v>10000</v>
      </c>
      <c r="AB17" s="83" t="n">
        <v>10000</v>
      </c>
      <c r="AC17" s="83" t="n">
        <v>10000</v>
      </c>
      <c r="AD17" s="83" t="n">
        <v>10000</v>
      </c>
      <c r="AE17" s="83" t="n">
        <v>10000</v>
      </c>
      <c r="AF17" s="83" t="n">
        <v>10000</v>
      </c>
      <c r="AG17" s="83" t="n">
        <v>10000</v>
      </c>
      <c r="AH17" s="83" t="n">
        <v>10000</v>
      </c>
      <c r="AI17" s="83" t="n">
        <v>10000</v>
      </c>
      <c r="AJ17" s="83" t="n">
        <v>10000</v>
      </c>
      <c r="AK17" s="83" t="n">
        <v>10000</v>
      </c>
      <c r="AL17" s="83" t="n">
        <v>10000</v>
      </c>
      <c r="AM17" s="83" t="n">
        <v>10000</v>
      </c>
      <c r="AN17" s="83" t="n">
        <v>10000</v>
      </c>
      <c r="AO17" s="83" t="n">
        <v>10000</v>
      </c>
      <c r="AP17" s="83" t="n">
        <v>10000</v>
      </c>
      <c r="AQ17" s="83" t="n">
        <v>10000</v>
      </c>
      <c r="AR17" s="83" t="n">
        <v>10000</v>
      </c>
      <c r="AS17" s="83" t="n">
        <v>10000</v>
      </c>
      <c r="AT17" s="83" t="n">
        <v>10000</v>
      </c>
      <c r="AU17" s="83" t="n">
        <v>10000</v>
      </c>
      <c r="AV17" s="83" t="n">
        <v>10000</v>
      </c>
      <c r="AW17" s="83" t="n">
        <v>10000</v>
      </c>
      <c r="AX17" s="83" t="n">
        <v>10000</v>
      </c>
      <c r="AY17" s="83" t="n">
        <v>10000</v>
      </c>
      <c r="AZ17" s="83" t="n">
        <v>10000</v>
      </c>
      <c r="BA17" s="83" t="n">
        <v>10000</v>
      </c>
      <c r="BB17" s="83" t="n">
        <v>10000</v>
      </c>
      <c r="BC17" s="83" t="n">
        <v>10000</v>
      </c>
      <c r="BD17" s="83" t="n">
        <v>10000</v>
      </c>
      <c r="BE17" s="83" t="n">
        <v>10000</v>
      </c>
      <c r="BF17" s="83" t="n">
        <v>10000</v>
      </c>
      <c r="BG17" s="83" t="n">
        <v>10000</v>
      </c>
      <c r="BH17" s="83" t="n">
        <v>10000</v>
      </c>
      <c r="BI17" s="83" t="n">
        <v>10000</v>
      </c>
      <c r="BJ17" s="83" t="n">
        <v>10000</v>
      </c>
      <c r="BK17" s="83" t="n">
        <v>10000</v>
      </c>
      <c r="BL17" s="83" t="n">
        <v>10000</v>
      </c>
      <c r="BM17" s="83" t="n">
        <v>10000</v>
      </c>
      <c r="BN17" s="83" t="n">
        <v>10000</v>
      </c>
      <c r="BO17" s="83" t="n">
        <v>10000</v>
      </c>
      <c r="BP17" s="83" t="n">
        <v>10000</v>
      </c>
      <c r="BQ17" s="83" t="n">
        <v>10000</v>
      </c>
      <c r="BR17" s="83" t="n">
        <v>10000</v>
      </c>
      <c r="BS17" s="83" t="n">
        <v>10000</v>
      </c>
      <c r="BT17" s="83" t="n">
        <v>10000</v>
      </c>
      <c r="BU17" s="83" t="n">
        <v>10000</v>
      </c>
      <c r="BV17" s="83" t="n">
        <v>10000</v>
      </c>
      <c r="BW17" s="83" t="n">
        <v>10000</v>
      </c>
      <c r="BX17" s="83" t="n">
        <v>10000</v>
      </c>
      <c r="BY17" s="83" t="n">
        <v>10000</v>
      </c>
      <c r="BZ17" s="83" t="n">
        <v>10000</v>
      </c>
      <c r="CA17" s="83" t="n">
        <v>10000</v>
      </c>
      <c r="CB17" s="83" t="n">
        <v>10000</v>
      </c>
      <c r="CC17" s="83" t="n">
        <v>10000</v>
      </c>
      <c r="CD17" s="83" t="n">
        <v>10000</v>
      </c>
      <c r="CE17" s="83" t="n">
        <v>10000</v>
      </c>
      <c r="CF17" s="83" t="n">
        <v>10000</v>
      </c>
      <c r="CG17" s="83" t="n">
        <v>10000</v>
      </c>
      <c r="CH17" s="83" t="n">
        <v>10000</v>
      </c>
      <c r="CI17" s="83" t="n">
        <v>10000</v>
      </c>
      <c r="CJ17" s="83" t="n">
        <v>10000</v>
      </c>
      <c r="CK17" s="83" t="n">
        <v>10000</v>
      </c>
      <c r="CL17" s="83" t="n">
        <v>10000</v>
      </c>
      <c r="CM17" s="83" t="n">
        <v>10000</v>
      </c>
      <c r="CN17" s="83" t="n">
        <v>10000</v>
      </c>
      <c r="CO17" s="83" t="n">
        <v>10000</v>
      </c>
      <c r="CP17" s="83" t="n">
        <v>10000</v>
      </c>
      <c r="CQ17" s="83" t="n">
        <v>10000</v>
      </c>
      <c r="CR17" s="83" t="n">
        <v>10000</v>
      </c>
      <c r="CS17" s="83" t="n">
        <v>10000</v>
      </c>
      <c r="CT17" s="83" t="n">
        <v>10000</v>
      </c>
      <c r="CU17" s="83" t="n">
        <v>10000</v>
      </c>
      <c r="CV17" s="83" t="n">
        <v>10000</v>
      </c>
      <c r="CW17" s="83" t="n">
        <v>10000</v>
      </c>
      <c r="CX17" s="83" t="n">
        <v>10000</v>
      </c>
      <c r="CY17" s="83" t="n">
        <v>10000</v>
      </c>
      <c r="CZ17" s="83" t="n">
        <v>10000</v>
      </c>
      <c r="DA17" s="83" t="n">
        <v>10000</v>
      </c>
      <c r="DB17" s="83" t="n">
        <v>10000</v>
      </c>
      <c r="DC17" s="83" t="n">
        <v>10000</v>
      </c>
      <c r="DD17" s="83" t="n">
        <v>10000</v>
      </c>
      <c r="DE17" s="83" t="n">
        <v>10000</v>
      </c>
      <c r="DF17" s="83" t="n">
        <v>10000</v>
      </c>
      <c r="DG17" s="83" t="n">
        <v>10000</v>
      </c>
      <c r="DH17" s="83" t="n">
        <v>10000</v>
      </c>
      <c r="DI17" s="83" t="n">
        <v>10000</v>
      </c>
      <c r="DJ17" s="83" t="n">
        <v>10000</v>
      </c>
      <c r="DK17" s="83" t="n">
        <v>10000</v>
      </c>
      <c r="DL17" s="83" t="n">
        <v>10000</v>
      </c>
      <c r="DM17" s="83" t="n">
        <v>10000</v>
      </c>
    </row>
    <row r="18" customFormat="false" ht="13.5" hidden="false" customHeight="false" outlineLevel="0" collapsed="false">
      <c r="B18" s="10" t="n">
        <v>26044</v>
      </c>
      <c r="C18" s="10" t="s">
        <v>90</v>
      </c>
      <c r="D18" s="25" t="n">
        <v>85000</v>
      </c>
      <c r="E18" s="80" t="n">
        <v>35886</v>
      </c>
      <c r="F18" s="80" t="n">
        <v>37925</v>
      </c>
      <c r="G18" s="10" t="s">
        <v>19</v>
      </c>
      <c r="H18" s="81" t="n">
        <v>37560</v>
      </c>
      <c r="I18" s="82" t="n">
        <v>0.03</v>
      </c>
      <c r="J18" s="25" t="n">
        <v>85000</v>
      </c>
      <c r="K18" s="25" t="n">
        <v>85000</v>
      </c>
      <c r="L18" s="25" t="n">
        <v>85000</v>
      </c>
      <c r="M18" s="25" t="n">
        <v>85000</v>
      </c>
      <c r="N18" s="25" t="n">
        <v>85000</v>
      </c>
      <c r="O18" s="25" t="n">
        <v>85000</v>
      </c>
      <c r="P18" s="25" t="n">
        <v>85000</v>
      </c>
      <c r="Q18" s="25" t="n">
        <v>85000</v>
      </c>
      <c r="R18" s="25" t="n">
        <v>85000</v>
      </c>
      <c r="S18" s="28" t="n">
        <v>85000</v>
      </c>
      <c r="T18" s="25" t="n">
        <v>85000</v>
      </c>
      <c r="U18" s="25" t="n">
        <v>85000</v>
      </c>
      <c r="V18" s="25" t="n">
        <v>85000</v>
      </c>
      <c r="W18" s="25" t="n">
        <v>85000</v>
      </c>
      <c r="X18" s="25" t="n">
        <v>85000</v>
      </c>
      <c r="Y18" s="25" t="n">
        <v>85000</v>
      </c>
      <c r="Z18" s="25" t="n">
        <v>85000</v>
      </c>
      <c r="AA18" s="25" t="n">
        <v>85000</v>
      </c>
      <c r="AB18" s="25" t="n">
        <v>85000</v>
      </c>
      <c r="AC18" s="25" t="n">
        <v>85000</v>
      </c>
      <c r="AD18" s="25" t="n">
        <v>85000</v>
      </c>
      <c r="AE18" s="25" t="n">
        <v>85000</v>
      </c>
      <c r="AF18" s="83" t="n">
        <v>85000</v>
      </c>
      <c r="AG18" s="83" t="n">
        <v>85000</v>
      </c>
      <c r="AH18" s="83" t="n">
        <v>85000</v>
      </c>
      <c r="AI18" s="83" t="n">
        <v>85000</v>
      </c>
      <c r="AJ18" s="83" t="n">
        <v>85000</v>
      </c>
      <c r="AK18" s="83" t="n">
        <v>85000</v>
      </c>
      <c r="AL18" s="83" t="n">
        <v>85000</v>
      </c>
      <c r="AM18" s="83" t="n">
        <v>85000</v>
      </c>
      <c r="AN18" s="83" t="n">
        <v>85000</v>
      </c>
      <c r="AO18" s="83" t="n">
        <v>85000</v>
      </c>
      <c r="AP18" s="83" t="n">
        <v>85000</v>
      </c>
      <c r="AQ18" s="83" t="n">
        <v>85000</v>
      </c>
      <c r="AR18" s="83" t="n">
        <v>85000</v>
      </c>
      <c r="AS18" s="83" t="n">
        <v>85000</v>
      </c>
      <c r="AT18" s="83" t="n">
        <v>85000</v>
      </c>
      <c r="AU18" s="83" t="n">
        <v>85000</v>
      </c>
      <c r="AV18" s="83" t="n">
        <v>85000</v>
      </c>
      <c r="AW18" s="83" t="n">
        <v>85000</v>
      </c>
      <c r="AX18" s="83" t="n">
        <v>85000</v>
      </c>
      <c r="AY18" s="83" t="n">
        <v>85000</v>
      </c>
      <c r="AZ18" s="83" t="n">
        <v>85000</v>
      </c>
      <c r="BA18" s="83" t="n">
        <v>85000</v>
      </c>
      <c r="BB18" s="83" t="n">
        <v>85000</v>
      </c>
      <c r="BC18" s="83" t="n">
        <v>85000</v>
      </c>
      <c r="BD18" s="83" t="n">
        <v>85000</v>
      </c>
      <c r="BE18" s="83" t="n">
        <v>85000</v>
      </c>
      <c r="BF18" s="83" t="n">
        <v>85000</v>
      </c>
      <c r="BG18" s="83" t="n">
        <v>85000</v>
      </c>
      <c r="BH18" s="83" t="n">
        <v>85000</v>
      </c>
      <c r="BI18" s="83" t="n">
        <v>85000</v>
      </c>
      <c r="BJ18" s="83" t="n">
        <v>85000</v>
      </c>
      <c r="BK18" s="83" t="n">
        <v>85000</v>
      </c>
      <c r="BL18" s="83" t="n">
        <v>85000</v>
      </c>
      <c r="BM18" s="83" t="n">
        <v>85000</v>
      </c>
      <c r="BN18" s="83" t="n">
        <v>85000</v>
      </c>
      <c r="BO18" s="83" t="n">
        <v>85000</v>
      </c>
      <c r="BP18" s="83" t="n">
        <v>85000</v>
      </c>
      <c r="BQ18" s="83" t="n">
        <v>85000</v>
      </c>
      <c r="BR18" s="83" t="n">
        <v>85000</v>
      </c>
      <c r="BS18" s="83" t="n">
        <v>85000</v>
      </c>
      <c r="BT18" s="83" t="n">
        <v>85000</v>
      </c>
      <c r="BU18" s="83" t="n">
        <v>85000</v>
      </c>
      <c r="BV18" s="83" t="n">
        <v>85000</v>
      </c>
      <c r="BW18" s="83" t="n">
        <v>85000</v>
      </c>
      <c r="BX18" s="83" t="n">
        <v>85000</v>
      </c>
      <c r="BY18" s="83" t="n">
        <v>85000</v>
      </c>
      <c r="BZ18" s="83" t="n">
        <v>85000</v>
      </c>
      <c r="CA18" s="83" t="n">
        <v>85000</v>
      </c>
      <c r="CB18" s="83" t="n">
        <v>85000</v>
      </c>
      <c r="CC18" s="83" t="n">
        <v>85000</v>
      </c>
      <c r="CD18" s="83" t="n">
        <v>85000</v>
      </c>
      <c r="CE18" s="83" t="n">
        <v>85000</v>
      </c>
      <c r="CF18" s="83" t="n">
        <v>85000</v>
      </c>
      <c r="CG18" s="83" t="n">
        <v>85000</v>
      </c>
      <c r="CH18" s="83" t="n">
        <v>85000</v>
      </c>
      <c r="CI18" s="83" t="n">
        <v>85000</v>
      </c>
      <c r="CJ18" s="83" t="n">
        <v>85000</v>
      </c>
      <c r="CK18" s="83" t="n">
        <v>85000</v>
      </c>
      <c r="CL18" s="83" t="n">
        <v>85000</v>
      </c>
      <c r="CM18" s="83" t="n">
        <v>85000</v>
      </c>
      <c r="CN18" s="83" t="n">
        <v>85000</v>
      </c>
      <c r="CO18" s="83" t="n">
        <v>85000</v>
      </c>
      <c r="CP18" s="83" t="n">
        <v>85000</v>
      </c>
      <c r="CQ18" s="83" t="n">
        <v>85000</v>
      </c>
      <c r="CR18" s="83" t="n">
        <v>85000</v>
      </c>
      <c r="CS18" s="83" t="n">
        <v>85000</v>
      </c>
      <c r="CT18" s="83" t="n">
        <v>85000</v>
      </c>
      <c r="CU18" s="83" t="n">
        <v>85000</v>
      </c>
      <c r="CV18" s="83" t="n">
        <v>85000</v>
      </c>
      <c r="CW18" s="83" t="n">
        <v>85000</v>
      </c>
      <c r="CX18" s="83" t="n">
        <v>85000</v>
      </c>
      <c r="CY18" s="83" t="n">
        <v>85000</v>
      </c>
      <c r="CZ18" s="83" t="n">
        <v>85000</v>
      </c>
      <c r="DA18" s="83" t="n">
        <v>85000</v>
      </c>
      <c r="DB18" s="83" t="n">
        <v>85000</v>
      </c>
      <c r="DC18" s="83" t="n">
        <v>85000</v>
      </c>
      <c r="DD18" s="83" t="n">
        <v>85000</v>
      </c>
      <c r="DE18" s="83" t="n">
        <v>85000</v>
      </c>
      <c r="DF18" s="83" t="n">
        <v>85000</v>
      </c>
      <c r="DG18" s="83" t="n">
        <v>85000</v>
      </c>
      <c r="DH18" s="83" t="n">
        <v>85000</v>
      </c>
      <c r="DI18" s="83" t="n">
        <v>85000</v>
      </c>
      <c r="DJ18" s="83" t="n">
        <v>85000</v>
      </c>
      <c r="DK18" s="83" t="n">
        <v>85000</v>
      </c>
      <c r="DL18" s="83" t="n">
        <v>85000</v>
      </c>
      <c r="DM18" s="83" t="n">
        <v>85000</v>
      </c>
    </row>
    <row r="19" customFormat="false" ht="13.5" hidden="false" customHeight="false" outlineLevel="0" collapsed="false">
      <c r="B19" s="10" t="n">
        <v>26436</v>
      </c>
      <c r="C19" s="10" t="s">
        <v>90</v>
      </c>
      <c r="D19" s="25" t="n">
        <v>59000</v>
      </c>
      <c r="E19" s="80" t="n">
        <v>36100</v>
      </c>
      <c r="F19" s="80" t="n">
        <v>37925</v>
      </c>
      <c r="G19" s="10" t="s">
        <v>19</v>
      </c>
      <c r="H19" s="81" t="n">
        <v>37560</v>
      </c>
      <c r="I19" s="82" t="n">
        <v>0.05</v>
      </c>
      <c r="J19" s="25" t="n">
        <v>59000</v>
      </c>
      <c r="K19" s="25" t="n">
        <v>59000</v>
      </c>
      <c r="L19" s="25" t="n">
        <v>59000</v>
      </c>
      <c r="M19" s="25" t="n">
        <v>59000</v>
      </c>
      <c r="N19" s="25" t="n">
        <v>59000</v>
      </c>
      <c r="O19" s="25" t="n">
        <v>59000</v>
      </c>
      <c r="P19" s="25" t="n">
        <v>59000</v>
      </c>
      <c r="Q19" s="25" t="n">
        <v>59000</v>
      </c>
      <c r="R19" s="25" t="n">
        <v>59000</v>
      </c>
      <c r="S19" s="28" t="n">
        <v>59000</v>
      </c>
      <c r="T19" s="25" t="n">
        <v>59000</v>
      </c>
      <c r="U19" s="25" t="n">
        <v>59000</v>
      </c>
      <c r="V19" s="25" t="n">
        <v>59000</v>
      </c>
      <c r="W19" s="25" t="n">
        <v>59000</v>
      </c>
      <c r="X19" s="25" t="n">
        <v>59000</v>
      </c>
      <c r="Y19" s="25" t="n">
        <v>59000</v>
      </c>
      <c r="Z19" s="25" t="n">
        <v>59000</v>
      </c>
      <c r="AA19" s="25" t="n">
        <v>59000</v>
      </c>
      <c r="AB19" s="25" t="n">
        <v>59000</v>
      </c>
      <c r="AC19" s="25" t="n">
        <v>59000</v>
      </c>
      <c r="AD19" s="25" t="n">
        <v>59000</v>
      </c>
      <c r="AE19" s="25" t="n">
        <v>59000</v>
      </c>
      <c r="AF19" s="83" t="n">
        <v>59000</v>
      </c>
      <c r="AG19" s="83" t="n">
        <v>59000</v>
      </c>
      <c r="AH19" s="83" t="n">
        <v>59000</v>
      </c>
      <c r="AI19" s="83" t="n">
        <v>59000</v>
      </c>
      <c r="AJ19" s="83" t="n">
        <v>59000</v>
      </c>
      <c r="AK19" s="83" t="n">
        <v>59000</v>
      </c>
      <c r="AL19" s="83" t="n">
        <v>59000</v>
      </c>
      <c r="AM19" s="83" t="n">
        <v>59000</v>
      </c>
      <c r="AN19" s="83" t="n">
        <v>59000</v>
      </c>
      <c r="AO19" s="83" t="n">
        <v>59000</v>
      </c>
      <c r="AP19" s="83" t="n">
        <v>59000</v>
      </c>
      <c r="AQ19" s="83" t="n">
        <v>59000</v>
      </c>
      <c r="AR19" s="83" t="n">
        <v>59000</v>
      </c>
      <c r="AS19" s="83" t="n">
        <v>59000</v>
      </c>
      <c r="AT19" s="83" t="n">
        <v>59000</v>
      </c>
      <c r="AU19" s="83" t="n">
        <v>59000</v>
      </c>
      <c r="AV19" s="83" t="n">
        <v>59000</v>
      </c>
      <c r="AW19" s="83" t="n">
        <v>59000</v>
      </c>
      <c r="AX19" s="83" t="n">
        <v>59000</v>
      </c>
      <c r="AY19" s="83" t="n">
        <v>59000</v>
      </c>
      <c r="AZ19" s="83" t="n">
        <v>59000</v>
      </c>
      <c r="BA19" s="83" t="n">
        <v>59000</v>
      </c>
      <c r="BB19" s="83" t="n">
        <v>59000</v>
      </c>
      <c r="BC19" s="83" t="n">
        <v>59000</v>
      </c>
      <c r="BD19" s="83" t="n">
        <v>59000</v>
      </c>
      <c r="BE19" s="83" t="n">
        <v>59000</v>
      </c>
      <c r="BF19" s="83" t="n">
        <v>59000</v>
      </c>
      <c r="BG19" s="83" t="n">
        <v>59000</v>
      </c>
      <c r="BH19" s="83" t="n">
        <v>59000</v>
      </c>
      <c r="BI19" s="83" t="n">
        <v>59000</v>
      </c>
      <c r="BJ19" s="83" t="n">
        <v>59000</v>
      </c>
      <c r="BK19" s="83" t="n">
        <v>59000</v>
      </c>
      <c r="BL19" s="83" t="n">
        <v>59000</v>
      </c>
      <c r="BM19" s="83" t="n">
        <v>59000</v>
      </c>
      <c r="BN19" s="83" t="n">
        <v>59000</v>
      </c>
      <c r="BO19" s="83" t="n">
        <v>59000</v>
      </c>
      <c r="BP19" s="83" t="n">
        <v>59000</v>
      </c>
      <c r="BQ19" s="83" t="n">
        <v>59000</v>
      </c>
      <c r="BR19" s="83" t="n">
        <v>59000</v>
      </c>
      <c r="BS19" s="83" t="n">
        <v>59000</v>
      </c>
      <c r="BT19" s="83" t="n">
        <v>59000</v>
      </c>
      <c r="BU19" s="83" t="n">
        <v>59000</v>
      </c>
      <c r="BV19" s="83" t="n">
        <v>59000</v>
      </c>
      <c r="BW19" s="83" t="n">
        <v>59000</v>
      </c>
      <c r="BX19" s="83" t="n">
        <v>59000</v>
      </c>
      <c r="BY19" s="83" t="n">
        <v>59000</v>
      </c>
      <c r="BZ19" s="83" t="n">
        <v>59000</v>
      </c>
      <c r="CA19" s="83" t="n">
        <v>59000</v>
      </c>
      <c r="CB19" s="83" t="n">
        <v>59000</v>
      </c>
      <c r="CC19" s="83" t="n">
        <v>59000</v>
      </c>
      <c r="CD19" s="83" t="n">
        <v>59000</v>
      </c>
      <c r="CE19" s="83" t="n">
        <v>59000</v>
      </c>
      <c r="CF19" s="83" t="n">
        <v>59000</v>
      </c>
      <c r="CG19" s="83" t="n">
        <v>59000</v>
      </c>
      <c r="CH19" s="83" t="n">
        <v>59000</v>
      </c>
      <c r="CI19" s="83" t="n">
        <v>59000</v>
      </c>
      <c r="CJ19" s="83" t="n">
        <v>59000</v>
      </c>
      <c r="CK19" s="83" t="n">
        <v>59000</v>
      </c>
      <c r="CL19" s="83" t="n">
        <v>59000</v>
      </c>
      <c r="CM19" s="83" t="n">
        <v>59000</v>
      </c>
      <c r="CN19" s="83" t="n">
        <v>59000</v>
      </c>
      <c r="CO19" s="83" t="n">
        <v>59000</v>
      </c>
      <c r="CP19" s="83" t="n">
        <v>59000</v>
      </c>
      <c r="CQ19" s="83" t="n">
        <v>59000</v>
      </c>
      <c r="CR19" s="83" t="n">
        <v>59000</v>
      </c>
      <c r="CS19" s="83" t="n">
        <v>59000</v>
      </c>
      <c r="CT19" s="83" t="n">
        <v>59000</v>
      </c>
      <c r="CU19" s="83" t="n">
        <v>59000</v>
      </c>
      <c r="CV19" s="83" t="n">
        <v>59000</v>
      </c>
      <c r="CW19" s="83" t="n">
        <v>59000</v>
      </c>
      <c r="CX19" s="83" t="n">
        <v>59000</v>
      </c>
      <c r="CY19" s="83" t="n">
        <v>59000</v>
      </c>
      <c r="CZ19" s="83" t="n">
        <v>59000</v>
      </c>
      <c r="DA19" s="83" t="n">
        <v>59000</v>
      </c>
      <c r="DB19" s="83" t="n">
        <v>59000</v>
      </c>
      <c r="DC19" s="83" t="n">
        <v>59000</v>
      </c>
      <c r="DD19" s="83" t="n">
        <v>59000</v>
      </c>
      <c r="DE19" s="83" t="n">
        <v>59000</v>
      </c>
      <c r="DF19" s="83" t="n">
        <v>59000</v>
      </c>
      <c r="DG19" s="83" t="n">
        <v>59000</v>
      </c>
      <c r="DH19" s="83" t="n">
        <v>59000</v>
      </c>
      <c r="DI19" s="83" t="n">
        <v>59000</v>
      </c>
      <c r="DJ19" s="83" t="n">
        <v>59000</v>
      </c>
      <c r="DK19" s="83" t="n">
        <v>59000</v>
      </c>
      <c r="DL19" s="83" t="n">
        <v>59000</v>
      </c>
      <c r="DM19" s="83" t="n">
        <v>59000</v>
      </c>
    </row>
    <row r="20" customFormat="false" ht="13.5" hidden="false" customHeight="false" outlineLevel="0" collapsed="false">
      <c r="B20" s="10" t="n">
        <v>27342</v>
      </c>
      <c r="C20" s="10" t="s">
        <v>36</v>
      </c>
      <c r="D20" s="25" t="n">
        <v>30000</v>
      </c>
      <c r="E20" s="80" t="n">
        <v>36892</v>
      </c>
      <c r="F20" s="80" t="n">
        <v>37621</v>
      </c>
      <c r="G20" s="10" t="s">
        <v>19</v>
      </c>
      <c r="H20" s="81" t="n">
        <v>37437</v>
      </c>
      <c r="I20" s="82" t="n">
        <v>0.06</v>
      </c>
      <c r="J20" s="84" t="n">
        <v>30000</v>
      </c>
      <c r="K20" s="84" t="n">
        <v>30000</v>
      </c>
      <c r="L20" s="84" t="n">
        <v>30000</v>
      </c>
      <c r="M20" s="84" t="n">
        <v>30000</v>
      </c>
      <c r="N20" s="84" t="n">
        <v>30000</v>
      </c>
      <c r="O20" s="85" t="n">
        <v>30000</v>
      </c>
      <c r="P20" s="84" t="n">
        <v>30000</v>
      </c>
      <c r="Q20" s="84" t="n">
        <v>30000</v>
      </c>
      <c r="R20" s="84" t="n">
        <v>30000</v>
      </c>
      <c r="S20" s="84" t="n">
        <v>30000</v>
      </c>
      <c r="T20" s="84" t="n">
        <v>30000</v>
      </c>
      <c r="U20" s="84" t="n">
        <v>30000</v>
      </c>
      <c r="V20" s="83" t="n">
        <v>30000</v>
      </c>
      <c r="W20" s="83" t="n">
        <v>30000</v>
      </c>
      <c r="X20" s="83" t="n">
        <v>30000</v>
      </c>
      <c r="Y20" s="83" t="n">
        <v>30000</v>
      </c>
      <c r="Z20" s="83" t="n">
        <v>30000</v>
      </c>
      <c r="AA20" s="83" t="n">
        <v>30000</v>
      </c>
      <c r="AB20" s="83" t="n">
        <v>30000</v>
      </c>
      <c r="AC20" s="83" t="n">
        <v>30000</v>
      </c>
      <c r="AD20" s="83" t="n">
        <v>30000</v>
      </c>
      <c r="AE20" s="83" t="n">
        <v>30000</v>
      </c>
      <c r="AF20" s="83" t="n">
        <v>30000</v>
      </c>
      <c r="AG20" s="83" t="n">
        <v>30000</v>
      </c>
      <c r="AH20" s="83" t="n">
        <v>30000</v>
      </c>
      <c r="AI20" s="83" t="n">
        <v>30000</v>
      </c>
      <c r="AJ20" s="83" t="n">
        <v>30000</v>
      </c>
      <c r="AK20" s="83" t="n">
        <v>30000</v>
      </c>
      <c r="AL20" s="83" t="n">
        <v>30000</v>
      </c>
      <c r="AM20" s="83" t="n">
        <v>30000</v>
      </c>
      <c r="AN20" s="83" t="n">
        <v>30000</v>
      </c>
      <c r="AO20" s="83" t="n">
        <v>30000</v>
      </c>
      <c r="AP20" s="83" t="n">
        <v>30000</v>
      </c>
      <c r="AQ20" s="83" t="n">
        <v>30000</v>
      </c>
      <c r="AR20" s="83" t="n">
        <v>30000</v>
      </c>
      <c r="AS20" s="83" t="n">
        <v>30000</v>
      </c>
      <c r="AT20" s="83" t="n">
        <v>30000</v>
      </c>
      <c r="AU20" s="83" t="n">
        <v>30000</v>
      </c>
      <c r="AV20" s="83" t="n">
        <v>30000</v>
      </c>
      <c r="AW20" s="83" t="n">
        <v>30000</v>
      </c>
      <c r="AX20" s="83" t="n">
        <v>30000</v>
      </c>
      <c r="AY20" s="83" t="n">
        <v>30000</v>
      </c>
      <c r="AZ20" s="83" t="n">
        <v>30000</v>
      </c>
      <c r="BA20" s="83" t="n">
        <v>30000</v>
      </c>
      <c r="BB20" s="83" t="n">
        <v>30000</v>
      </c>
      <c r="BC20" s="83" t="n">
        <v>30000</v>
      </c>
      <c r="BD20" s="83" t="n">
        <v>30000</v>
      </c>
      <c r="BE20" s="83" t="n">
        <v>30000</v>
      </c>
      <c r="BF20" s="83" t="n">
        <v>30000</v>
      </c>
      <c r="BG20" s="83" t="n">
        <v>30000</v>
      </c>
      <c r="BH20" s="83" t="n">
        <v>30000</v>
      </c>
      <c r="BI20" s="83" t="n">
        <v>30000</v>
      </c>
      <c r="BJ20" s="83" t="n">
        <v>30000</v>
      </c>
      <c r="BK20" s="83" t="n">
        <v>30000</v>
      </c>
      <c r="BL20" s="83" t="n">
        <v>30000</v>
      </c>
      <c r="BM20" s="83" t="n">
        <v>30000</v>
      </c>
      <c r="BN20" s="83" t="n">
        <v>30000</v>
      </c>
      <c r="BO20" s="83" t="n">
        <v>30000</v>
      </c>
      <c r="BP20" s="83" t="n">
        <v>30000</v>
      </c>
      <c r="BQ20" s="83" t="n">
        <v>30000</v>
      </c>
      <c r="BR20" s="83" t="n">
        <v>30000</v>
      </c>
      <c r="BS20" s="83" t="n">
        <v>30000</v>
      </c>
      <c r="BT20" s="83" t="n">
        <v>30000</v>
      </c>
      <c r="BU20" s="83" t="n">
        <v>30000</v>
      </c>
      <c r="BV20" s="83" t="n">
        <v>30000</v>
      </c>
      <c r="BW20" s="83" t="n">
        <v>30000</v>
      </c>
      <c r="BX20" s="83" t="n">
        <v>30000</v>
      </c>
      <c r="BY20" s="83" t="n">
        <v>30000</v>
      </c>
      <c r="BZ20" s="83" t="n">
        <v>30000</v>
      </c>
      <c r="CA20" s="83" t="n">
        <v>30000</v>
      </c>
      <c r="CB20" s="83" t="n">
        <v>30000</v>
      </c>
      <c r="CC20" s="83" t="n">
        <v>30000</v>
      </c>
      <c r="CD20" s="83" t="n">
        <v>30000</v>
      </c>
      <c r="CE20" s="83" t="n">
        <v>30000</v>
      </c>
      <c r="CF20" s="83" t="n">
        <v>30000</v>
      </c>
      <c r="CG20" s="83" t="n">
        <v>30000</v>
      </c>
      <c r="CH20" s="83" t="n">
        <v>30000</v>
      </c>
      <c r="CI20" s="83" t="n">
        <v>30000</v>
      </c>
      <c r="CJ20" s="83" t="n">
        <v>30000</v>
      </c>
      <c r="CK20" s="83" t="n">
        <v>30000</v>
      </c>
      <c r="CL20" s="83" t="n">
        <v>30000</v>
      </c>
      <c r="CM20" s="83" t="n">
        <v>30000</v>
      </c>
      <c r="CN20" s="83" t="n">
        <v>30000</v>
      </c>
      <c r="CO20" s="83" t="n">
        <v>30000</v>
      </c>
      <c r="CP20" s="83" t="n">
        <v>30000</v>
      </c>
      <c r="CQ20" s="83" t="n">
        <v>30000</v>
      </c>
      <c r="CR20" s="83" t="n">
        <v>30000</v>
      </c>
      <c r="CS20" s="83" t="n">
        <v>30000</v>
      </c>
      <c r="CT20" s="83" t="n">
        <v>30000</v>
      </c>
      <c r="CU20" s="83" t="n">
        <v>30000</v>
      </c>
      <c r="CV20" s="83" t="n">
        <v>30000</v>
      </c>
      <c r="CW20" s="83" t="n">
        <v>30000</v>
      </c>
      <c r="CX20" s="83" t="n">
        <v>30000</v>
      </c>
      <c r="CY20" s="83" t="n">
        <v>30000</v>
      </c>
      <c r="CZ20" s="83" t="n">
        <v>30000</v>
      </c>
      <c r="DA20" s="83" t="n">
        <v>30000</v>
      </c>
      <c r="DB20" s="83" t="n">
        <v>30000</v>
      </c>
      <c r="DC20" s="83" t="n">
        <v>30000</v>
      </c>
      <c r="DD20" s="83" t="n">
        <v>30000</v>
      </c>
      <c r="DE20" s="83" t="n">
        <v>30000</v>
      </c>
      <c r="DF20" s="83" t="n">
        <v>30000</v>
      </c>
      <c r="DG20" s="83" t="n">
        <v>30000</v>
      </c>
      <c r="DH20" s="83" t="n">
        <v>30000</v>
      </c>
      <c r="DI20" s="83" t="n">
        <v>30000</v>
      </c>
      <c r="DJ20" s="83" t="n">
        <v>30000</v>
      </c>
      <c r="DK20" s="83" t="n">
        <v>30000</v>
      </c>
      <c r="DL20" s="83" t="n">
        <v>30000</v>
      </c>
      <c r="DM20" s="83" t="n">
        <v>30000</v>
      </c>
    </row>
    <row r="21" customFormat="false" ht="13.5" hidden="false" customHeight="false" outlineLevel="0" collapsed="false">
      <c r="B21" s="10" t="n">
        <v>27370</v>
      </c>
      <c r="C21" s="10" t="s">
        <v>24</v>
      </c>
      <c r="D21" s="25" t="n">
        <v>22000</v>
      </c>
      <c r="E21" s="80" t="n">
        <v>36892</v>
      </c>
      <c r="F21" s="80" t="n">
        <v>37621</v>
      </c>
      <c r="G21" s="10" t="s">
        <v>19</v>
      </c>
      <c r="H21" s="81" t="n">
        <v>37437</v>
      </c>
      <c r="I21" s="82" t="n">
        <v>0.07</v>
      </c>
      <c r="J21" s="84" t="n">
        <v>22000</v>
      </c>
      <c r="K21" s="84" t="n">
        <v>22000</v>
      </c>
      <c r="L21" s="84" t="n">
        <v>22000</v>
      </c>
      <c r="M21" s="84" t="n">
        <v>22000</v>
      </c>
      <c r="N21" s="84" t="n">
        <v>22000</v>
      </c>
      <c r="O21" s="85" t="n">
        <v>22000</v>
      </c>
      <c r="P21" s="84" t="n">
        <v>22000</v>
      </c>
      <c r="Q21" s="84" t="n">
        <v>22000</v>
      </c>
      <c r="R21" s="84" t="n">
        <v>22000</v>
      </c>
      <c r="S21" s="84" t="n">
        <v>22000</v>
      </c>
      <c r="T21" s="84" t="n">
        <v>22000</v>
      </c>
      <c r="U21" s="84" t="n">
        <v>22000</v>
      </c>
      <c r="V21" s="83" t="n">
        <v>22000</v>
      </c>
      <c r="W21" s="83" t="n">
        <v>22000</v>
      </c>
      <c r="X21" s="83" t="n">
        <v>22000</v>
      </c>
      <c r="Y21" s="83" t="n">
        <v>22000</v>
      </c>
      <c r="Z21" s="83" t="n">
        <v>22000</v>
      </c>
      <c r="AA21" s="83" t="n">
        <v>22000</v>
      </c>
      <c r="AB21" s="83" t="n">
        <v>22000</v>
      </c>
      <c r="AC21" s="83" t="n">
        <v>22000</v>
      </c>
      <c r="AD21" s="83" t="n">
        <v>22000</v>
      </c>
      <c r="AE21" s="83" t="n">
        <v>22000</v>
      </c>
      <c r="AF21" s="83" t="n">
        <v>22000</v>
      </c>
      <c r="AG21" s="83" t="n">
        <v>22000</v>
      </c>
      <c r="AH21" s="83" t="n">
        <v>22000</v>
      </c>
      <c r="AI21" s="83" t="n">
        <v>22000</v>
      </c>
      <c r="AJ21" s="83" t="n">
        <v>22000</v>
      </c>
      <c r="AK21" s="83" t="n">
        <v>22000</v>
      </c>
      <c r="AL21" s="83" t="n">
        <v>22000</v>
      </c>
      <c r="AM21" s="83" t="n">
        <v>22000</v>
      </c>
      <c r="AN21" s="83" t="n">
        <v>22000</v>
      </c>
      <c r="AO21" s="83" t="n">
        <v>22000</v>
      </c>
      <c r="AP21" s="83" t="n">
        <v>22000</v>
      </c>
      <c r="AQ21" s="83" t="n">
        <v>22000</v>
      </c>
      <c r="AR21" s="83" t="n">
        <v>22000</v>
      </c>
      <c r="AS21" s="83" t="n">
        <v>22000</v>
      </c>
      <c r="AT21" s="83" t="n">
        <v>22000</v>
      </c>
      <c r="AU21" s="83" t="n">
        <v>22000</v>
      </c>
      <c r="AV21" s="83" t="n">
        <v>22000</v>
      </c>
      <c r="AW21" s="83" t="n">
        <v>22000</v>
      </c>
      <c r="AX21" s="83" t="n">
        <v>22000</v>
      </c>
      <c r="AY21" s="83" t="n">
        <v>22000</v>
      </c>
      <c r="AZ21" s="83" t="n">
        <v>22000</v>
      </c>
      <c r="BA21" s="83" t="n">
        <v>22000</v>
      </c>
      <c r="BB21" s="83" t="n">
        <v>22000</v>
      </c>
      <c r="BC21" s="83" t="n">
        <v>22000</v>
      </c>
      <c r="BD21" s="83" t="n">
        <v>22000</v>
      </c>
      <c r="BE21" s="83" t="n">
        <v>22000</v>
      </c>
      <c r="BF21" s="83" t="n">
        <v>22000</v>
      </c>
      <c r="BG21" s="83" t="n">
        <v>22000</v>
      </c>
      <c r="BH21" s="83" t="n">
        <v>22000</v>
      </c>
      <c r="BI21" s="83" t="n">
        <v>22000</v>
      </c>
      <c r="BJ21" s="83" t="n">
        <v>22000</v>
      </c>
      <c r="BK21" s="83" t="n">
        <v>22000</v>
      </c>
      <c r="BL21" s="83" t="n">
        <v>22000</v>
      </c>
      <c r="BM21" s="83" t="n">
        <v>22000</v>
      </c>
      <c r="BN21" s="83" t="n">
        <v>22000</v>
      </c>
      <c r="BO21" s="83" t="n">
        <v>22000</v>
      </c>
      <c r="BP21" s="83" t="n">
        <v>22000</v>
      </c>
      <c r="BQ21" s="83" t="n">
        <v>22000</v>
      </c>
      <c r="BR21" s="83" t="n">
        <v>22000</v>
      </c>
      <c r="BS21" s="83" t="n">
        <v>22000</v>
      </c>
      <c r="BT21" s="83" t="n">
        <v>22000</v>
      </c>
      <c r="BU21" s="83" t="n">
        <v>22000</v>
      </c>
      <c r="BV21" s="83" t="n">
        <v>22000</v>
      </c>
      <c r="BW21" s="83" t="n">
        <v>22000</v>
      </c>
      <c r="BX21" s="83" t="n">
        <v>22000</v>
      </c>
      <c r="BY21" s="83" t="n">
        <v>22000</v>
      </c>
      <c r="BZ21" s="83" t="n">
        <v>22000</v>
      </c>
      <c r="CA21" s="83" t="n">
        <v>22000</v>
      </c>
      <c r="CB21" s="83" t="n">
        <v>22000</v>
      </c>
      <c r="CC21" s="83" t="n">
        <v>22000</v>
      </c>
      <c r="CD21" s="83" t="n">
        <v>22000</v>
      </c>
      <c r="CE21" s="83" t="n">
        <v>22000</v>
      </c>
      <c r="CF21" s="83" t="n">
        <v>22000</v>
      </c>
      <c r="CG21" s="83" t="n">
        <v>22000</v>
      </c>
      <c r="CH21" s="83" t="n">
        <v>22000</v>
      </c>
      <c r="CI21" s="83" t="n">
        <v>22000</v>
      </c>
      <c r="CJ21" s="83" t="n">
        <v>22000</v>
      </c>
      <c r="CK21" s="83" t="n">
        <v>22000</v>
      </c>
      <c r="CL21" s="83" t="n">
        <v>22000</v>
      </c>
      <c r="CM21" s="83" t="n">
        <v>22000</v>
      </c>
      <c r="CN21" s="83" t="n">
        <v>22000</v>
      </c>
      <c r="CO21" s="83" t="n">
        <v>22000</v>
      </c>
      <c r="CP21" s="83" t="n">
        <v>22000</v>
      </c>
      <c r="CQ21" s="83" t="n">
        <v>22000</v>
      </c>
      <c r="CR21" s="83" t="n">
        <v>22000</v>
      </c>
      <c r="CS21" s="83" t="n">
        <v>22000</v>
      </c>
      <c r="CT21" s="83" t="n">
        <v>22000</v>
      </c>
      <c r="CU21" s="83" t="n">
        <v>22000</v>
      </c>
      <c r="CV21" s="83" t="n">
        <v>22000</v>
      </c>
      <c r="CW21" s="83" t="n">
        <v>22000</v>
      </c>
      <c r="CX21" s="83" t="n">
        <v>22000</v>
      </c>
      <c r="CY21" s="83" t="n">
        <v>22000</v>
      </c>
      <c r="CZ21" s="83" t="n">
        <v>22000</v>
      </c>
      <c r="DA21" s="83" t="n">
        <v>22000</v>
      </c>
      <c r="DB21" s="83" t="n">
        <v>22000</v>
      </c>
      <c r="DC21" s="83" t="n">
        <v>22000</v>
      </c>
      <c r="DD21" s="83" t="n">
        <v>22000</v>
      </c>
      <c r="DE21" s="83" t="n">
        <v>22000</v>
      </c>
      <c r="DF21" s="83" t="n">
        <v>22000</v>
      </c>
      <c r="DG21" s="83" t="n">
        <v>22000</v>
      </c>
      <c r="DH21" s="83" t="n">
        <v>22000</v>
      </c>
      <c r="DI21" s="83" t="n">
        <v>22000</v>
      </c>
      <c r="DJ21" s="83" t="n">
        <v>22000</v>
      </c>
      <c r="DK21" s="83" t="n">
        <v>22000</v>
      </c>
      <c r="DL21" s="83" t="n">
        <v>22000</v>
      </c>
      <c r="DM21" s="83" t="n">
        <v>22000</v>
      </c>
    </row>
    <row r="22" customFormat="false" ht="13.5" hidden="false" customHeight="false" outlineLevel="0" collapsed="false">
      <c r="B22" s="46" t="n">
        <v>27460</v>
      </c>
      <c r="C22" s="46" t="s">
        <v>24</v>
      </c>
      <c r="D22" s="25" t="n">
        <v>55000</v>
      </c>
      <c r="E22" s="80" t="n">
        <v>37257</v>
      </c>
      <c r="F22" s="80" t="n">
        <v>37986</v>
      </c>
      <c r="G22" s="46" t="s">
        <v>19</v>
      </c>
      <c r="H22" s="81" t="n">
        <v>37802</v>
      </c>
      <c r="I22" s="82" t="n">
        <v>0.1063</v>
      </c>
      <c r="J22" s="19" t="n">
        <v>55000</v>
      </c>
      <c r="K22" s="19" t="n">
        <v>55000</v>
      </c>
      <c r="L22" s="19" t="n">
        <v>55000</v>
      </c>
      <c r="M22" s="19" t="n">
        <v>55000</v>
      </c>
      <c r="N22" s="19" t="n">
        <v>55000</v>
      </c>
      <c r="O22" s="19" t="n">
        <v>55000</v>
      </c>
      <c r="P22" s="19" t="n">
        <v>55000</v>
      </c>
      <c r="Q22" s="19" t="n">
        <v>55000</v>
      </c>
      <c r="R22" s="19" t="n">
        <v>55000</v>
      </c>
      <c r="S22" s="19" t="n">
        <v>55000</v>
      </c>
      <c r="T22" s="19" t="n">
        <v>55000</v>
      </c>
      <c r="U22" s="19" t="n">
        <v>55000</v>
      </c>
      <c r="V22" s="19" t="n">
        <v>20000</v>
      </c>
      <c r="W22" s="19" t="n">
        <v>20000</v>
      </c>
      <c r="X22" s="19" t="n">
        <v>20000</v>
      </c>
      <c r="Y22" s="19" t="n">
        <v>20000</v>
      </c>
      <c r="Z22" s="19" t="n">
        <v>20000</v>
      </c>
      <c r="AA22" s="28" t="n">
        <v>20000</v>
      </c>
      <c r="AB22" s="19" t="n">
        <v>20000</v>
      </c>
      <c r="AC22" s="19" t="n">
        <v>20000</v>
      </c>
      <c r="AD22" s="19" t="n">
        <v>20000</v>
      </c>
      <c r="AE22" s="19" t="n">
        <v>20000</v>
      </c>
      <c r="AF22" s="19" t="n">
        <v>20000</v>
      </c>
      <c r="AG22" s="19" t="n">
        <v>20000</v>
      </c>
      <c r="AH22" s="83" t="n">
        <v>20000</v>
      </c>
      <c r="AI22" s="83" t="n">
        <v>20000</v>
      </c>
      <c r="AJ22" s="83" t="n">
        <v>20000</v>
      </c>
      <c r="AK22" s="83" t="n">
        <v>20000</v>
      </c>
      <c r="AL22" s="83" t="n">
        <v>20000</v>
      </c>
      <c r="AM22" s="83" t="n">
        <v>20000</v>
      </c>
      <c r="AN22" s="83" t="n">
        <v>20000</v>
      </c>
      <c r="AO22" s="83" t="n">
        <v>20000</v>
      </c>
      <c r="AP22" s="83" t="n">
        <v>20000</v>
      </c>
      <c r="AQ22" s="83" t="n">
        <v>20000</v>
      </c>
      <c r="AR22" s="83" t="n">
        <v>20000</v>
      </c>
      <c r="AS22" s="83" t="n">
        <v>20000</v>
      </c>
      <c r="AT22" s="83" t="n">
        <v>20000</v>
      </c>
      <c r="AU22" s="83" t="n">
        <v>20000</v>
      </c>
      <c r="AV22" s="83" t="n">
        <v>20000</v>
      </c>
      <c r="AW22" s="83" t="n">
        <v>20000</v>
      </c>
      <c r="AX22" s="83" t="n">
        <v>20000</v>
      </c>
      <c r="AY22" s="83" t="n">
        <v>20000</v>
      </c>
      <c r="AZ22" s="83" t="n">
        <v>20000</v>
      </c>
      <c r="BA22" s="83" t="n">
        <v>20000</v>
      </c>
      <c r="BB22" s="83" t="n">
        <v>20000</v>
      </c>
      <c r="BC22" s="83" t="n">
        <v>20000</v>
      </c>
      <c r="BD22" s="83" t="n">
        <v>20000</v>
      </c>
      <c r="BE22" s="83" t="n">
        <v>20000</v>
      </c>
      <c r="BF22" s="83" t="n">
        <v>20000</v>
      </c>
      <c r="BG22" s="83" t="n">
        <v>20000</v>
      </c>
      <c r="BH22" s="83" t="n">
        <v>20000</v>
      </c>
      <c r="BI22" s="83" t="n">
        <v>20000</v>
      </c>
      <c r="BJ22" s="83" t="n">
        <v>20000</v>
      </c>
      <c r="BK22" s="83" t="n">
        <v>20000</v>
      </c>
      <c r="BL22" s="83" t="n">
        <v>20000</v>
      </c>
      <c r="BM22" s="83" t="n">
        <v>20000</v>
      </c>
      <c r="BN22" s="83" t="n">
        <v>20000</v>
      </c>
      <c r="BO22" s="83" t="n">
        <v>20000</v>
      </c>
      <c r="BP22" s="83" t="n">
        <v>20000</v>
      </c>
      <c r="BQ22" s="83" t="n">
        <v>20000</v>
      </c>
      <c r="BR22" s="83" t="n">
        <v>20000</v>
      </c>
      <c r="BS22" s="83" t="n">
        <v>20000</v>
      </c>
      <c r="BT22" s="83" t="n">
        <v>20000</v>
      </c>
      <c r="BU22" s="83" t="n">
        <v>20000</v>
      </c>
      <c r="BV22" s="83" t="n">
        <v>20000</v>
      </c>
      <c r="BW22" s="83" t="n">
        <v>20000</v>
      </c>
      <c r="BX22" s="83" t="n">
        <v>20000</v>
      </c>
      <c r="BY22" s="83" t="n">
        <v>20000</v>
      </c>
      <c r="BZ22" s="83" t="n">
        <v>20000</v>
      </c>
      <c r="CA22" s="83" t="n">
        <v>20000</v>
      </c>
      <c r="CB22" s="83" t="n">
        <v>20000</v>
      </c>
      <c r="CC22" s="83" t="n">
        <v>20000</v>
      </c>
      <c r="CD22" s="83" t="n">
        <v>20000</v>
      </c>
      <c r="CE22" s="83" t="n">
        <v>20000</v>
      </c>
      <c r="CF22" s="83" t="n">
        <v>20000</v>
      </c>
      <c r="CG22" s="83" t="n">
        <v>20000</v>
      </c>
      <c r="CH22" s="83" t="n">
        <v>20000</v>
      </c>
      <c r="CI22" s="83" t="n">
        <v>20000</v>
      </c>
      <c r="CJ22" s="83" t="n">
        <v>20000</v>
      </c>
      <c r="CK22" s="83" t="n">
        <v>20000</v>
      </c>
      <c r="CL22" s="83" t="n">
        <v>20000</v>
      </c>
      <c r="CM22" s="83" t="n">
        <v>20000</v>
      </c>
      <c r="CN22" s="83" t="n">
        <v>20000</v>
      </c>
      <c r="CO22" s="83" t="n">
        <v>20000</v>
      </c>
      <c r="CP22" s="83" t="n">
        <v>20000</v>
      </c>
      <c r="CQ22" s="83" t="n">
        <v>20000</v>
      </c>
      <c r="CR22" s="83" t="n">
        <v>20000</v>
      </c>
      <c r="CS22" s="83" t="n">
        <v>20000</v>
      </c>
      <c r="CT22" s="83" t="n">
        <v>20000</v>
      </c>
      <c r="CU22" s="83" t="n">
        <v>20000</v>
      </c>
      <c r="CV22" s="83" t="n">
        <v>20000</v>
      </c>
      <c r="CW22" s="83" t="n">
        <v>20000</v>
      </c>
      <c r="CX22" s="83" t="n">
        <v>20000</v>
      </c>
      <c r="CY22" s="83" t="n">
        <v>20000</v>
      </c>
      <c r="CZ22" s="83" t="n">
        <v>20000</v>
      </c>
      <c r="DA22" s="83" t="n">
        <v>20000</v>
      </c>
      <c r="DB22" s="83" t="n">
        <v>20000</v>
      </c>
      <c r="DC22" s="83" t="n">
        <v>20000</v>
      </c>
      <c r="DD22" s="83" t="n">
        <v>20000</v>
      </c>
      <c r="DE22" s="83" t="n">
        <v>20000</v>
      </c>
      <c r="DF22" s="83" t="n">
        <v>20000</v>
      </c>
      <c r="DG22" s="83" t="n">
        <v>20000</v>
      </c>
      <c r="DH22" s="83" t="n">
        <v>20000</v>
      </c>
      <c r="DI22" s="83" t="n">
        <v>20000</v>
      </c>
      <c r="DJ22" s="83" t="n">
        <v>20000</v>
      </c>
      <c r="DK22" s="83" t="n">
        <v>20000</v>
      </c>
      <c r="DL22" s="83" t="n">
        <v>20000</v>
      </c>
      <c r="DM22" s="83" t="n">
        <v>20000</v>
      </c>
    </row>
    <row r="23" customFormat="false" ht="12.75" hidden="false" customHeight="false" outlineLevel="0" collapsed="false">
      <c r="B23" s="46" t="n">
        <v>27453</v>
      </c>
      <c r="C23" s="46" t="s">
        <v>40</v>
      </c>
      <c r="D23" s="25" t="n">
        <v>35000</v>
      </c>
      <c r="E23" s="80" t="n">
        <v>37622</v>
      </c>
      <c r="F23" s="80" t="n">
        <v>37986</v>
      </c>
      <c r="G23" s="46" t="s">
        <v>34</v>
      </c>
      <c r="H23" s="81"/>
      <c r="I23" s="82" t="s">
        <v>91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 t="n">
        <v>35000</v>
      </c>
      <c r="W23" s="19" t="n">
        <v>35000</v>
      </c>
      <c r="X23" s="19" t="n">
        <v>35000</v>
      </c>
      <c r="Y23" s="19" t="n">
        <v>35000</v>
      </c>
      <c r="Z23" s="19" t="n">
        <v>35000</v>
      </c>
      <c r="AA23" s="19" t="n">
        <v>35000</v>
      </c>
      <c r="AB23" s="19" t="n">
        <v>35000</v>
      </c>
      <c r="AC23" s="19" t="n">
        <v>35000</v>
      </c>
      <c r="AD23" s="19" t="n">
        <v>35000</v>
      </c>
      <c r="AE23" s="19" t="n">
        <v>35000</v>
      </c>
      <c r="AF23" s="19" t="n">
        <v>35000</v>
      </c>
      <c r="AG23" s="19" t="n">
        <v>35000</v>
      </c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</row>
    <row r="24" customFormat="false" ht="12.75" hidden="false" customHeight="false" outlineLevel="0" collapsed="false">
      <c r="B24" s="10" t="n">
        <v>25071</v>
      </c>
      <c r="C24" s="10" t="s">
        <v>24</v>
      </c>
      <c r="D24" s="25" t="n">
        <v>60000</v>
      </c>
      <c r="E24" s="80" t="n">
        <v>35400</v>
      </c>
      <c r="F24" s="80" t="n">
        <v>39782</v>
      </c>
      <c r="G24" s="10" t="s">
        <v>19</v>
      </c>
      <c r="H24" s="81" t="n">
        <v>39416</v>
      </c>
      <c r="I24" s="82" t="s">
        <v>91</v>
      </c>
      <c r="J24" s="66" t="n">
        <v>60000</v>
      </c>
      <c r="K24" s="66" t="n">
        <v>60000</v>
      </c>
      <c r="L24" s="66" t="n">
        <v>60000</v>
      </c>
      <c r="M24" s="66" t="n">
        <v>60000</v>
      </c>
      <c r="N24" s="66" t="n">
        <v>60000</v>
      </c>
      <c r="O24" s="66" t="n">
        <v>60000</v>
      </c>
      <c r="P24" s="66" t="n">
        <v>60000</v>
      </c>
      <c r="Q24" s="66" t="n">
        <v>60000</v>
      </c>
      <c r="R24" s="66" t="n">
        <v>60000</v>
      </c>
      <c r="S24" s="66" t="n">
        <v>60000</v>
      </c>
      <c r="T24" s="66" t="n">
        <v>60000</v>
      </c>
      <c r="U24" s="66" t="n">
        <v>60000</v>
      </c>
      <c r="V24" s="66" t="n">
        <v>60000</v>
      </c>
      <c r="W24" s="66" t="n">
        <v>60000</v>
      </c>
      <c r="X24" s="66" t="n">
        <v>60000</v>
      </c>
      <c r="Y24" s="66" t="n">
        <v>60000</v>
      </c>
      <c r="Z24" s="66" t="n">
        <v>60000</v>
      </c>
      <c r="AA24" s="66" t="n">
        <v>60000</v>
      </c>
      <c r="AB24" s="66" t="n">
        <v>60000</v>
      </c>
      <c r="AC24" s="66" t="n">
        <v>60000</v>
      </c>
      <c r="AD24" s="66" t="n">
        <v>60000</v>
      </c>
      <c r="AE24" s="66" t="n">
        <v>60000</v>
      </c>
      <c r="AF24" s="66" t="n">
        <v>60000</v>
      </c>
      <c r="AG24" s="66" t="n">
        <v>60000</v>
      </c>
      <c r="AH24" s="66" t="n">
        <v>60000</v>
      </c>
      <c r="AI24" s="66" t="n">
        <v>60000</v>
      </c>
      <c r="AJ24" s="66" t="n">
        <v>60000</v>
      </c>
      <c r="AK24" s="66" t="n">
        <v>60000</v>
      </c>
      <c r="AL24" s="66" t="n">
        <v>60000</v>
      </c>
      <c r="AM24" s="66" t="n">
        <v>60000</v>
      </c>
      <c r="AN24" s="66" t="n">
        <v>60000</v>
      </c>
      <c r="AO24" s="66" t="n">
        <v>60000</v>
      </c>
      <c r="AP24" s="66" t="n">
        <v>60000</v>
      </c>
      <c r="AQ24" s="66" t="n">
        <v>60000</v>
      </c>
      <c r="AR24" s="66" t="n">
        <v>60000</v>
      </c>
      <c r="AS24" s="66" t="n">
        <v>60000</v>
      </c>
      <c r="AT24" s="66" t="n">
        <v>60000</v>
      </c>
      <c r="AU24" s="66" t="n">
        <v>60000</v>
      </c>
      <c r="AV24" s="66" t="n">
        <v>60000</v>
      </c>
      <c r="AW24" s="66" t="n">
        <v>60000</v>
      </c>
      <c r="AX24" s="66" t="n">
        <v>60000</v>
      </c>
      <c r="AY24" s="66" t="n">
        <v>60000</v>
      </c>
      <c r="AZ24" s="66" t="n">
        <v>60000</v>
      </c>
      <c r="BA24" s="66" t="n">
        <v>60000</v>
      </c>
      <c r="BB24" s="66" t="n">
        <v>60000</v>
      </c>
      <c r="BC24" s="66" t="n">
        <v>60000</v>
      </c>
      <c r="BD24" s="66" t="n">
        <v>60000</v>
      </c>
      <c r="BE24" s="66" t="n">
        <v>60000</v>
      </c>
      <c r="BF24" s="66" t="n">
        <v>60000</v>
      </c>
      <c r="BG24" s="66" t="n">
        <v>60000</v>
      </c>
      <c r="BH24" s="66" t="n">
        <v>60000</v>
      </c>
      <c r="BI24" s="66" t="n">
        <v>60000</v>
      </c>
      <c r="BJ24" s="66" t="n">
        <v>60000</v>
      </c>
      <c r="BK24" s="66" t="n">
        <v>60000</v>
      </c>
      <c r="BL24" s="66" t="n">
        <v>60000</v>
      </c>
      <c r="BM24" s="66" t="n">
        <v>60000</v>
      </c>
      <c r="BN24" s="66" t="n">
        <v>60000</v>
      </c>
      <c r="BO24" s="66" t="n">
        <v>60000</v>
      </c>
      <c r="BP24" s="66" t="n">
        <v>60000</v>
      </c>
      <c r="BQ24" s="66" t="n">
        <v>60000</v>
      </c>
      <c r="BR24" s="66" t="n">
        <v>60000</v>
      </c>
      <c r="BS24" s="66" t="n">
        <v>60000</v>
      </c>
      <c r="BT24" s="66" t="n">
        <v>60000</v>
      </c>
      <c r="BU24" s="66" t="n">
        <v>60000</v>
      </c>
      <c r="BV24" s="66" t="n">
        <v>60000</v>
      </c>
      <c r="BW24" s="66" t="n">
        <v>60000</v>
      </c>
      <c r="BX24" s="66" t="n">
        <v>60000</v>
      </c>
      <c r="BY24" s="66" t="n">
        <v>60000</v>
      </c>
      <c r="BZ24" s="66" t="n">
        <v>60000</v>
      </c>
      <c r="CA24" s="66" t="n">
        <v>60000</v>
      </c>
      <c r="CB24" s="66" t="n">
        <v>60000</v>
      </c>
      <c r="CC24" s="86" t="n">
        <v>60000</v>
      </c>
      <c r="CD24" s="86" t="n">
        <v>60000</v>
      </c>
      <c r="CE24" s="86" t="n">
        <v>60000</v>
      </c>
      <c r="CF24" s="86" t="n">
        <v>60000</v>
      </c>
      <c r="CG24" s="86" t="n">
        <v>60000</v>
      </c>
      <c r="CH24" s="86" t="n">
        <v>60000</v>
      </c>
      <c r="CI24" s="86" t="n">
        <v>60000</v>
      </c>
      <c r="CJ24" s="86" t="n">
        <v>60000</v>
      </c>
      <c r="CK24" s="86" t="n">
        <v>60000</v>
      </c>
      <c r="CL24" s="86" t="n">
        <v>60000</v>
      </c>
      <c r="CM24" s="86" t="n">
        <v>60000</v>
      </c>
      <c r="CN24" s="86" t="n">
        <v>60000</v>
      </c>
      <c r="CO24" s="86" t="n">
        <v>60000</v>
      </c>
      <c r="CP24" s="86" t="n">
        <v>60000</v>
      </c>
      <c r="CQ24" s="86" t="n">
        <v>60000</v>
      </c>
      <c r="CR24" s="86" t="n">
        <v>60000</v>
      </c>
      <c r="CS24" s="86" t="n">
        <v>60000</v>
      </c>
      <c r="CT24" s="86" t="n">
        <v>60000</v>
      </c>
      <c r="CU24" s="86" t="n">
        <v>60000</v>
      </c>
      <c r="CV24" s="86" t="n">
        <v>60000</v>
      </c>
      <c r="CW24" s="86" t="n">
        <v>60000</v>
      </c>
      <c r="CX24" s="86" t="n">
        <v>60000</v>
      </c>
      <c r="CY24" s="86" t="n">
        <v>60000</v>
      </c>
      <c r="CZ24" s="86" t="n">
        <v>60000</v>
      </c>
      <c r="DA24" s="86" t="n">
        <v>60000</v>
      </c>
      <c r="DB24" s="86" t="n">
        <v>60000</v>
      </c>
      <c r="DC24" s="86" t="n">
        <v>60000</v>
      </c>
      <c r="DD24" s="86" t="n">
        <v>60000</v>
      </c>
      <c r="DE24" s="86" t="n">
        <v>60000</v>
      </c>
      <c r="DF24" s="86" t="n">
        <v>60000</v>
      </c>
      <c r="DG24" s="86" t="n">
        <v>60000</v>
      </c>
      <c r="DH24" s="86" t="n">
        <v>60000</v>
      </c>
      <c r="DI24" s="86" t="n">
        <v>60000</v>
      </c>
      <c r="DJ24" s="86" t="n">
        <v>60000</v>
      </c>
      <c r="DK24" s="86" t="n">
        <v>60000</v>
      </c>
      <c r="DL24" s="86" t="n">
        <v>60000</v>
      </c>
      <c r="DM24" s="86" t="n">
        <v>60000</v>
      </c>
    </row>
    <row r="25" customFormat="false" ht="12.75" hidden="false" customHeight="false" outlineLevel="0" collapsed="false">
      <c r="B25" s="10"/>
      <c r="C25" s="10"/>
      <c r="D25" s="10"/>
      <c r="E25" s="10"/>
      <c r="F25" s="10"/>
      <c r="G25" s="10"/>
      <c r="H25" s="10"/>
      <c r="I25" s="87"/>
      <c r="J25" s="19" t="n">
        <f aca="false">SUM(J14:J24)</f>
        <v>476000</v>
      </c>
      <c r="K25" s="19" t="n">
        <f aca="false">SUM(K14:K24)</f>
        <v>476000</v>
      </c>
      <c r="L25" s="19" t="n">
        <f aca="false">SUM(L14:L24)</f>
        <v>476000</v>
      </c>
      <c r="M25" s="19" t="n">
        <f aca="false">SUM(M14:M24)</f>
        <v>476000</v>
      </c>
      <c r="N25" s="19" t="n">
        <f aca="false">SUM(N14:N24)</f>
        <v>476000</v>
      </c>
      <c r="O25" s="19" t="n">
        <f aca="false">SUM(O14:O24)</f>
        <v>476000</v>
      </c>
      <c r="P25" s="19" t="n">
        <f aca="false">SUM(P14:P24)</f>
        <v>476000</v>
      </c>
      <c r="Q25" s="19" t="n">
        <f aca="false">SUM(Q14:Q24)</f>
        <v>476000</v>
      </c>
      <c r="R25" s="19" t="n">
        <f aca="false">SUM(R14:R24)</f>
        <v>476000</v>
      </c>
      <c r="S25" s="19" t="n">
        <f aca="false">SUM(S14:S24)</f>
        <v>476000</v>
      </c>
      <c r="T25" s="19" t="n">
        <f aca="false">SUM(T14:T24)</f>
        <v>476000</v>
      </c>
      <c r="U25" s="19" t="n">
        <f aca="false">SUM(U14:U24)</f>
        <v>476000</v>
      </c>
      <c r="V25" s="19" t="n">
        <f aca="false">SUM(V14:V24)</f>
        <v>476000</v>
      </c>
      <c r="W25" s="19" t="n">
        <f aca="false">SUM(W14:W24)</f>
        <v>476000</v>
      </c>
      <c r="X25" s="19" t="n">
        <f aca="false">SUM(X14:X24)</f>
        <v>476000</v>
      </c>
      <c r="Y25" s="19" t="n">
        <f aca="false">SUM(Y14:Y24)</f>
        <v>476000</v>
      </c>
      <c r="Z25" s="19" t="n">
        <f aca="false">SUM(Z14:Z24)</f>
        <v>476000</v>
      </c>
      <c r="AA25" s="19" t="n">
        <f aca="false">SUM(AA14:AA24)</f>
        <v>476000</v>
      </c>
      <c r="AB25" s="19" t="n">
        <f aca="false">SUM(AB14:AB24)</f>
        <v>476000</v>
      </c>
      <c r="AC25" s="19" t="n">
        <f aca="false">SUM(AC14:AC24)</f>
        <v>476000</v>
      </c>
      <c r="AD25" s="19" t="n">
        <f aca="false">SUM(AD14:AD24)</f>
        <v>476000</v>
      </c>
      <c r="AE25" s="19" t="n">
        <f aca="false">SUM(AE14:AE24)</f>
        <v>476000</v>
      </c>
      <c r="AF25" s="19" t="n">
        <f aca="false">SUM(AF14:AF24)</f>
        <v>476000</v>
      </c>
      <c r="AG25" s="19" t="n">
        <f aca="false">SUM(AG14:AG24)</f>
        <v>476000</v>
      </c>
      <c r="AH25" s="19" t="n">
        <f aca="false">SUM(AH14:AH24)</f>
        <v>441000</v>
      </c>
      <c r="AI25" s="19" t="n">
        <f aca="false">SUM(AI14:AI24)</f>
        <v>441000</v>
      </c>
      <c r="AJ25" s="19" t="n">
        <f aca="false">SUM(AJ14:AJ24)</f>
        <v>441000</v>
      </c>
      <c r="AK25" s="19" t="n">
        <f aca="false">SUM(AK14:AK24)</f>
        <v>441000</v>
      </c>
      <c r="AL25" s="19" t="n">
        <f aca="false">SUM(AL14:AL24)</f>
        <v>441000</v>
      </c>
      <c r="AM25" s="19" t="n">
        <f aca="false">SUM(AM14:AM24)</f>
        <v>441000</v>
      </c>
      <c r="AN25" s="19" t="n">
        <f aca="false">SUM(AN14:AN24)</f>
        <v>441000</v>
      </c>
      <c r="AO25" s="19" t="n">
        <f aca="false">SUM(AO14:AO24)</f>
        <v>441000</v>
      </c>
      <c r="AP25" s="19" t="n">
        <f aca="false">SUM(AP14:AP24)</f>
        <v>441000</v>
      </c>
      <c r="AQ25" s="19" t="n">
        <f aca="false">SUM(AQ14:AQ24)</f>
        <v>441000</v>
      </c>
      <c r="AR25" s="19" t="n">
        <f aca="false">SUM(AR14:AR24)</f>
        <v>441000</v>
      </c>
      <c r="AS25" s="19" t="n">
        <f aca="false">SUM(AS14:AS24)</f>
        <v>441000</v>
      </c>
      <c r="AT25" s="19" t="n">
        <f aca="false">SUM(AT14:AT24)</f>
        <v>441000</v>
      </c>
      <c r="AU25" s="19" t="n">
        <f aca="false">SUM(AU14:AU24)</f>
        <v>441000</v>
      </c>
      <c r="AV25" s="19" t="n">
        <f aca="false">SUM(AV14:AV24)</f>
        <v>441000</v>
      </c>
      <c r="AW25" s="19" t="n">
        <f aca="false">SUM(AW14:AW24)</f>
        <v>441000</v>
      </c>
      <c r="AX25" s="19" t="n">
        <f aca="false">SUM(AX14:AX24)</f>
        <v>441000</v>
      </c>
      <c r="AY25" s="19" t="n">
        <f aca="false">SUM(AY14:AY24)</f>
        <v>441000</v>
      </c>
      <c r="AZ25" s="19" t="n">
        <f aca="false">SUM(AZ14:AZ24)</f>
        <v>441000</v>
      </c>
      <c r="BA25" s="19" t="n">
        <f aca="false">SUM(BA14:BA24)</f>
        <v>441000</v>
      </c>
      <c r="BB25" s="19" t="n">
        <f aca="false">SUM(BB14:BB24)</f>
        <v>441000</v>
      </c>
      <c r="BC25" s="19" t="n">
        <f aca="false">SUM(BC14:BC24)</f>
        <v>441000</v>
      </c>
      <c r="BD25" s="19" t="n">
        <f aca="false">SUM(BD14:BD24)</f>
        <v>441000</v>
      </c>
      <c r="BE25" s="19" t="n">
        <f aca="false">SUM(BE14:BE24)</f>
        <v>441000</v>
      </c>
      <c r="BF25" s="19" t="n">
        <f aca="false">SUM(BF14:BF24)</f>
        <v>441000</v>
      </c>
      <c r="BG25" s="19" t="n">
        <f aca="false">SUM(BG14:BG24)</f>
        <v>441000</v>
      </c>
      <c r="BH25" s="19" t="n">
        <f aca="false">SUM(BH14:BH24)</f>
        <v>441000</v>
      </c>
      <c r="BI25" s="19" t="n">
        <f aca="false">SUM(BI14:BI24)</f>
        <v>441000</v>
      </c>
      <c r="BJ25" s="19" t="n">
        <f aca="false">SUM(BJ14:BJ24)</f>
        <v>441000</v>
      </c>
      <c r="BK25" s="19" t="n">
        <f aca="false">SUM(BK14:BK24)</f>
        <v>441000</v>
      </c>
      <c r="BL25" s="19" t="n">
        <f aca="false">SUM(BL14:BL24)</f>
        <v>441000</v>
      </c>
      <c r="BM25" s="19" t="n">
        <f aca="false">SUM(BM14:BM24)</f>
        <v>441000</v>
      </c>
      <c r="BN25" s="19" t="n">
        <f aca="false">SUM(BN14:BN24)</f>
        <v>441000</v>
      </c>
      <c r="BO25" s="19" t="n">
        <f aca="false">SUM(BO14:BO24)</f>
        <v>441000</v>
      </c>
      <c r="BP25" s="19" t="n">
        <f aca="false">SUM(BP14:BP24)</f>
        <v>441000</v>
      </c>
      <c r="BQ25" s="19" t="n">
        <f aca="false">SUM(BQ14:BQ24)</f>
        <v>441000</v>
      </c>
      <c r="BR25" s="19" t="n">
        <f aca="false">SUM(BR14:BR24)</f>
        <v>441000</v>
      </c>
      <c r="BS25" s="19" t="n">
        <f aca="false">SUM(BS14:BS24)</f>
        <v>441000</v>
      </c>
      <c r="BT25" s="19" t="n">
        <f aca="false">SUM(BT14:BT24)</f>
        <v>441000</v>
      </c>
      <c r="BU25" s="19" t="n">
        <f aca="false">SUM(BU14:BU24)</f>
        <v>441000</v>
      </c>
      <c r="BV25" s="19" t="n">
        <f aca="false">SUM(BV14:BV24)</f>
        <v>441000</v>
      </c>
      <c r="BW25" s="19" t="n">
        <f aca="false">SUM(BW14:BW24)</f>
        <v>441000</v>
      </c>
      <c r="BX25" s="19" t="n">
        <f aca="false">SUM(BX14:BX24)</f>
        <v>441000</v>
      </c>
      <c r="BY25" s="19" t="n">
        <f aca="false">SUM(BY14:BY24)</f>
        <v>441000</v>
      </c>
      <c r="BZ25" s="19" t="n">
        <f aca="false">SUM(BZ14:BZ24)</f>
        <v>441000</v>
      </c>
      <c r="CA25" s="19" t="n">
        <f aca="false">SUM(CA14:CA24)</f>
        <v>441000</v>
      </c>
      <c r="CB25" s="19" t="n">
        <f aca="false">SUM(CB14:CB24)</f>
        <v>441000</v>
      </c>
      <c r="CC25" s="19" t="n">
        <f aca="false">SUM(CC14:CC24)</f>
        <v>441000</v>
      </c>
      <c r="CD25" s="19" t="n">
        <f aca="false">SUM(CD14:CD24)</f>
        <v>441000</v>
      </c>
      <c r="CE25" s="19" t="n">
        <f aca="false">SUM(CE14:CE24)</f>
        <v>441000</v>
      </c>
      <c r="CF25" s="19" t="n">
        <f aca="false">SUM(CF14:CF24)</f>
        <v>441000</v>
      </c>
      <c r="CG25" s="19" t="n">
        <f aca="false">SUM(CG14:CG24)</f>
        <v>441000</v>
      </c>
      <c r="CH25" s="19" t="n">
        <f aca="false">SUM(CH14:CH24)</f>
        <v>441000</v>
      </c>
      <c r="CI25" s="19" t="n">
        <f aca="false">SUM(CI14:CI24)</f>
        <v>441000</v>
      </c>
      <c r="CJ25" s="19" t="n">
        <f aca="false">SUM(CJ14:CJ24)</f>
        <v>441000</v>
      </c>
      <c r="CK25" s="19" t="n">
        <f aca="false">SUM(CK14:CK24)</f>
        <v>441000</v>
      </c>
      <c r="CL25" s="19" t="n">
        <f aca="false">SUM(CL14:CL24)</f>
        <v>441000</v>
      </c>
      <c r="CM25" s="19" t="n">
        <f aca="false">SUM(CM14:CM24)</f>
        <v>441000</v>
      </c>
      <c r="CN25" s="19" t="n">
        <f aca="false">SUM(CN14:CN24)</f>
        <v>441000</v>
      </c>
      <c r="CO25" s="19" t="n">
        <f aca="false">SUM(CO14:CO24)</f>
        <v>441000</v>
      </c>
      <c r="CP25" s="19" t="n">
        <f aca="false">SUM(CP14:CP24)</f>
        <v>441000</v>
      </c>
      <c r="CQ25" s="19" t="n">
        <f aca="false">SUM(CQ14:CQ24)</f>
        <v>441000</v>
      </c>
      <c r="CR25" s="19" t="n">
        <f aca="false">SUM(CR14:CR24)</f>
        <v>441000</v>
      </c>
      <c r="CS25" s="19" t="n">
        <f aca="false">SUM(CS14:CS24)</f>
        <v>441000</v>
      </c>
      <c r="CT25" s="19" t="n">
        <f aca="false">SUM(CT14:CT24)</f>
        <v>441000</v>
      </c>
      <c r="CU25" s="19" t="n">
        <f aca="false">SUM(CU14:CU24)</f>
        <v>441000</v>
      </c>
      <c r="CV25" s="19" t="n">
        <f aca="false">SUM(CV14:CV24)</f>
        <v>441000</v>
      </c>
      <c r="CW25" s="19" t="n">
        <f aca="false">SUM(CW14:CW24)</f>
        <v>441000</v>
      </c>
      <c r="CX25" s="19" t="n">
        <f aca="false">SUM(CX14:CX24)</f>
        <v>441000</v>
      </c>
      <c r="CY25" s="19" t="n">
        <f aca="false">SUM(CY14:CY24)</f>
        <v>441000</v>
      </c>
      <c r="CZ25" s="19" t="n">
        <f aca="false">SUM(CZ14:CZ24)</f>
        <v>441000</v>
      </c>
      <c r="DA25" s="19" t="n">
        <f aca="false">SUM(DA14:DA24)</f>
        <v>441000</v>
      </c>
      <c r="DB25" s="19" t="n">
        <f aca="false">SUM(DB14:DB24)</f>
        <v>441000</v>
      </c>
      <c r="DC25" s="19" t="n">
        <f aca="false">SUM(DC14:DC24)</f>
        <v>441000</v>
      </c>
      <c r="DD25" s="19" t="n">
        <f aca="false">SUM(DD14:DD24)</f>
        <v>441000</v>
      </c>
      <c r="DE25" s="19" t="n">
        <f aca="false">SUM(DE14:DE24)</f>
        <v>441000</v>
      </c>
      <c r="DF25" s="19" t="n">
        <f aca="false">SUM(DF14:DF24)</f>
        <v>441000</v>
      </c>
      <c r="DG25" s="19" t="n">
        <f aca="false">SUM(DG14:DG24)</f>
        <v>441000</v>
      </c>
      <c r="DH25" s="19" t="n">
        <f aca="false">SUM(DH14:DH24)</f>
        <v>441000</v>
      </c>
      <c r="DI25" s="19" t="n">
        <f aca="false">SUM(DI14:DI24)</f>
        <v>441000</v>
      </c>
      <c r="DJ25" s="19" t="n">
        <f aca="false">SUM(DJ14:DJ24)</f>
        <v>441000</v>
      </c>
      <c r="DK25" s="19" t="n">
        <f aca="false">SUM(DK14:DK24)</f>
        <v>441000</v>
      </c>
      <c r="DL25" s="19" t="n">
        <f aca="false">SUM(DL14:DL24)</f>
        <v>441000</v>
      </c>
      <c r="DM25" s="19" t="n">
        <f aca="false">SUM(DM14:DM24)</f>
        <v>441000</v>
      </c>
    </row>
    <row r="26" customFormat="false" ht="12.75" hidden="false" customHeight="false" outlineLevel="0" collapsed="false">
      <c r="B26" s="10"/>
      <c r="C26" s="10"/>
      <c r="D26" s="10"/>
      <c r="E26" s="10"/>
      <c r="F26" s="10"/>
      <c r="G26" s="10"/>
      <c r="H26" s="10"/>
      <c r="I26" s="87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customFormat="false" ht="12.75" hidden="false" customHeight="false" outlineLevel="0" collapsed="false">
      <c r="B27" s="10"/>
      <c r="C27" s="10"/>
      <c r="D27" s="1" t="s">
        <v>48</v>
      </c>
      <c r="E27" s="10"/>
      <c r="F27" s="10"/>
      <c r="G27" s="10"/>
      <c r="H27" s="10"/>
      <c r="I27" s="87"/>
      <c r="J27" s="19" t="n">
        <f aca="false">476000-J25</f>
        <v>0</v>
      </c>
      <c r="K27" s="19" t="n">
        <f aca="false">476000-K25</f>
        <v>0</v>
      </c>
      <c r="L27" s="19" t="n">
        <f aca="false">476000-L25</f>
        <v>0</v>
      </c>
      <c r="M27" s="19" t="n">
        <f aca="false">476000-M25</f>
        <v>0</v>
      </c>
      <c r="N27" s="19" t="n">
        <f aca="false">476000-N25</f>
        <v>0</v>
      </c>
      <c r="O27" s="19" t="n">
        <f aca="false">476000-O25</f>
        <v>0</v>
      </c>
      <c r="P27" s="19" t="n">
        <f aca="false">476000-P25</f>
        <v>0</v>
      </c>
      <c r="Q27" s="19" t="n">
        <f aca="false">476000-Q25</f>
        <v>0</v>
      </c>
      <c r="R27" s="19" t="n">
        <f aca="false">476000-R25</f>
        <v>0</v>
      </c>
      <c r="S27" s="19" t="n">
        <f aca="false">476000-S25</f>
        <v>0</v>
      </c>
      <c r="T27" s="19" t="n">
        <f aca="false">476000-T25</f>
        <v>0</v>
      </c>
      <c r="U27" s="19" t="n">
        <f aca="false">476000-U25</f>
        <v>0</v>
      </c>
      <c r="V27" s="19" t="n">
        <f aca="false">476000-V25</f>
        <v>0</v>
      </c>
      <c r="W27" s="19" t="n">
        <f aca="false">476000-W25</f>
        <v>0</v>
      </c>
      <c r="X27" s="19" t="n">
        <f aca="false">476000-X25</f>
        <v>0</v>
      </c>
      <c r="Y27" s="19" t="n">
        <f aca="false">476000-Y25</f>
        <v>0</v>
      </c>
      <c r="Z27" s="19" t="n">
        <f aca="false">476000-Z25</f>
        <v>0</v>
      </c>
      <c r="AA27" s="19" t="n">
        <f aca="false">476000-AA25</f>
        <v>0</v>
      </c>
      <c r="AB27" s="19" t="n">
        <f aca="false">476000-AB25</f>
        <v>0</v>
      </c>
      <c r="AC27" s="19" t="n">
        <f aca="false">476000-AC25</f>
        <v>0</v>
      </c>
      <c r="AD27" s="19" t="n">
        <f aca="false">476000-AD25</f>
        <v>0</v>
      </c>
      <c r="AE27" s="19" t="n">
        <f aca="false">476000-AE25</f>
        <v>0</v>
      </c>
      <c r="AF27" s="19" t="n">
        <f aca="false">476000-AF25</f>
        <v>0</v>
      </c>
      <c r="AG27" s="19" t="n">
        <f aca="false">476000-AG25</f>
        <v>0</v>
      </c>
      <c r="AH27" s="19" t="n">
        <f aca="false">476000-AH25</f>
        <v>35000</v>
      </c>
      <c r="AI27" s="19" t="n">
        <f aca="false">476000-AI25</f>
        <v>35000</v>
      </c>
      <c r="AJ27" s="19" t="n">
        <f aca="false">476000-AJ25</f>
        <v>35000</v>
      </c>
      <c r="AK27" s="19" t="n">
        <f aca="false">476000-AK25</f>
        <v>35000</v>
      </c>
      <c r="AL27" s="19" t="n">
        <f aca="false">476000-AL25</f>
        <v>35000</v>
      </c>
      <c r="AM27" s="19" t="n">
        <f aca="false">476000-AM25</f>
        <v>35000</v>
      </c>
      <c r="AN27" s="19" t="n">
        <f aca="false">476000-AN25</f>
        <v>35000</v>
      </c>
      <c r="AO27" s="19" t="n">
        <f aca="false">476000-AO25</f>
        <v>35000</v>
      </c>
      <c r="AP27" s="19" t="n">
        <f aca="false">476000-AP25</f>
        <v>35000</v>
      </c>
      <c r="AQ27" s="19" t="n">
        <f aca="false">476000-AQ25</f>
        <v>35000</v>
      </c>
      <c r="AR27" s="19" t="n">
        <f aca="false">476000-AR25</f>
        <v>35000</v>
      </c>
      <c r="AS27" s="19" t="n">
        <f aca="false">476000-AS25</f>
        <v>35000</v>
      </c>
      <c r="AT27" s="19" t="n">
        <f aca="false">476000-AT25</f>
        <v>35000</v>
      </c>
      <c r="AU27" s="19" t="n">
        <f aca="false">476000-AU25</f>
        <v>35000</v>
      </c>
      <c r="AV27" s="19" t="n">
        <f aca="false">476000-AV25</f>
        <v>35000</v>
      </c>
      <c r="AW27" s="19" t="n">
        <f aca="false">476000-AW25</f>
        <v>35000</v>
      </c>
      <c r="AX27" s="19" t="n">
        <f aca="false">476000-AX25</f>
        <v>35000</v>
      </c>
      <c r="AY27" s="19" t="n">
        <f aca="false">476000-AY25</f>
        <v>35000</v>
      </c>
      <c r="AZ27" s="19" t="n">
        <f aca="false">476000-AZ25</f>
        <v>35000</v>
      </c>
      <c r="BA27" s="19" t="n">
        <f aca="false">476000-BA25</f>
        <v>35000</v>
      </c>
      <c r="BB27" s="19" t="n">
        <f aca="false">476000-BB25</f>
        <v>35000</v>
      </c>
      <c r="BC27" s="19" t="n">
        <f aca="false">476000-BC25</f>
        <v>35000</v>
      </c>
      <c r="BD27" s="19" t="n">
        <f aca="false">476000-BD25</f>
        <v>35000</v>
      </c>
      <c r="BE27" s="19" t="n">
        <f aca="false">476000-BE25</f>
        <v>35000</v>
      </c>
      <c r="BF27" s="19" t="n">
        <f aca="false">476000-BF25</f>
        <v>35000</v>
      </c>
      <c r="BG27" s="19" t="n">
        <f aca="false">476000-BG25</f>
        <v>35000</v>
      </c>
      <c r="BH27" s="19" t="n">
        <f aca="false">476000-BH25</f>
        <v>35000</v>
      </c>
      <c r="BI27" s="19" t="n">
        <f aca="false">476000-BI25</f>
        <v>35000</v>
      </c>
      <c r="BJ27" s="19" t="n">
        <f aca="false">476000-BJ25</f>
        <v>35000</v>
      </c>
      <c r="BK27" s="19" t="n">
        <f aca="false">476000-BK25</f>
        <v>35000</v>
      </c>
      <c r="BL27" s="19" t="n">
        <f aca="false">476000-BL25</f>
        <v>35000</v>
      </c>
      <c r="BM27" s="19" t="n">
        <f aca="false">476000-BM25</f>
        <v>35000</v>
      </c>
      <c r="BN27" s="19" t="n">
        <f aca="false">476000-BN25</f>
        <v>35000</v>
      </c>
      <c r="BO27" s="19" t="n">
        <f aca="false">476000-BO25</f>
        <v>35000</v>
      </c>
      <c r="BP27" s="19" t="n">
        <f aca="false">476000-BP25</f>
        <v>35000</v>
      </c>
      <c r="BQ27" s="19" t="n">
        <f aca="false">476000-BQ25</f>
        <v>35000</v>
      </c>
      <c r="BR27" s="19" t="n">
        <f aca="false">476000-BR25</f>
        <v>35000</v>
      </c>
      <c r="BS27" s="19" t="n">
        <f aca="false">476000-BS25</f>
        <v>35000</v>
      </c>
      <c r="BT27" s="19" t="n">
        <f aca="false">476000-BT25</f>
        <v>35000</v>
      </c>
      <c r="BU27" s="19" t="n">
        <f aca="false">476000-BU25</f>
        <v>35000</v>
      </c>
      <c r="BV27" s="19" t="n">
        <f aca="false">476000-BV25</f>
        <v>35000</v>
      </c>
      <c r="BW27" s="19" t="n">
        <f aca="false">476000-BW25</f>
        <v>35000</v>
      </c>
      <c r="BX27" s="19" t="n">
        <f aca="false">476000-BX25</f>
        <v>35000</v>
      </c>
      <c r="BY27" s="19" t="n">
        <f aca="false">476000-BY25</f>
        <v>35000</v>
      </c>
      <c r="BZ27" s="19" t="n">
        <f aca="false">476000-BZ25</f>
        <v>35000</v>
      </c>
      <c r="CA27" s="19" t="n">
        <f aca="false">476000-CA25</f>
        <v>35000</v>
      </c>
      <c r="CB27" s="19" t="n">
        <f aca="false">476000-CB25</f>
        <v>35000</v>
      </c>
      <c r="CC27" s="19" t="n">
        <f aca="false">476000-CC25</f>
        <v>35000</v>
      </c>
      <c r="CD27" s="19" t="n">
        <f aca="false">476000-CD25</f>
        <v>35000</v>
      </c>
      <c r="CE27" s="19" t="n">
        <f aca="false">476000-CE25</f>
        <v>35000</v>
      </c>
      <c r="CF27" s="19" t="n">
        <f aca="false">476000-CF25</f>
        <v>35000</v>
      </c>
      <c r="CG27" s="19" t="n">
        <f aca="false">476000-CG25</f>
        <v>35000</v>
      </c>
      <c r="CH27" s="19" t="n">
        <f aca="false">476000-CH25</f>
        <v>35000</v>
      </c>
      <c r="CI27" s="19" t="n">
        <f aca="false">476000-CI25</f>
        <v>35000</v>
      </c>
      <c r="CJ27" s="19" t="n">
        <f aca="false">476000-CJ25</f>
        <v>35000</v>
      </c>
      <c r="CK27" s="19" t="n">
        <f aca="false">476000-CK25</f>
        <v>35000</v>
      </c>
      <c r="CL27" s="19" t="n">
        <f aca="false">476000-CL25</f>
        <v>35000</v>
      </c>
      <c r="CM27" s="19" t="n">
        <f aca="false">476000-CM25</f>
        <v>35000</v>
      </c>
      <c r="CN27" s="19" t="n">
        <f aca="false">476000-CN25</f>
        <v>35000</v>
      </c>
      <c r="CO27" s="19" t="n">
        <f aca="false">476000-CO25</f>
        <v>35000</v>
      </c>
      <c r="CP27" s="19" t="n">
        <f aca="false">476000-CP25</f>
        <v>35000</v>
      </c>
      <c r="CQ27" s="19" t="n">
        <f aca="false">476000-CQ25</f>
        <v>35000</v>
      </c>
      <c r="CR27" s="19" t="n">
        <f aca="false">476000-CR25</f>
        <v>35000</v>
      </c>
      <c r="CS27" s="19" t="n">
        <f aca="false">476000-CS25</f>
        <v>35000</v>
      </c>
      <c r="CT27" s="19" t="n">
        <f aca="false">476000-CT25</f>
        <v>35000</v>
      </c>
      <c r="CU27" s="19" t="n">
        <f aca="false">476000-CU25</f>
        <v>35000</v>
      </c>
      <c r="CV27" s="19" t="n">
        <f aca="false">476000-CV25</f>
        <v>35000</v>
      </c>
      <c r="CW27" s="19" t="n">
        <f aca="false">476000-CW25</f>
        <v>35000</v>
      </c>
      <c r="CX27" s="19" t="n">
        <f aca="false">476000-CX25</f>
        <v>35000</v>
      </c>
      <c r="CY27" s="19" t="n">
        <f aca="false">476000-CY25</f>
        <v>35000</v>
      </c>
      <c r="CZ27" s="19" t="n">
        <f aca="false">476000-CZ25</f>
        <v>35000</v>
      </c>
      <c r="DA27" s="19" t="n">
        <f aca="false">476000-DA25</f>
        <v>35000</v>
      </c>
      <c r="DB27" s="19" t="n">
        <f aca="false">476000-DB25</f>
        <v>35000</v>
      </c>
      <c r="DC27" s="19" t="n">
        <f aca="false">476000-DC25</f>
        <v>35000</v>
      </c>
      <c r="DD27" s="19" t="n">
        <f aca="false">476000-DD25</f>
        <v>35000</v>
      </c>
      <c r="DE27" s="19" t="n">
        <f aca="false">476000-DE25</f>
        <v>35000</v>
      </c>
      <c r="DF27" s="19" t="n">
        <f aca="false">476000-DF25</f>
        <v>35000</v>
      </c>
      <c r="DG27" s="19" t="n">
        <f aca="false">476000-DG25</f>
        <v>35000</v>
      </c>
      <c r="DH27" s="19" t="n">
        <f aca="false">476000-DH25</f>
        <v>35000</v>
      </c>
      <c r="DI27" s="19" t="n">
        <f aca="false">476000-DI25</f>
        <v>35000</v>
      </c>
      <c r="DJ27" s="19" t="n">
        <f aca="false">476000-DJ25</f>
        <v>35000</v>
      </c>
      <c r="DK27" s="19" t="n">
        <f aca="false">476000-DK25</f>
        <v>35000</v>
      </c>
      <c r="DL27" s="19" t="n">
        <f aca="false">476000-DL25</f>
        <v>35000</v>
      </c>
      <c r="DM27" s="19" t="n">
        <f aca="false">476000-DM25</f>
        <v>35000</v>
      </c>
    </row>
    <row r="28" customFormat="false" ht="12.75" hidden="false" customHeight="false" outlineLevel="0" collapsed="false">
      <c r="B28" s="10"/>
      <c r="C28" s="10"/>
      <c r="E28" s="10"/>
      <c r="F28" s="10"/>
      <c r="G28" s="10"/>
      <c r="H28" s="10"/>
      <c r="I28" s="87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customFormat="false" ht="12.75" hidden="false" customHeight="false" outlineLevel="0" collapsed="false">
      <c r="B29" s="10"/>
      <c r="C29" s="10"/>
      <c r="D29" s="1" t="s">
        <v>49</v>
      </c>
      <c r="E29" s="10"/>
      <c r="F29" s="10"/>
      <c r="G29" s="10"/>
      <c r="H29" s="10"/>
      <c r="I29" s="87"/>
      <c r="J29" s="19" t="n">
        <f aca="false">J20</f>
        <v>30000</v>
      </c>
      <c r="K29" s="19" t="n">
        <f aca="false">K20</f>
        <v>30000</v>
      </c>
      <c r="L29" s="19" t="n">
        <f aca="false">L20</f>
        <v>30000</v>
      </c>
      <c r="M29" s="19" t="n">
        <f aca="false">M20</f>
        <v>30000</v>
      </c>
      <c r="N29" s="19" t="n">
        <f aca="false">N20</f>
        <v>30000</v>
      </c>
      <c r="O29" s="19" t="n">
        <f aca="false">O20</f>
        <v>30000</v>
      </c>
      <c r="P29" s="19" t="n">
        <f aca="false">P20</f>
        <v>30000</v>
      </c>
      <c r="Q29" s="19" t="n">
        <f aca="false">Q20</f>
        <v>30000</v>
      </c>
      <c r="R29" s="19" t="n">
        <f aca="false">R20</f>
        <v>30000</v>
      </c>
      <c r="S29" s="19" t="n">
        <f aca="false">S20</f>
        <v>30000</v>
      </c>
      <c r="T29" s="19" t="n">
        <f aca="false">T20</f>
        <v>30000</v>
      </c>
      <c r="U29" s="19" t="n">
        <f aca="false">U20</f>
        <v>30000</v>
      </c>
      <c r="V29" s="19" t="n">
        <f aca="false">V20+V21</f>
        <v>52000</v>
      </c>
      <c r="W29" s="19" t="n">
        <f aca="false">W20+W21</f>
        <v>52000</v>
      </c>
      <c r="X29" s="19" t="n">
        <f aca="false">X20+X21</f>
        <v>52000</v>
      </c>
      <c r="Y29" s="19" t="n">
        <f aca="false">Y20+Y21+Y17</f>
        <v>62000</v>
      </c>
      <c r="Z29" s="19" t="n">
        <f aca="false">Z20+Z21+Z17</f>
        <v>62000</v>
      </c>
      <c r="AA29" s="19" t="n">
        <f aca="false">AA20+AA21+AA17</f>
        <v>62000</v>
      </c>
      <c r="AB29" s="19" t="n">
        <f aca="false">AB20+AB21+AB17</f>
        <v>62000</v>
      </c>
      <c r="AC29" s="19" t="n">
        <f aca="false">AC20+AC21+AC17</f>
        <v>62000</v>
      </c>
      <c r="AD29" s="19" t="n">
        <f aca="false">AD20+AD21+AD17</f>
        <v>62000</v>
      </c>
      <c r="AE29" s="19" t="n">
        <f aca="false">AE20+AE21+AE17</f>
        <v>62000</v>
      </c>
      <c r="AF29" s="19" t="n">
        <f aca="false">AF20+AF21+AF17+AF18+AF19</f>
        <v>206000</v>
      </c>
      <c r="AG29" s="19" t="n">
        <f aca="false">AG20+AG21+AG17+AG18+AG19</f>
        <v>206000</v>
      </c>
      <c r="AH29" s="19" t="n">
        <f aca="false">AH20+AH21+AH17+AH18+AH19+AH22</f>
        <v>226000</v>
      </c>
      <c r="AI29" s="19" t="n">
        <f aca="false">AI20+AI21+AI17+AI18+AI19+AI22+AI14+AI15</f>
        <v>351000</v>
      </c>
      <c r="AJ29" s="19" t="n">
        <f aca="false">AJ20+AJ21+AJ17+AJ18+AJ19+AJ22+AJ14+AJ15</f>
        <v>351000</v>
      </c>
      <c r="AK29" s="19" t="n">
        <f aca="false">AK20+AK21+AK17+AK18+AK19+AK22+AK14+AK15</f>
        <v>351000</v>
      </c>
      <c r="AL29" s="19" t="n">
        <f aca="false">AL20+AL21+AL17+AL18+AL19+AL22+AL14+AL15</f>
        <v>351000</v>
      </c>
      <c r="AM29" s="19" t="n">
        <f aca="false">AM20+AM21+AM17+AM18+AM19+AM22+AM14+AM15</f>
        <v>351000</v>
      </c>
      <c r="AN29" s="19" t="n">
        <f aca="false">AN20+AN21+AN17+AN18+AN19+AN22+AN14+AN15</f>
        <v>351000</v>
      </c>
      <c r="AO29" s="19" t="n">
        <f aca="false">AO20+AO21+AO17+AO18+AO19+AO22+AO14+AO15</f>
        <v>351000</v>
      </c>
      <c r="AP29" s="19" t="n">
        <f aca="false">AP20+AP21+AP17+AP18+AP19+AP22+AP14+AP15</f>
        <v>351000</v>
      </c>
      <c r="AQ29" s="19" t="n">
        <f aca="false">AQ20+AQ21+AQ17+AQ18+AQ19+AQ22+AQ14+AQ15</f>
        <v>351000</v>
      </c>
      <c r="AR29" s="19" t="n">
        <f aca="false">AR20+AR21+AR17+AR18+AR19+AR22+AR14+AR15</f>
        <v>351000</v>
      </c>
      <c r="AS29" s="19" t="n">
        <f aca="false">AS20+AS21+AS17+AS18+AS19+AS22+AS14+AS15</f>
        <v>351000</v>
      </c>
      <c r="AT29" s="19" t="n">
        <f aca="false">AT20+AT21+AT17+AT18+AT19+AT22+AT14+AT15</f>
        <v>351000</v>
      </c>
      <c r="AU29" s="19" t="n">
        <f aca="false">AU20+AU21+AU17+AU18+AU19+AU22+AU14+AU15</f>
        <v>351000</v>
      </c>
      <c r="AV29" s="19" t="n">
        <f aca="false">AV20+AV21+AV17+AV18+AV19+AV22+AV14+AV15</f>
        <v>351000</v>
      </c>
      <c r="AW29" s="19" t="n">
        <f aca="false">AW20+AW21+AW17+AW18+AW19+AW22+AW14+AW15</f>
        <v>351000</v>
      </c>
      <c r="AX29" s="19" t="n">
        <f aca="false">AX20+AX21+AX17+AX18+AX19+AX22+AX14+AX15</f>
        <v>351000</v>
      </c>
      <c r="AY29" s="19" t="n">
        <f aca="false">AY20+AY21+AY17+AY18+AY19+AY22+AY14+AY15</f>
        <v>351000</v>
      </c>
      <c r="AZ29" s="19" t="n">
        <f aca="false">AZ20+AZ21+AZ17+AZ18+AZ19+AZ22+AZ14+AZ15</f>
        <v>351000</v>
      </c>
      <c r="BA29" s="19" t="n">
        <f aca="false">BA20+BA21+BA17+BA18+BA19+BA22+BA14+BA15</f>
        <v>351000</v>
      </c>
      <c r="BB29" s="19" t="n">
        <f aca="false">BB20+BB21+BB17+BB18+BB19+BB22+BB14+BB15</f>
        <v>351000</v>
      </c>
      <c r="BC29" s="19" t="n">
        <f aca="false">BC20+BC21+BC17+BC18+BC19+BC22+BC14+BC15</f>
        <v>351000</v>
      </c>
      <c r="BD29" s="19" t="n">
        <f aca="false">BD20+BD21+BD17+BD18+BD19+BD22+BD14+BD15</f>
        <v>351000</v>
      </c>
      <c r="BE29" s="19" t="n">
        <f aca="false">BE20+BE21+BE17+BE18+BE19+BE22+BE14+BE15</f>
        <v>351000</v>
      </c>
      <c r="BF29" s="19" t="n">
        <f aca="false">BF20+BF21+BF17+BF18+BF19+BF22+BF14+BF15</f>
        <v>351000</v>
      </c>
      <c r="BG29" s="19" t="n">
        <f aca="false">BG20+BG21+BG17+BG18+BG19+BG22+BG14+BG15+BG16</f>
        <v>381000</v>
      </c>
      <c r="BH29" s="19" t="n">
        <f aca="false">BH20+BH21+BH17+BH18+BH19+BH22+BH14+BH15+BH16</f>
        <v>381000</v>
      </c>
      <c r="BI29" s="19" t="n">
        <f aca="false">BI20+BI21+BI17+BI18+BI19+BI22+BI14+BI15+BI16</f>
        <v>381000</v>
      </c>
      <c r="BJ29" s="19" t="n">
        <f aca="false">BJ20+BJ21+BJ17+BJ18+BJ19+BJ22+BJ14+BJ15+BJ16</f>
        <v>381000</v>
      </c>
      <c r="BK29" s="19" t="n">
        <f aca="false">BK20+BK21+BK17+BK18+BK19+BK22+BK14+BK15+BK16</f>
        <v>381000</v>
      </c>
      <c r="BL29" s="19" t="n">
        <f aca="false">BL20+BL21+BL17+BL18+BL19+BL22+BL14+BL15+BL16</f>
        <v>381000</v>
      </c>
      <c r="BM29" s="19" t="n">
        <f aca="false">BM20+BM21+BM17+BM18+BM19+BM22+BM14+BM15+BM16</f>
        <v>381000</v>
      </c>
      <c r="BN29" s="19" t="n">
        <f aca="false">BN20+BN21+BN17+BN18+BN19+BN22+BN14+BN15+BN16</f>
        <v>381000</v>
      </c>
      <c r="BO29" s="19" t="n">
        <f aca="false">BO20+BO21+BO17+BO18+BO19+BO22+BO14+BO15+BO16</f>
        <v>381000</v>
      </c>
      <c r="BP29" s="19" t="n">
        <f aca="false">BP20+BP21+BP17+BP18+BP19+BP22+BP14+BP15+BP16</f>
        <v>381000</v>
      </c>
      <c r="BQ29" s="19" t="n">
        <f aca="false">BQ20+BQ21+BQ17+BQ18+BQ19+BQ22+BQ14+BQ15+BQ16</f>
        <v>381000</v>
      </c>
      <c r="BR29" s="19" t="n">
        <f aca="false">BR20+BR21+BR17+BR18+BR19+BR22+BR14+BR15+BR16</f>
        <v>381000</v>
      </c>
      <c r="BS29" s="19" t="n">
        <f aca="false">BS20+BS21+BS17+BS18+BS19+BS22+BS14+BS15+BS16</f>
        <v>381000</v>
      </c>
      <c r="BT29" s="19" t="n">
        <f aca="false">BT20+BT21+BT17+BT18+BT19+BT22+BT14+BT15+BT16</f>
        <v>381000</v>
      </c>
      <c r="BU29" s="19" t="n">
        <f aca="false">BU20+BU21+BU17+BU18+BU19+BU22+BU14+BU15+BU16</f>
        <v>381000</v>
      </c>
      <c r="BV29" s="19" t="n">
        <f aca="false">BV20+BV21+BV17+BV18+BV19+BV22+BV14+BV15+BV16</f>
        <v>381000</v>
      </c>
      <c r="BW29" s="19" t="n">
        <f aca="false">BW20+BW21+BW17+BW18+BW19+BW22+BW14+BW15+BW16</f>
        <v>381000</v>
      </c>
      <c r="BX29" s="19" t="n">
        <f aca="false">BX20+BX21+BX17+BX18+BX19+BX22+BX14+BX15+BX16</f>
        <v>381000</v>
      </c>
      <c r="BY29" s="19" t="n">
        <f aca="false">BY20+BY21+BY17+BY18+BY19+BY22+BY14+BY15+BY16</f>
        <v>381000</v>
      </c>
      <c r="BZ29" s="19" t="n">
        <f aca="false">BZ20+BZ21+BZ17+BZ18+BZ19+BZ22+BZ14+BZ15+BZ16</f>
        <v>381000</v>
      </c>
      <c r="CA29" s="19" t="n">
        <f aca="false">CA20+CA21+CA17+CA18+CA19+CA22+CA14+CA15+CA16</f>
        <v>381000</v>
      </c>
      <c r="CB29" s="19" t="n">
        <f aca="false">CB20+CB21+CB17+CB18+CB19+CB22+CB14+CB15+CB16</f>
        <v>381000</v>
      </c>
      <c r="CC29" s="19" t="n">
        <f aca="false">CC20+CC21+CC17+CC18+CC19+CC22+CC14+CC15+CC16+CC24</f>
        <v>441000</v>
      </c>
      <c r="CD29" s="19" t="n">
        <f aca="false">CD20+CD21+CD17+CD18+CD19+CD22+CD14+CD15+CD16+CD24</f>
        <v>441000</v>
      </c>
      <c r="CE29" s="19" t="n">
        <f aca="false">CE20+CE21+CE17+CE18+CE19+CE22+CE14+CE15+CE16+CE24</f>
        <v>441000</v>
      </c>
      <c r="CF29" s="19" t="n">
        <f aca="false">CF20+CF21+CF17+CF18+CF19+CF22+CF14+CF15+CF16+CF24</f>
        <v>441000</v>
      </c>
      <c r="CG29" s="19" t="n">
        <f aca="false">CG20+CG21+CG17+CG18+CG19+CG22+CG14+CG15+CG16+CG24</f>
        <v>441000</v>
      </c>
      <c r="CH29" s="19" t="n">
        <f aca="false">CH20+CH21+CH17+CH18+CH19+CH22+CH14+CH15+CH16+CH24</f>
        <v>441000</v>
      </c>
      <c r="CI29" s="19" t="n">
        <f aca="false">CI20+CI21+CI17+CI18+CI19+CI22+CI14+CI15+CI16+CI24</f>
        <v>441000</v>
      </c>
      <c r="CJ29" s="19" t="n">
        <f aca="false">CJ20+CJ21+CJ17+CJ18+CJ19+CJ22+CJ14+CJ15+CJ16+CJ24</f>
        <v>441000</v>
      </c>
      <c r="CK29" s="19" t="n">
        <f aca="false">CK20+CK21+CK17+CK18+CK19+CK22+CK14+CK15+CK16+CK24</f>
        <v>441000</v>
      </c>
      <c r="CL29" s="19" t="n">
        <f aca="false">CL20+CL21+CL17+CL18+CL19+CL22+CL14+CL15+CL16+CL24</f>
        <v>441000</v>
      </c>
      <c r="CM29" s="19" t="n">
        <f aca="false">CM20+CM21+CM17+CM18+CM19+CM22+CM14+CM15+CM16+CM24</f>
        <v>441000</v>
      </c>
      <c r="CN29" s="19" t="n">
        <f aca="false">CN20+CN21+CN17+CN18+CN19+CN22+CN14+CN15+CN16+CN24</f>
        <v>441000</v>
      </c>
      <c r="CO29" s="19" t="n">
        <f aca="false">CO20+CO21+CO17+CO18+CO19+CO22+CO14+CO15+CO16+CO24</f>
        <v>441000</v>
      </c>
      <c r="CP29" s="19" t="n">
        <f aca="false">CP20+CP21+CP17+CP18+CP19+CP22+CP14+CP15+CP16+CP24</f>
        <v>441000</v>
      </c>
      <c r="CQ29" s="19" t="n">
        <f aca="false">CQ20+CQ21+CQ17+CQ18+CQ19+CQ22+CQ14+CQ15+CQ16+CQ24</f>
        <v>441000</v>
      </c>
      <c r="CR29" s="19" t="n">
        <f aca="false">CR20+CR21+CR17+CR18+CR19+CR22+CR14+CR15+CR16+CR24</f>
        <v>441000</v>
      </c>
      <c r="CS29" s="19" t="n">
        <f aca="false">CS20+CS21+CS17+CS18+CS19+CS22+CS14+CS15+CS16+CS24</f>
        <v>441000</v>
      </c>
      <c r="CT29" s="19" t="n">
        <f aca="false">CT20+CT21+CT17+CT18+CT19+CT22+CT14+CT15+CT16+CT24</f>
        <v>441000</v>
      </c>
      <c r="CU29" s="19" t="n">
        <f aca="false">CU20+CU21+CU17+CU18+CU19+CU22+CU14+CU15+CU16+CU24</f>
        <v>441000</v>
      </c>
      <c r="CV29" s="19" t="n">
        <f aca="false">CV20+CV21+CV17+CV18+CV19+CV22+CV14+CV15+CV16+CV24</f>
        <v>441000</v>
      </c>
      <c r="CW29" s="19" t="n">
        <f aca="false">CW20+CW21+CW17+CW18+CW19+CW22+CW14+CW15+CW16+CW24</f>
        <v>441000</v>
      </c>
      <c r="CX29" s="19" t="n">
        <f aca="false">CX20+CX21+CX17+CX18+CX19+CX22+CX14+CX15+CX16+CX24</f>
        <v>441000</v>
      </c>
      <c r="CY29" s="19" t="n">
        <f aca="false">CY20+CY21+CY17+CY18+CY19+CY22+CY14+CY15+CY16+CY24</f>
        <v>441000</v>
      </c>
      <c r="CZ29" s="19" t="n">
        <f aca="false">CZ20+CZ21+CZ17+CZ18+CZ19+CZ22+CZ14+CZ15+CZ16+CZ24</f>
        <v>441000</v>
      </c>
      <c r="DA29" s="19" t="n">
        <f aca="false">DA20+DA21+DA17+DA18+DA19+DA22+DA14+DA15+DA16+DA24</f>
        <v>441000</v>
      </c>
      <c r="DB29" s="19" t="n">
        <f aca="false">DB20+DB21+DB17+DB18+DB19+DB22+DB14+DB15+DB16+DB24</f>
        <v>441000</v>
      </c>
      <c r="DC29" s="19" t="n">
        <f aca="false">DC20+DC21+DC17+DC18+DC19+DC22+DC14+DC15+DC16+DC24</f>
        <v>441000</v>
      </c>
      <c r="DD29" s="19" t="n">
        <f aca="false">DD20+DD21+DD17+DD18+DD19+DD22+DD14+DD15+DD16+DD24</f>
        <v>441000</v>
      </c>
      <c r="DE29" s="19" t="n">
        <f aca="false">DE20+DE21+DE17+DE18+DE19+DE22+DE14+DE15+DE16+DE24</f>
        <v>441000</v>
      </c>
      <c r="DF29" s="19" t="n">
        <f aca="false">DF20+DF21+DF17+DF18+DF19+DF22+DF14+DF15+DF16+DF24</f>
        <v>441000</v>
      </c>
      <c r="DG29" s="19" t="n">
        <f aca="false">DG20+DG21+DG17+DG18+DG19+DG22+DG14+DG15+DG16+DG24</f>
        <v>441000</v>
      </c>
      <c r="DH29" s="19" t="n">
        <f aca="false">DH20+DH21+DH17+DH18+DH19+DH22+DH14+DH15+DH16+DH24</f>
        <v>441000</v>
      </c>
      <c r="DI29" s="19" t="n">
        <f aca="false">DI20+DI21+DI17+DI18+DI19+DI22+DI14+DI15+DI16+DI24</f>
        <v>441000</v>
      </c>
      <c r="DJ29" s="19" t="n">
        <f aca="false">DJ20+DJ21+DJ17+DJ18+DJ19+DJ22+DJ14+DJ15+DJ16+DJ24</f>
        <v>441000</v>
      </c>
      <c r="DK29" s="19" t="n">
        <f aca="false">DK20+DK21+DK17+DK18+DK19+DK22+DK14+DK15+DK16+DK24</f>
        <v>441000</v>
      </c>
      <c r="DL29" s="19" t="n">
        <f aca="false">DL20+DL21+DL17+DL18+DL19+DL22+DL14+DL15+DL16+DL24</f>
        <v>441000</v>
      </c>
      <c r="DM29" s="19" t="n">
        <f aca="false">DM20+DM21+DM17+DM18+DM19+DM22+DM14+DM15+DM16+DM24</f>
        <v>441000</v>
      </c>
    </row>
    <row r="30" customFormat="false" ht="12.75" hidden="false" customHeight="false" outlineLevel="0" collapsed="false">
      <c r="B30" s="10"/>
      <c r="C30" s="10"/>
      <c r="E30" s="10"/>
      <c r="F30" s="10"/>
      <c r="G30" s="10"/>
      <c r="H30" s="10"/>
      <c r="I30" s="87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customFormat="false" ht="12.75" hidden="false" customHeight="false" outlineLevel="0" collapsed="false">
      <c r="B31" s="10"/>
      <c r="C31" s="10"/>
      <c r="D31" s="1" t="s">
        <v>50</v>
      </c>
      <c r="E31" s="10"/>
      <c r="F31" s="10"/>
      <c r="G31" s="10"/>
      <c r="H31" s="10"/>
      <c r="I31" s="87"/>
      <c r="J31" s="19" t="n">
        <f aca="false">SUM(J14:J24)-J20</f>
        <v>446000</v>
      </c>
      <c r="K31" s="19" t="n">
        <f aca="false">SUM(K14:K24)-K20</f>
        <v>446000</v>
      </c>
      <c r="L31" s="19" t="n">
        <f aca="false">SUM(L14:L24)-L20</f>
        <v>446000</v>
      </c>
      <c r="M31" s="19" t="n">
        <f aca="false">SUM(M14:M24)-M20</f>
        <v>446000</v>
      </c>
      <c r="N31" s="19" t="n">
        <f aca="false">SUM(N14:N24)-N20</f>
        <v>446000</v>
      </c>
      <c r="O31" s="19" t="n">
        <f aca="false">SUM(O14:O24)-O20</f>
        <v>446000</v>
      </c>
      <c r="P31" s="19" t="n">
        <f aca="false">SUM(P14:P24)-P20</f>
        <v>446000</v>
      </c>
      <c r="Q31" s="19" t="n">
        <f aca="false">SUM(Q14:Q24)-Q20</f>
        <v>446000</v>
      </c>
      <c r="R31" s="19" t="n">
        <f aca="false">SUM(R14:R24)-R20</f>
        <v>446000</v>
      </c>
      <c r="S31" s="19" t="n">
        <f aca="false">SUM(S14:S24)-S20</f>
        <v>446000</v>
      </c>
      <c r="T31" s="19" t="n">
        <f aca="false">SUM(T14:T24)-T20</f>
        <v>446000</v>
      </c>
      <c r="U31" s="19" t="n">
        <f aca="false">SUM(U14:U24)-U20</f>
        <v>446000</v>
      </c>
      <c r="V31" s="19" t="n">
        <f aca="false">SUM(V14:V24)-(V20+V21)</f>
        <v>424000</v>
      </c>
      <c r="W31" s="19" t="n">
        <f aca="false">SUM(W14:W24)-(W20+W21)</f>
        <v>424000</v>
      </c>
      <c r="X31" s="19" t="n">
        <f aca="false">SUM(X14:X24)-(X20+X21)</f>
        <v>424000</v>
      </c>
      <c r="Y31" s="19" t="n">
        <f aca="false">SUM(Y14:Y24)-(Y20+Y21+Y17)</f>
        <v>414000</v>
      </c>
      <c r="Z31" s="19" t="n">
        <f aca="false">SUM(Z14:Z24)-(Z20+Z21+Z17)</f>
        <v>414000</v>
      </c>
      <c r="AA31" s="19" t="n">
        <f aca="false">SUM(AA14:AA24)-(AA20+AA21+AA17)</f>
        <v>414000</v>
      </c>
      <c r="AB31" s="19" t="n">
        <f aca="false">SUM(AB14:AB24)-(AB20+AB21+AB17)</f>
        <v>414000</v>
      </c>
      <c r="AC31" s="19" t="n">
        <f aca="false">SUM(AC14:AC24)-(AC20+AC21+AC17)</f>
        <v>414000</v>
      </c>
      <c r="AD31" s="19" t="n">
        <f aca="false">SUM(AD14:AD24)-(AD20+AD21+AD17)</f>
        <v>414000</v>
      </c>
      <c r="AE31" s="19" t="n">
        <f aca="false">SUM(AE14:AE24)-(AE20+AE21+AE17)</f>
        <v>414000</v>
      </c>
      <c r="AF31" s="19" t="n">
        <f aca="false">SUM(AF14:AF24)-(AF20+AF21+AF17+AF18+AF19)</f>
        <v>270000</v>
      </c>
      <c r="AG31" s="19" t="n">
        <f aca="false">SUM(AG14:AG24)-(AG20+AG21+AG17+AG18+AG19)</f>
        <v>270000</v>
      </c>
      <c r="AH31" s="19" t="n">
        <f aca="false">SUM(AH14:AH24)-(AH20+AH21+AH17+AH18+AH19+AH22)</f>
        <v>215000</v>
      </c>
      <c r="AI31" s="19" t="n">
        <f aca="false">AI25-AI29</f>
        <v>90000</v>
      </c>
      <c r="AJ31" s="19" t="n">
        <f aca="false">AJ25-AJ29</f>
        <v>90000</v>
      </c>
      <c r="AK31" s="19" t="n">
        <f aca="false">AK25-AK29</f>
        <v>90000</v>
      </c>
      <c r="AL31" s="19" t="n">
        <f aca="false">AL25-AL29</f>
        <v>90000</v>
      </c>
      <c r="AM31" s="19" t="n">
        <f aca="false">AM25-AM29</f>
        <v>90000</v>
      </c>
      <c r="AN31" s="19" t="n">
        <f aca="false">AN25-AN29</f>
        <v>90000</v>
      </c>
      <c r="AO31" s="19" t="n">
        <f aca="false">AO25-AO29</f>
        <v>90000</v>
      </c>
      <c r="AP31" s="19" t="n">
        <f aca="false">AP25-AP29</f>
        <v>90000</v>
      </c>
      <c r="AQ31" s="19" t="n">
        <f aca="false">AQ25-AQ29</f>
        <v>90000</v>
      </c>
      <c r="AR31" s="19" t="n">
        <f aca="false">AR25-AR29</f>
        <v>90000</v>
      </c>
      <c r="AS31" s="19" t="n">
        <f aca="false">AS25-AS29</f>
        <v>90000</v>
      </c>
      <c r="AT31" s="19" t="n">
        <f aca="false">AT25-AT29</f>
        <v>90000</v>
      </c>
      <c r="AU31" s="19" t="n">
        <f aca="false">AU25-AU29</f>
        <v>90000</v>
      </c>
      <c r="AV31" s="19" t="n">
        <f aca="false">AV25-AV29</f>
        <v>90000</v>
      </c>
      <c r="AW31" s="19" t="n">
        <f aca="false">AW25-AW29</f>
        <v>90000</v>
      </c>
      <c r="AX31" s="19" t="n">
        <f aca="false">AX25-AX29</f>
        <v>90000</v>
      </c>
      <c r="AY31" s="19" t="n">
        <f aca="false">AY25-AY29</f>
        <v>90000</v>
      </c>
      <c r="AZ31" s="19" t="n">
        <f aca="false">AZ25-AZ29</f>
        <v>90000</v>
      </c>
      <c r="BA31" s="19" t="n">
        <f aca="false">BA25-BA29</f>
        <v>90000</v>
      </c>
      <c r="BB31" s="19" t="n">
        <f aca="false">BB25-BB29</f>
        <v>90000</v>
      </c>
      <c r="BC31" s="19" t="n">
        <f aca="false">BC25-BC29</f>
        <v>90000</v>
      </c>
      <c r="BD31" s="19" t="n">
        <f aca="false">BD25-BD29</f>
        <v>90000</v>
      </c>
      <c r="BE31" s="19" t="n">
        <f aca="false">BE25-BE29</f>
        <v>90000</v>
      </c>
      <c r="BF31" s="19" t="n">
        <f aca="false">BF25-BF29</f>
        <v>90000</v>
      </c>
      <c r="BG31" s="19" t="n">
        <f aca="false">BG25-BG29</f>
        <v>60000</v>
      </c>
      <c r="BH31" s="19" t="n">
        <f aca="false">BH25-BH29</f>
        <v>60000</v>
      </c>
      <c r="BI31" s="19" t="n">
        <f aca="false">BI25-BI29</f>
        <v>60000</v>
      </c>
      <c r="BJ31" s="19" t="n">
        <f aca="false">BJ25-BJ29</f>
        <v>60000</v>
      </c>
      <c r="BK31" s="19" t="n">
        <f aca="false">BK25-BK29</f>
        <v>60000</v>
      </c>
      <c r="BL31" s="19" t="n">
        <f aca="false">BL25-BL29</f>
        <v>60000</v>
      </c>
      <c r="BM31" s="19" t="n">
        <f aca="false">BM25-BM29</f>
        <v>60000</v>
      </c>
      <c r="BN31" s="19" t="n">
        <f aca="false">BN25-BN29</f>
        <v>60000</v>
      </c>
      <c r="BO31" s="19" t="n">
        <f aca="false">BO25-BO29</f>
        <v>60000</v>
      </c>
      <c r="BP31" s="19" t="n">
        <f aca="false">BP25-BP29</f>
        <v>60000</v>
      </c>
      <c r="BQ31" s="19" t="n">
        <f aca="false">BQ25-BQ29</f>
        <v>60000</v>
      </c>
      <c r="BR31" s="19" t="n">
        <f aca="false">BR25-BR29</f>
        <v>60000</v>
      </c>
      <c r="BS31" s="19" t="n">
        <f aca="false">BS25-BS29</f>
        <v>60000</v>
      </c>
      <c r="BT31" s="19" t="n">
        <f aca="false">BT25-BT29</f>
        <v>60000</v>
      </c>
      <c r="BU31" s="19" t="n">
        <f aca="false">BU25-BU29</f>
        <v>60000</v>
      </c>
      <c r="BV31" s="19" t="n">
        <f aca="false">BV25-BV29</f>
        <v>60000</v>
      </c>
      <c r="BW31" s="19" t="n">
        <f aca="false">BW25-BW29</f>
        <v>60000</v>
      </c>
      <c r="BX31" s="19" t="n">
        <f aca="false">BX25-BX29</f>
        <v>60000</v>
      </c>
      <c r="BY31" s="19" t="n">
        <f aca="false">BY25-BY29</f>
        <v>60000</v>
      </c>
      <c r="BZ31" s="19" t="n">
        <f aca="false">BZ25-BZ29</f>
        <v>60000</v>
      </c>
      <c r="CA31" s="19" t="n">
        <f aca="false">CA25-CA29</f>
        <v>60000</v>
      </c>
      <c r="CB31" s="19" t="n">
        <f aca="false">CB25-CB29</f>
        <v>60000</v>
      </c>
      <c r="CC31" s="19" t="n">
        <f aca="false">CC25-CC29</f>
        <v>0</v>
      </c>
      <c r="CD31" s="19" t="n">
        <f aca="false">CD25-CD29</f>
        <v>0</v>
      </c>
      <c r="CE31" s="19" t="n">
        <f aca="false">CE25-CE29</f>
        <v>0</v>
      </c>
      <c r="CF31" s="19" t="n">
        <f aca="false">CF25-CF29</f>
        <v>0</v>
      </c>
      <c r="CG31" s="19" t="n">
        <f aca="false">CG25-CG29</f>
        <v>0</v>
      </c>
      <c r="CH31" s="19" t="n">
        <f aca="false">CH25-CH29</f>
        <v>0</v>
      </c>
      <c r="CI31" s="19" t="n">
        <f aca="false">CI25-CI29</f>
        <v>0</v>
      </c>
      <c r="CJ31" s="19" t="n">
        <f aca="false">CJ25-CJ29</f>
        <v>0</v>
      </c>
      <c r="CK31" s="19" t="n">
        <f aca="false">CK25-CK29</f>
        <v>0</v>
      </c>
      <c r="CL31" s="19" t="n">
        <f aca="false">CL25-CL29</f>
        <v>0</v>
      </c>
      <c r="CM31" s="19" t="n">
        <f aca="false">CM25-CM29</f>
        <v>0</v>
      </c>
      <c r="CN31" s="19" t="n">
        <f aca="false">CN25-CN29</f>
        <v>0</v>
      </c>
      <c r="CO31" s="19" t="n">
        <f aca="false">CO25-CO29</f>
        <v>0</v>
      </c>
      <c r="CP31" s="19" t="n">
        <f aca="false">CP25-CP29</f>
        <v>0</v>
      </c>
      <c r="CQ31" s="19" t="n">
        <f aca="false">CQ25-CQ29</f>
        <v>0</v>
      </c>
      <c r="CR31" s="19" t="n">
        <f aca="false">CR25-CR29</f>
        <v>0</v>
      </c>
      <c r="CS31" s="19" t="n">
        <f aca="false">CS25-CS29</f>
        <v>0</v>
      </c>
      <c r="CT31" s="19" t="n">
        <f aca="false">CT25-CT29</f>
        <v>0</v>
      </c>
      <c r="CU31" s="19" t="n">
        <f aca="false">CU25-CU29</f>
        <v>0</v>
      </c>
      <c r="CV31" s="19" t="n">
        <f aca="false">CV25-CV29</f>
        <v>0</v>
      </c>
      <c r="CW31" s="19" t="n">
        <f aca="false">CW25-CW29</f>
        <v>0</v>
      </c>
      <c r="CX31" s="19" t="n">
        <f aca="false">CX25-CX29</f>
        <v>0</v>
      </c>
      <c r="CY31" s="19" t="n">
        <f aca="false">CY25-CY29</f>
        <v>0</v>
      </c>
      <c r="CZ31" s="19" t="n">
        <f aca="false">CZ25-CZ29</f>
        <v>0</v>
      </c>
      <c r="DA31" s="19" t="n">
        <f aca="false">DA25-DA29</f>
        <v>0</v>
      </c>
      <c r="DB31" s="19" t="n">
        <f aca="false">DB25-DB29</f>
        <v>0</v>
      </c>
      <c r="DC31" s="19" t="n">
        <f aca="false">DC25-DC29</f>
        <v>0</v>
      </c>
      <c r="DD31" s="19" t="n">
        <f aca="false">DD25-DD29</f>
        <v>0</v>
      </c>
      <c r="DE31" s="19" t="n">
        <f aca="false">DE25-DE29</f>
        <v>0</v>
      </c>
      <c r="DF31" s="19" t="n">
        <f aca="false">DF25-DF29</f>
        <v>0</v>
      </c>
      <c r="DG31" s="19" t="n">
        <f aca="false">DG25-DG29</f>
        <v>0</v>
      </c>
      <c r="DH31" s="19" t="n">
        <f aca="false">DH25-DH29</f>
        <v>0</v>
      </c>
      <c r="DI31" s="19" t="n">
        <f aca="false">DI25-DI29</f>
        <v>0</v>
      </c>
      <c r="DJ31" s="19" t="n">
        <f aca="false">DJ25-DJ29</f>
        <v>0</v>
      </c>
      <c r="DK31" s="19" t="n">
        <f aca="false">DK25-DK29</f>
        <v>0</v>
      </c>
      <c r="DL31" s="19" t="n">
        <f aca="false">DL25-DL29</f>
        <v>0</v>
      </c>
      <c r="DM31" s="19" t="n">
        <f aca="false">DM25-DM29</f>
        <v>0</v>
      </c>
    </row>
    <row r="32" customFormat="false" ht="12.75" hidden="false" customHeight="false" outlineLevel="0" collapsed="false">
      <c r="B32" s="10"/>
      <c r="C32" s="10"/>
      <c r="D32" s="10"/>
      <c r="E32" s="10"/>
      <c r="F32" s="10"/>
      <c r="G32" s="10"/>
      <c r="H32" s="10"/>
      <c r="I32" s="87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</row>
    <row r="33" customFormat="false" ht="12.75" hidden="false" customHeight="false" outlineLevel="0" collapsed="false">
      <c r="A33" s="78" t="s">
        <v>92</v>
      </c>
      <c r="I33" s="3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</row>
    <row r="34" customFormat="false" ht="13.5" hidden="false" customHeight="false" outlineLevel="0" collapsed="false">
      <c r="I34" s="3"/>
    </row>
    <row r="35" customFormat="false" ht="13.5" hidden="false" customHeight="false" outlineLevel="0" collapsed="false">
      <c r="B35" s="44" t="s">
        <v>10</v>
      </c>
      <c r="C35" s="0" t="s">
        <v>11</v>
      </c>
      <c r="D35" s="44" t="s">
        <v>12</v>
      </c>
      <c r="E35" s="0" t="s">
        <v>13</v>
      </c>
      <c r="F35" s="0" t="s">
        <v>14</v>
      </c>
      <c r="G35" s="0" t="s">
        <v>15</v>
      </c>
      <c r="H35" s="79" t="s">
        <v>16</v>
      </c>
      <c r="I35" s="82" t="s">
        <v>17</v>
      </c>
      <c r="J35" s="16" t="n">
        <v>37257</v>
      </c>
      <c r="K35" s="16" t="n">
        <v>37288</v>
      </c>
      <c r="L35" s="16" t="n">
        <v>37316</v>
      </c>
      <c r="M35" s="16" t="n">
        <v>37347</v>
      </c>
      <c r="N35" s="16" t="n">
        <v>37377</v>
      </c>
      <c r="O35" s="16" t="n">
        <v>37408</v>
      </c>
      <c r="P35" s="16" t="n">
        <v>37438</v>
      </c>
      <c r="Q35" s="16" t="n">
        <v>37469</v>
      </c>
      <c r="R35" s="16" t="n">
        <v>37500</v>
      </c>
      <c r="S35" s="16" t="n">
        <v>37530</v>
      </c>
      <c r="T35" s="16" t="n">
        <v>37561</v>
      </c>
      <c r="U35" s="16" t="n">
        <v>37591</v>
      </c>
      <c r="V35" s="16" t="n">
        <v>37622</v>
      </c>
      <c r="W35" s="16" t="n">
        <v>37653</v>
      </c>
      <c r="X35" s="16" t="n">
        <v>37681</v>
      </c>
      <c r="Y35" s="16" t="n">
        <v>37712</v>
      </c>
      <c r="Z35" s="16" t="n">
        <v>37742</v>
      </c>
      <c r="AA35" s="16" t="n">
        <v>37773</v>
      </c>
      <c r="AB35" s="16" t="n">
        <v>37803</v>
      </c>
      <c r="AC35" s="16" t="n">
        <v>37834</v>
      </c>
      <c r="AD35" s="16" t="n">
        <v>37865</v>
      </c>
      <c r="AE35" s="16" t="n">
        <v>37895</v>
      </c>
      <c r="AF35" s="16" t="n">
        <v>37926</v>
      </c>
      <c r="AG35" s="16" t="n">
        <v>37956</v>
      </c>
      <c r="AH35" s="16" t="n">
        <v>37987</v>
      </c>
      <c r="AI35" s="16" t="n">
        <v>38018</v>
      </c>
      <c r="AJ35" s="16" t="n">
        <v>38047</v>
      </c>
      <c r="AK35" s="16" t="n">
        <v>38078</v>
      </c>
      <c r="AL35" s="16" t="n">
        <v>38108</v>
      </c>
      <c r="AM35" s="16" t="n">
        <v>38139</v>
      </c>
      <c r="AN35" s="16" t="n">
        <v>38169</v>
      </c>
      <c r="AO35" s="16" t="n">
        <v>38200</v>
      </c>
      <c r="AP35" s="16" t="n">
        <v>38231</v>
      </c>
      <c r="AQ35" s="16" t="n">
        <v>38261</v>
      </c>
      <c r="AR35" s="16" t="n">
        <v>38292</v>
      </c>
      <c r="AS35" s="16" t="n">
        <v>38322</v>
      </c>
      <c r="AT35" s="16" t="n">
        <v>38353</v>
      </c>
      <c r="AU35" s="16" t="n">
        <v>38384</v>
      </c>
      <c r="AV35" s="16" t="n">
        <v>38412</v>
      </c>
      <c r="AW35" s="16" t="n">
        <v>38443</v>
      </c>
      <c r="AX35" s="16" t="n">
        <v>38473</v>
      </c>
      <c r="AY35" s="16" t="n">
        <v>38504</v>
      </c>
      <c r="AZ35" s="16" t="n">
        <v>38534</v>
      </c>
      <c r="BA35" s="16" t="n">
        <v>38565</v>
      </c>
      <c r="BB35" s="16" t="n">
        <v>38596</v>
      </c>
      <c r="BC35" s="16" t="n">
        <v>38626</v>
      </c>
      <c r="BD35" s="16" t="n">
        <v>38657</v>
      </c>
      <c r="BE35" s="16" t="n">
        <v>38687</v>
      </c>
      <c r="BF35" s="16" t="n">
        <v>38718</v>
      </c>
      <c r="BG35" s="16" t="n">
        <v>38749</v>
      </c>
      <c r="BH35" s="16" t="n">
        <v>38777</v>
      </c>
      <c r="BI35" s="16" t="n">
        <v>38808</v>
      </c>
      <c r="BJ35" s="16" t="n">
        <v>38838</v>
      </c>
      <c r="BK35" s="16" t="n">
        <v>38869</v>
      </c>
      <c r="BL35" s="16" t="n">
        <v>38899</v>
      </c>
      <c r="BM35" s="16" t="n">
        <v>38930</v>
      </c>
      <c r="BN35" s="16" t="n">
        <v>38961</v>
      </c>
      <c r="BO35" s="16" t="n">
        <v>38991</v>
      </c>
      <c r="BP35" s="16" t="n">
        <v>39022</v>
      </c>
      <c r="BQ35" s="16" t="n">
        <v>39052</v>
      </c>
      <c r="BR35" s="16" t="n">
        <v>39083</v>
      </c>
      <c r="BS35" s="16" t="n">
        <v>39114</v>
      </c>
      <c r="BT35" s="16" t="n">
        <v>39142</v>
      </c>
      <c r="BU35" s="16" t="n">
        <v>39173</v>
      </c>
      <c r="BV35" s="16" t="n">
        <v>39203</v>
      </c>
      <c r="BW35" s="16" t="n">
        <v>39234</v>
      </c>
      <c r="BX35" s="16" t="n">
        <v>39264</v>
      </c>
      <c r="BY35" s="16" t="n">
        <v>39295</v>
      </c>
      <c r="BZ35" s="16" t="n">
        <v>39326</v>
      </c>
      <c r="CA35" s="16" t="n">
        <v>39356</v>
      </c>
      <c r="CB35" s="16" t="n">
        <v>39387</v>
      </c>
      <c r="CC35" s="16" t="n">
        <v>39417</v>
      </c>
      <c r="CD35" s="16" t="n">
        <v>39448</v>
      </c>
      <c r="CE35" s="16" t="n">
        <v>39479</v>
      </c>
      <c r="CF35" s="16" t="n">
        <v>39508</v>
      </c>
      <c r="CG35" s="16" t="n">
        <v>39539</v>
      </c>
      <c r="CH35" s="16" t="n">
        <v>39569</v>
      </c>
      <c r="CI35" s="16" t="n">
        <v>39600</v>
      </c>
      <c r="CJ35" s="16" t="n">
        <v>39630</v>
      </c>
      <c r="CK35" s="16" t="n">
        <v>39661</v>
      </c>
      <c r="CL35" s="16" t="n">
        <v>39692</v>
      </c>
      <c r="CM35" s="16" t="n">
        <v>39722</v>
      </c>
      <c r="CN35" s="16" t="n">
        <v>39753</v>
      </c>
      <c r="CO35" s="16" t="n">
        <v>39783</v>
      </c>
      <c r="CP35" s="16" t="n">
        <v>39814</v>
      </c>
      <c r="CQ35" s="16" t="n">
        <v>39845</v>
      </c>
      <c r="CR35" s="16" t="n">
        <v>39873</v>
      </c>
      <c r="CS35" s="16" t="n">
        <v>39904</v>
      </c>
      <c r="CT35" s="16" t="n">
        <v>39934</v>
      </c>
      <c r="CU35" s="16" t="n">
        <v>39965</v>
      </c>
      <c r="CV35" s="16" t="n">
        <v>39995</v>
      </c>
      <c r="CW35" s="16" t="n">
        <v>40026</v>
      </c>
      <c r="CX35" s="16" t="n">
        <v>40057</v>
      </c>
      <c r="CY35" s="16" t="n">
        <v>40087</v>
      </c>
      <c r="CZ35" s="16" t="n">
        <v>40118</v>
      </c>
      <c r="DA35" s="16" t="n">
        <v>40148</v>
      </c>
      <c r="DB35" s="16" t="n">
        <v>40179</v>
      </c>
      <c r="DC35" s="16" t="n">
        <v>40210</v>
      </c>
      <c r="DD35" s="16" t="n">
        <v>40238</v>
      </c>
      <c r="DE35" s="16" t="n">
        <v>40269</v>
      </c>
      <c r="DF35" s="16" t="n">
        <v>40299</v>
      </c>
      <c r="DG35" s="16" t="n">
        <v>40330</v>
      </c>
      <c r="DH35" s="16" t="n">
        <v>40360</v>
      </c>
      <c r="DI35" s="16" t="n">
        <v>40391</v>
      </c>
      <c r="DJ35" s="16" t="n">
        <v>40422</v>
      </c>
      <c r="DK35" s="16" t="n">
        <v>40452</v>
      </c>
      <c r="DL35" s="16" t="n">
        <v>40483</v>
      </c>
      <c r="DM35" s="16" t="n">
        <v>40513</v>
      </c>
    </row>
    <row r="36" customFormat="false" ht="13.5" hidden="false" customHeight="false" outlineLevel="0" collapsed="false">
      <c r="B36" s="44"/>
      <c r="D36" s="44"/>
      <c r="H36" s="12"/>
      <c r="I36" s="82"/>
    </row>
    <row r="37" customFormat="false" ht="13.5" hidden="false" customHeight="false" outlineLevel="0" collapsed="false">
      <c r="B37" s="10" t="n">
        <v>24669</v>
      </c>
      <c r="C37" s="10" t="s">
        <v>93</v>
      </c>
      <c r="D37" s="25" t="n">
        <v>12500</v>
      </c>
      <c r="E37" s="80" t="n">
        <v>35309</v>
      </c>
      <c r="F37" s="80" t="n">
        <v>38748</v>
      </c>
      <c r="G37" s="10" t="s">
        <v>19</v>
      </c>
      <c r="H37" s="81" t="n">
        <v>38383</v>
      </c>
      <c r="I37" s="82" t="n">
        <v>0.06</v>
      </c>
      <c r="J37" s="25" t="n">
        <v>12500</v>
      </c>
      <c r="K37" s="25" t="n">
        <v>12500</v>
      </c>
      <c r="L37" s="25" t="n">
        <v>12500</v>
      </c>
      <c r="M37" s="25" t="n">
        <v>12500</v>
      </c>
      <c r="N37" s="25" t="n">
        <v>12500</v>
      </c>
      <c r="O37" s="25" t="n">
        <v>12500</v>
      </c>
      <c r="P37" s="25" t="n">
        <v>12500</v>
      </c>
      <c r="Q37" s="25" t="n">
        <v>12500</v>
      </c>
      <c r="R37" s="25" t="n">
        <v>12500</v>
      </c>
      <c r="S37" s="25" t="n">
        <v>12500</v>
      </c>
      <c r="T37" s="25" t="n">
        <v>12500</v>
      </c>
      <c r="U37" s="25" t="n">
        <v>12500</v>
      </c>
      <c r="V37" s="25" t="n">
        <v>12500</v>
      </c>
      <c r="W37" s="25" t="n">
        <v>12500</v>
      </c>
      <c r="X37" s="25" t="n">
        <v>12500</v>
      </c>
      <c r="Y37" s="25" t="n">
        <v>12500</v>
      </c>
      <c r="Z37" s="25" t="n">
        <v>12500</v>
      </c>
      <c r="AA37" s="25" t="n">
        <v>12500</v>
      </c>
      <c r="AB37" s="25" t="n">
        <v>12500</v>
      </c>
      <c r="AC37" s="25" t="n">
        <v>12500</v>
      </c>
      <c r="AD37" s="25" t="n">
        <v>12500</v>
      </c>
      <c r="AE37" s="25" t="n">
        <v>12500</v>
      </c>
      <c r="AF37" s="25" t="n">
        <v>12500</v>
      </c>
      <c r="AG37" s="25" t="n">
        <v>12500</v>
      </c>
      <c r="AH37" s="25" t="n">
        <v>12500</v>
      </c>
      <c r="AI37" s="25" t="n">
        <v>12500</v>
      </c>
      <c r="AJ37" s="25" t="n">
        <v>12500</v>
      </c>
      <c r="AK37" s="25" t="n">
        <v>12500</v>
      </c>
      <c r="AL37" s="25" t="n">
        <v>12500</v>
      </c>
      <c r="AM37" s="25" t="n">
        <v>12500</v>
      </c>
      <c r="AN37" s="25" t="n">
        <v>12500</v>
      </c>
      <c r="AO37" s="25" t="n">
        <v>12500</v>
      </c>
      <c r="AP37" s="25" t="n">
        <v>12500</v>
      </c>
      <c r="AQ37" s="25" t="n">
        <v>12500</v>
      </c>
      <c r="AR37" s="25" t="n">
        <v>12500</v>
      </c>
      <c r="AS37" s="25" t="n">
        <v>12500</v>
      </c>
      <c r="AT37" s="28" t="n">
        <v>12500</v>
      </c>
      <c r="AU37" s="25" t="n">
        <v>12500</v>
      </c>
      <c r="AV37" s="25" t="n">
        <v>12500</v>
      </c>
      <c r="AW37" s="25" t="n">
        <v>12500</v>
      </c>
      <c r="AX37" s="25" t="n">
        <v>12500</v>
      </c>
      <c r="AY37" s="25" t="n">
        <v>12500</v>
      </c>
      <c r="AZ37" s="25" t="n">
        <v>12500</v>
      </c>
      <c r="BA37" s="25" t="n">
        <v>12500</v>
      </c>
      <c r="BB37" s="25" t="n">
        <v>12500</v>
      </c>
      <c r="BC37" s="25" t="n">
        <v>12500</v>
      </c>
      <c r="BD37" s="25" t="n">
        <v>12500</v>
      </c>
      <c r="BE37" s="25" t="n">
        <v>12500</v>
      </c>
      <c r="BF37" s="25" t="n">
        <v>12500</v>
      </c>
      <c r="BG37" s="47" t="n">
        <v>12500</v>
      </c>
      <c r="BH37" s="47" t="n">
        <v>12500</v>
      </c>
      <c r="BI37" s="47" t="n">
        <v>12500</v>
      </c>
      <c r="BJ37" s="47" t="n">
        <v>12500</v>
      </c>
      <c r="BK37" s="47" t="n">
        <v>12500</v>
      </c>
      <c r="BL37" s="47" t="n">
        <v>12500</v>
      </c>
      <c r="BM37" s="47" t="n">
        <v>12500</v>
      </c>
      <c r="BN37" s="47" t="n">
        <v>12500</v>
      </c>
      <c r="BO37" s="47" t="n">
        <v>12500</v>
      </c>
      <c r="BP37" s="47" t="n">
        <v>12500</v>
      </c>
      <c r="BQ37" s="47" t="n">
        <v>12500</v>
      </c>
      <c r="BR37" s="47" t="n">
        <v>12500</v>
      </c>
      <c r="BS37" s="47" t="n">
        <v>12500</v>
      </c>
      <c r="BT37" s="47" t="n">
        <v>12500</v>
      </c>
      <c r="BU37" s="47" t="n">
        <v>12500</v>
      </c>
      <c r="BV37" s="47" t="n">
        <v>12500</v>
      </c>
      <c r="BW37" s="47" t="n">
        <v>12500</v>
      </c>
      <c r="BX37" s="47" t="n">
        <v>12500</v>
      </c>
      <c r="BY37" s="47" t="n">
        <v>12500</v>
      </c>
      <c r="BZ37" s="47" t="n">
        <v>12500</v>
      </c>
      <c r="CA37" s="47" t="n">
        <v>12500</v>
      </c>
      <c r="CB37" s="47" t="n">
        <v>12500</v>
      </c>
      <c r="CC37" s="47" t="n">
        <v>12500</v>
      </c>
      <c r="CD37" s="47" t="n">
        <v>12500</v>
      </c>
      <c r="CE37" s="47" t="n">
        <v>12500</v>
      </c>
      <c r="CF37" s="47" t="n">
        <v>12500</v>
      </c>
      <c r="CG37" s="47" t="n">
        <v>12500</v>
      </c>
      <c r="CH37" s="47" t="n">
        <v>12500</v>
      </c>
      <c r="CI37" s="47" t="n">
        <v>12500</v>
      </c>
      <c r="CJ37" s="47" t="n">
        <v>12500</v>
      </c>
      <c r="CK37" s="47" t="n">
        <v>12500</v>
      </c>
      <c r="CL37" s="47" t="n">
        <v>12500</v>
      </c>
      <c r="CM37" s="47" t="n">
        <v>12500</v>
      </c>
      <c r="CN37" s="47" t="n">
        <v>12500</v>
      </c>
      <c r="CO37" s="47" t="n">
        <v>12500</v>
      </c>
      <c r="CP37" s="47" t="n">
        <v>12500</v>
      </c>
      <c r="CQ37" s="47" t="n">
        <v>12500</v>
      </c>
      <c r="CR37" s="47" t="n">
        <v>12500</v>
      </c>
      <c r="CS37" s="47" t="n">
        <v>12500</v>
      </c>
      <c r="CT37" s="47" t="n">
        <v>12500</v>
      </c>
      <c r="CU37" s="47" t="n">
        <v>12500</v>
      </c>
      <c r="CV37" s="47" t="n">
        <v>12500</v>
      </c>
      <c r="CW37" s="47" t="n">
        <v>12500</v>
      </c>
      <c r="CX37" s="47" t="n">
        <v>12500</v>
      </c>
      <c r="CY37" s="47" t="n">
        <v>12500</v>
      </c>
      <c r="CZ37" s="47" t="n">
        <v>12500</v>
      </c>
      <c r="DA37" s="47" t="n">
        <v>12500</v>
      </c>
      <c r="DB37" s="47" t="n">
        <v>12500</v>
      </c>
      <c r="DC37" s="47" t="n">
        <v>12500</v>
      </c>
      <c r="DD37" s="47" t="n">
        <v>12500</v>
      </c>
      <c r="DE37" s="47" t="n">
        <v>12500</v>
      </c>
      <c r="DF37" s="47" t="n">
        <v>12500</v>
      </c>
      <c r="DG37" s="47" t="n">
        <v>12500</v>
      </c>
      <c r="DH37" s="47" t="n">
        <v>12500</v>
      </c>
      <c r="DI37" s="47" t="n">
        <v>12500</v>
      </c>
      <c r="DJ37" s="47" t="n">
        <v>12500</v>
      </c>
      <c r="DK37" s="47" t="n">
        <v>12500</v>
      </c>
      <c r="DL37" s="47" t="n">
        <v>12500</v>
      </c>
      <c r="DM37" s="47" t="n">
        <v>12500</v>
      </c>
    </row>
    <row r="38" customFormat="false" ht="12.75" hidden="false" customHeight="false" outlineLevel="0" collapsed="false">
      <c r="B38" s="10" t="n">
        <v>27047</v>
      </c>
      <c r="C38" s="10" t="s">
        <v>94</v>
      </c>
      <c r="D38" s="25" t="n">
        <v>150000</v>
      </c>
      <c r="E38" s="80" t="n">
        <v>36557</v>
      </c>
      <c r="F38" s="80" t="n">
        <v>38717</v>
      </c>
      <c r="G38" s="10" t="s">
        <v>34</v>
      </c>
      <c r="H38" s="81"/>
      <c r="I38" s="82" t="n">
        <v>0.03</v>
      </c>
      <c r="J38" s="24" t="n">
        <v>150000</v>
      </c>
      <c r="K38" s="24" t="n">
        <v>150000</v>
      </c>
      <c r="L38" s="24" t="n">
        <v>150000</v>
      </c>
      <c r="M38" s="24" t="n">
        <v>150000</v>
      </c>
      <c r="N38" s="24" t="n">
        <v>150000</v>
      </c>
      <c r="O38" s="24" t="n">
        <v>150000</v>
      </c>
      <c r="P38" s="24" t="n">
        <v>150000</v>
      </c>
      <c r="Q38" s="24" t="n">
        <v>150000</v>
      </c>
      <c r="R38" s="24" t="n">
        <v>150000</v>
      </c>
      <c r="S38" s="24" t="n">
        <v>150000</v>
      </c>
      <c r="T38" s="24" t="n">
        <v>150000</v>
      </c>
      <c r="U38" s="24" t="n">
        <v>150000</v>
      </c>
      <c r="V38" s="24" t="n">
        <v>150000</v>
      </c>
      <c r="W38" s="24" t="n">
        <v>150000</v>
      </c>
      <c r="X38" s="24" t="n">
        <v>150000</v>
      </c>
      <c r="Y38" s="24" t="n">
        <v>150000</v>
      </c>
      <c r="Z38" s="24" t="n">
        <v>150000</v>
      </c>
      <c r="AA38" s="24" t="n">
        <v>150000</v>
      </c>
      <c r="AB38" s="24" t="n">
        <v>150000</v>
      </c>
      <c r="AC38" s="24" t="n">
        <v>150000</v>
      </c>
      <c r="AD38" s="24" t="n">
        <v>150000</v>
      </c>
      <c r="AE38" s="24" t="n">
        <v>150000</v>
      </c>
      <c r="AF38" s="24" t="n">
        <v>150000</v>
      </c>
      <c r="AG38" s="24" t="n">
        <v>150000</v>
      </c>
      <c r="AH38" s="24" t="n">
        <v>150000</v>
      </c>
      <c r="AI38" s="24" t="n">
        <v>150000</v>
      </c>
      <c r="AJ38" s="24" t="n">
        <v>150000</v>
      </c>
      <c r="AK38" s="24" t="n">
        <v>150000</v>
      </c>
      <c r="AL38" s="24" t="n">
        <v>150000</v>
      </c>
      <c r="AM38" s="24" t="n">
        <v>150000</v>
      </c>
      <c r="AN38" s="24" t="n">
        <v>150000</v>
      </c>
      <c r="AO38" s="24" t="n">
        <v>150000</v>
      </c>
      <c r="AP38" s="24" t="n">
        <v>150000</v>
      </c>
      <c r="AQ38" s="24" t="n">
        <v>150000</v>
      </c>
      <c r="AR38" s="24" t="n">
        <v>150000</v>
      </c>
      <c r="AS38" s="24" t="n">
        <v>150000</v>
      </c>
      <c r="AT38" s="24" t="n">
        <v>150000</v>
      </c>
      <c r="AU38" s="24" t="n">
        <v>150000</v>
      </c>
      <c r="AV38" s="24" t="n">
        <v>150000</v>
      </c>
      <c r="AW38" s="24" t="n">
        <v>150000</v>
      </c>
      <c r="AX38" s="24" t="n">
        <v>150000</v>
      </c>
      <c r="AY38" s="24" t="n">
        <v>150000</v>
      </c>
      <c r="AZ38" s="24" t="n">
        <v>150000</v>
      </c>
      <c r="BA38" s="24" t="n">
        <v>150000</v>
      </c>
      <c r="BB38" s="24" t="n">
        <v>150000</v>
      </c>
      <c r="BC38" s="24" t="n">
        <v>150000</v>
      </c>
      <c r="BD38" s="24" t="n">
        <v>150000</v>
      </c>
      <c r="BE38" s="24" t="n">
        <v>150000</v>
      </c>
    </row>
    <row r="39" customFormat="false" ht="12.75" hidden="false" customHeight="false" outlineLevel="0" collapsed="false">
      <c r="B39" s="10" t="n">
        <v>27344</v>
      </c>
      <c r="C39" s="10" t="s">
        <v>26</v>
      </c>
      <c r="D39" s="25" t="n">
        <v>13500</v>
      </c>
      <c r="E39" s="80" t="n">
        <v>36892</v>
      </c>
      <c r="F39" s="80" t="n">
        <v>37621</v>
      </c>
      <c r="G39" s="10" t="s">
        <v>34</v>
      </c>
      <c r="H39" s="12"/>
      <c r="I39" s="82" t="n">
        <v>0.045</v>
      </c>
      <c r="J39" s="66" t="n">
        <v>13500</v>
      </c>
      <c r="K39" s="66" t="n">
        <v>13500</v>
      </c>
      <c r="L39" s="66" t="n">
        <v>13500</v>
      </c>
      <c r="M39" s="66" t="n">
        <v>13500</v>
      </c>
      <c r="N39" s="66" t="n">
        <v>13500</v>
      </c>
      <c r="O39" s="66" t="n">
        <v>13500</v>
      </c>
      <c r="P39" s="66" t="n">
        <v>13500</v>
      </c>
      <c r="Q39" s="66" t="n">
        <v>13500</v>
      </c>
      <c r="R39" s="66" t="n">
        <v>13500</v>
      </c>
      <c r="S39" s="66" t="n">
        <v>13500</v>
      </c>
      <c r="T39" s="66" t="n">
        <v>13500</v>
      </c>
      <c r="U39" s="66" t="n">
        <v>13500</v>
      </c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</row>
    <row r="40" customFormat="false" ht="12.75" hidden="false" customHeight="false" outlineLevel="0" collapsed="false">
      <c r="I40" s="3"/>
      <c r="J40" s="19" t="n">
        <f aca="false">SUM(J37:J39)</f>
        <v>176000</v>
      </c>
      <c r="K40" s="19" t="n">
        <f aca="false">SUM(K37:K39)</f>
        <v>176000</v>
      </c>
      <c r="L40" s="19" t="n">
        <f aca="false">SUM(L37:L39)</f>
        <v>176000</v>
      </c>
      <c r="M40" s="19" t="n">
        <f aca="false">SUM(M37:M39)</f>
        <v>176000</v>
      </c>
      <c r="N40" s="19" t="n">
        <f aca="false">SUM(N37:N39)</f>
        <v>176000</v>
      </c>
      <c r="O40" s="19" t="n">
        <f aca="false">SUM(O37:O39)</f>
        <v>176000</v>
      </c>
      <c r="P40" s="19" t="n">
        <f aca="false">SUM(P37:P39)</f>
        <v>176000</v>
      </c>
      <c r="Q40" s="19" t="n">
        <f aca="false">SUM(Q37:Q39)</f>
        <v>176000</v>
      </c>
      <c r="R40" s="19" t="n">
        <f aca="false">SUM(R37:R39)</f>
        <v>176000</v>
      </c>
      <c r="S40" s="19" t="n">
        <f aca="false">SUM(S37:S39)</f>
        <v>176000</v>
      </c>
      <c r="T40" s="19" t="n">
        <f aca="false">SUM(T37:T39)</f>
        <v>176000</v>
      </c>
      <c r="U40" s="19" t="n">
        <f aca="false">SUM(U37:U39)</f>
        <v>176000</v>
      </c>
      <c r="V40" s="19" t="n">
        <f aca="false">SUM(V37:V39)</f>
        <v>162500</v>
      </c>
      <c r="W40" s="19" t="n">
        <f aca="false">SUM(W37:W39)</f>
        <v>162500</v>
      </c>
      <c r="X40" s="19" t="n">
        <f aca="false">SUM(X37:X39)</f>
        <v>162500</v>
      </c>
      <c r="Y40" s="19" t="n">
        <f aca="false">SUM(Y37:Y39)</f>
        <v>162500</v>
      </c>
      <c r="Z40" s="19" t="n">
        <f aca="false">SUM(Z37:Z39)</f>
        <v>162500</v>
      </c>
      <c r="AA40" s="19" t="n">
        <f aca="false">SUM(AA37:AA39)</f>
        <v>162500</v>
      </c>
      <c r="AB40" s="19" t="n">
        <f aca="false">SUM(AB37:AB39)</f>
        <v>162500</v>
      </c>
      <c r="AC40" s="19" t="n">
        <f aca="false">SUM(AC37:AC39)</f>
        <v>162500</v>
      </c>
      <c r="AD40" s="19" t="n">
        <f aca="false">SUM(AD37:AD39)</f>
        <v>162500</v>
      </c>
      <c r="AE40" s="19" t="n">
        <f aca="false">SUM(AE37:AE39)</f>
        <v>162500</v>
      </c>
      <c r="AF40" s="19" t="n">
        <f aca="false">SUM(AF37:AF39)</f>
        <v>162500</v>
      </c>
      <c r="AG40" s="19" t="n">
        <f aca="false">SUM(AG37:AG39)</f>
        <v>162500</v>
      </c>
      <c r="AH40" s="19" t="n">
        <f aca="false">SUM(AH37:AH39)</f>
        <v>162500</v>
      </c>
      <c r="AI40" s="19" t="n">
        <f aca="false">SUM(AI37:AI39)</f>
        <v>162500</v>
      </c>
      <c r="AJ40" s="19" t="n">
        <f aca="false">SUM(AJ37:AJ39)</f>
        <v>162500</v>
      </c>
      <c r="AK40" s="19" t="n">
        <f aca="false">SUM(AK37:AK39)</f>
        <v>162500</v>
      </c>
      <c r="AL40" s="19" t="n">
        <f aca="false">SUM(AL37:AL39)</f>
        <v>162500</v>
      </c>
      <c r="AM40" s="19" t="n">
        <f aca="false">SUM(AM37:AM39)</f>
        <v>162500</v>
      </c>
      <c r="AN40" s="19" t="n">
        <f aca="false">SUM(AN37:AN39)</f>
        <v>162500</v>
      </c>
      <c r="AO40" s="19" t="n">
        <f aca="false">SUM(AO37:AO39)</f>
        <v>162500</v>
      </c>
      <c r="AP40" s="19" t="n">
        <f aca="false">SUM(AP37:AP39)</f>
        <v>162500</v>
      </c>
      <c r="AQ40" s="19" t="n">
        <f aca="false">SUM(AQ37:AQ39)</f>
        <v>162500</v>
      </c>
      <c r="AR40" s="19" t="n">
        <f aca="false">SUM(AR37:AR39)</f>
        <v>162500</v>
      </c>
      <c r="AS40" s="19" t="n">
        <f aca="false">SUM(AS37:AS39)</f>
        <v>162500</v>
      </c>
      <c r="AT40" s="19" t="n">
        <f aca="false">SUM(AT37:AT39)</f>
        <v>162500</v>
      </c>
      <c r="AU40" s="19" t="n">
        <f aca="false">SUM(AU37:AU39)</f>
        <v>162500</v>
      </c>
      <c r="AV40" s="19" t="n">
        <f aca="false">SUM(AV37:AV39)</f>
        <v>162500</v>
      </c>
      <c r="AW40" s="19" t="n">
        <f aca="false">SUM(AW37:AW39)</f>
        <v>162500</v>
      </c>
      <c r="AX40" s="19" t="n">
        <f aca="false">SUM(AX37:AX39)</f>
        <v>162500</v>
      </c>
      <c r="AY40" s="19" t="n">
        <f aca="false">SUM(AY37:AY39)</f>
        <v>162500</v>
      </c>
      <c r="AZ40" s="19" t="n">
        <f aca="false">SUM(AZ37:AZ39)</f>
        <v>162500</v>
      </c>
      <c r="BA40" s="19" t="n">
        <f aca="false">SUM(BA37:BA39)</f>
        <v>162500</v>
      </c>
      <c r="BB40" s="19" t="n">
        <f aca="false">SUM(BB37:BB39)</f>
        <v>162500</v>
      </c>
      <c r="BC40" s="19" t="n">
        <f aca="false">SUM(BC37:BC39)</f>
        <v>162500</v>
      </c>
      <c r="BD40" s="19" t="n">
        <f aca="false">SUM(BD37:BD39)</f>
        <v>162500</v>
      </c>
      <c r="BE40" s="19" t="n">
        <f aca="false">SUM(BE37:BE39)</f>
        <v>162500</v>
      </c>
      <c r="BF40" s="19" t="n">
        <f aca="false">SUM(BF37:BF39)</f>
        <v>12500</v>
      </c>
      <c r="BG40" s="19" t="n">
        <f aca="false">SUM(BG37:BG39)</f>
        <v>12500</v>
      </c>
      <c r="BH40" s="19" t="n">
        <f aca="false">SUM(BH37:BH39)</f>
        <v>12500</v>
      </c>
      <c r="BI40" s="19" t="n">
        <f aca="false">SUM(BI37:BI39)</f>
        <v>12500</v>
      </c>
      <c r="BJ40" s="19" t="n">
        <f aca="false">SUM(BJ37:BJ39)</f>
        <v>12500</v>
      </c>
      <c r="BK40" s="19" t="n">
        <f aca="false">SUM(BK37:BK39)</f>
        <v>12500</v>
      </c>
      <c r="BL40" s="19" t="n">
        <f aca="false">SUM(BL37:BL39)</f>
        <v>12500</v>
      </c>
      <c r="BM40" s="19" t="n">
        <f aca="false">SUM(BM37:BM39)</f>
        <v>12500</v>
      </c>
      <c r="BN40" s="19" t="n">
        <f aca="false">SUM(BN37:BN39)</f>
        <v>12500</v>
      </c>
      <c r="BO40" s="19" t="n">
        <f aca="false">SUM(BO37:BO39)</f>
        <v>12500</v>
      </c>
      <c r="BP40" s="19" t="n">
        <f aca="false">SUM(BP37:BP39)</f>
        <v>12500</v>
      </c>
      <c r="BQ40" s="19" t="n">
        <f aca="false">SUM(BQ37:BQ39)</f>
        <v>12500</v>
      </c>
      <c r="BR40" s="19" t="n">
        <f aca="false">SUM(BR37:BR39)</f>
        <v>12500</v>
      </c>
      <c r="BS40" s="19" t="n">
        <f aca="false">SUM(BS37:BS39)</f>
        <v>12500</v>
      </c>
      <c r="BT40" s="19" t="n">
        <f aca="false">SUM(BT37:BT39)</f>
        <v>12500</v>
      </c>
      <c r="BU40" s="19" t="n">
        <f aca="false">SUM(BU37:BU39)</f>
        <v>12500</v>
      </c>
      <c r="BV40" s="19" t="n">
        <f aca="false">SUM(BV37:BV39)</f>
        <v>12500</v>
      </c>
      <c r="BW40" s="19" t="n">
        <f aca="false">SUM(BW37:BW39)</f>
        <v>12500</v>
      </c>
      <c r="BX40" s="19" t="n">
        <f aca="false">SUM(BX37:BX39)</f>
        <v>12500</v>
      </c>
      <c r="BY40" s="19" t="n">
        <f aca="false">SUM(BY37:BY39)</f>
        <v>12500</v>
      </c>
      <c r="BZ40" s="19" t="n">
        <f aca="false">SUM(BZ37:BZ39)</f>
        <v>12500</v>
      </c>
      <c r="CA40" s="19" t="n">
        <f aca="false">SUM(CA37:CA39)</f>
        <v>12500</v>
      </c>
      <c r="CB40" s="19" t="n">
        <f aca="false">SUM(CB37:CB39)</f>
        <v>12500</v>
      </c>
      <c r="CC40" s="19" t="n">
        <f aca="false">SUM(CC37:CC39)</f>
        <v>12500</v>
      </c>
      <c r="CD40" s="19" t="n">
        <f aca="false">SUM(CD37:CD39)</f>
        <v>12500</v>
      </c>
      <c r="CE40" s="19" t="n">
        <f aca="false">SUM(CE37:CE39)</f>
        <v>12500</v>
      </c>
      <c r="CF40" s="19" t="n">
        <f aca="false">SUM(CF37:CF39)</f>
        <v>12500</v>
      </c>
      <c r="CG40" s="19" t="n">
        <f aca="false">SUM(CG37:CG39)</f>
        <v>12500</v>
      </c>
      <c r="CH40" s="19" t="n">
        <f aca="false">SUM(CH37:CH39)</f>
        <v>12500</v>
      </c>
      <c r="CI40" s="19" t="n">
        <f aca="false">SUM(CI37:CI39)</f>
        <v>12500</v>
      </c>
      <c r="CJ40" s="19" t="n">
        <f aca="false">SUM(CJ37:CJ39)</f>
        <v>12500</v>
      </c>
      <c r="CK40" s="19" t="n">
        <f aca="false">SUM(CK37:CK39)</f>
        <v>12500</v>
      </c>
      <c r="CL40" s="19" t="n">
        <f aca="false">SUM(CL37:CL39)</f>
        <v>12500</v>
      </c>
      <c r="CM40" s="19" t="n">
        <f aca="false">SUM(CM37:CM39)</f>
        <v>12500</v>
      </c>
      <c r="CN40" s="19" t="n">
        <f aca="false">SUM(CN37:CN39)</f>
        <v>12500</v>
      </c>
      <c r="CO40" s="19" t="n">
        <f aca="false">SUM(CO37:CO39)</f>
        <v>12500</v>
      </c>
      <c r="CP40" s="19" t="n">
        <f aca="false">SUM(CP37:CP39)</f>
        <v>12500</v>
      </c>
      <c r="CQ40" s="19" t="n">
        <f aca="false">SUM(CQ37:CQ39)</f>
        <v>12500</v>
      </c>
      <c r="CR40" s="19" t="n">
        <f aca="false">SUM(CR37:CR39)</f>
        <v>12500</v>
      </c>
      <c r="CS40" s="19" t="n">
        <f aca="false">SUM(CS37:CS39)</f>
        <v>12500</v>
      </c>
      <c r="CT40" s="19" t="n">
        <f aca="false">SUM(CT37:CT39)</f>
        <v>12500</v>
      </c>
      <c r="CU40" s="19" t="n">
        <f aca="false">SUM(CU37:CU39)</f>
        <v>12500</v>
      </c>
      <c r="CV40" s="19" t="n">
        <f aca="false">SUM(CV37:CV39)</f>
        <v>12500</v>
      </c>
      <c r="CW40" s="19" t="n">
        <f aca="false">SUM(CW37:CW39)</f>
        <v>12500</v>
      </c>
      <c r="CX40" s="19" t="n">
        <f aca="false">SUM(CX37:CX39)</f>
        <v>12500</v>
      </c>
      <c r="CY40" s="19" t="n">
        <f aca="false">SUM(CY37:CY39)</f>
        <v>12500</v>
      </c>
      <c r="CZ40" s="19" t="n">
        <f aca="false">SUM(CZ37:CZ39)</f>
        <v>12500</v>
      </c>
      <c r="DA40" s="19" t="n">
        <f aca="false">SUM(DA37:DA39)</f>
        <v>12500</v>
      </c>
      <c r="DB40" s="19" t="n">
        <f aca="false">SUM(DB37:DB39)</f>
        <v>12500</v>
      </c>
      <c r="DC40" s="19" t="n">
        <f aca="false">SUM(DC37:DC39)</f>
        <v>12500</v>
      </c>
      <c r="DD40" s="19" t="n">
        <f aca="false">SUM(DD37:DD39)</f>
        <v>12500</v>
      </c>
      <c r="DE40" s="19" t="n">
        <f aca="false">SUM(DE37:DE39)</f>
        <v>12500</v>
      </c>
      <c r="DF40" s="19" t="n">
        <f aca="false">SUM(DF37:DF39)</f>
        <v>12500</v>
      </c>
      <c r="DG40" s="19" t="n">
        <f aca="false">SUM(DG37:DG39)</f>
        <v>12500</v>
      </c>
      <c r="DH40" s="19" t="n">
        <f aca="false">SUM(DH37:DH39)</f>
        <v>12500</v>
      </c>
      <c r="DI40" s="19" t="n">
        <f aca="false">SUM(DI37:DI39)</f>
        <v>12500</v>
      </c>
      <c r="DJ40" s="19" t="n">
        <f aca="false">SUM(DJ37:DJ39)</f>
        <v>12500</v>
      </c>
      <c r="DK40" s="19" t="n">
        <f aca="false">SUM(DK37:DK39)</f>
        <v>12500</v>
      </c>
      <c r="DL40" s="19" t="n">
        <f aca="false">SUM(DL37:DL39)</f>
        <v>12500</v>
      </c>
      <c r="DM40" s="19" t="n">
        <f aca="false">SUM(DM37:DM39)</f>
        <v>12500</v>
      </c>
    </row>
    <row r="42" customFormat="false" ht="12.75" hidden="false" customHeight="false" outlineLevel="0" collapsed="false">
      <c r="D42" s="1" t="s">
        <v>48</v>
      </c>
      <c r="J42" s="19" t="n">
        <f aca="false">205000-J40</f>
        <v>29000</v>
      </c>
      <c r="K42" s="19" t="n">
        <f aca="false">205000-K40</f>
        <v>29000</v>
      </c>
      <c r="L42" s="19" t="n">
        <f aca="false">205000-L40</f>
        <v>29000</v>
      </c>
      <c r="M42" s="19" t="n">
        <f aca="false">205000-M40</f>
        <v>29000</v>
      </c>
      <c r="N42" s="19" t="n">
        <f aca="false">205000-N40</f>
        <v>29000</v>
      </c>
      <c r="O42" s="19" t="n">
        <f aca="false">205000-O40</f>
        <v>29000</v>
      </c>
      <c r="P42" s="19" t="n">
        <f aca="false">205000-P40</f>
        <v>29000</v>
      </c>
      <c r="Q42" s="19" t="n">
        <f aca="false">205000-Q40</f>
        <v>29000</v>
      </c>
      <c r="R42" s="19" t="n">
        <f aca="false">205000-R40</f>
        <v>29000</v>
      </c>
      <c r="S42" s="19" t="n">
        <f aca="false">205000-S40</f>
        <v>29000</v>
      </c>
      <c r="T42" s="19" t="n">
        <f aca="false">205000-T40</f>
        <v>29000</v>
      </c>
      <c r="U42" s="19" t="n">
        <f aca="false">205000-U40</f>
        <v>29000</v>
      </c>
      <c r="V42" s="19" t="n">
        <f aca="false">205000-V40</f>
        <v>42500</v>
      </c>
      <c r="W42" s="19" t="n">
        <f aca="false">205000-W40</f>
        <v>42500</v>
      </c>
      <c r="X42" s="19" t="n">
        <f aca="false">205000-X40</f>
        <v>42500</v>
      </c>
      <c r="Y42" s="19" t="n">
        <f aca="false">205000-Y40</f>
        <v>42500</v>
      </c>
      <c r="Z42" s="19" t="n">
        <f aca="false">205000-Z40</f>
        <v>42500</v>
      </c>
      <c r="AA42" s="19" t="n">
        <f aca="false">205000-AA40</f>
        <v>42500</v>
      </c>
      <c r="AB42" s="19" t="n">
        <f aca="false">205000-AB40</f>
        <v>42500</v>
      </c>
      <c r="AC42" s="19" t="n">
        <f aca="false">205000-AC40</f>
        <v>42500</v>
      </c>
      <c r="AD42" s="19" t="n">
        <f aca="false">205000-AD40</f>
        <v>42500</v>
      </c>
      <c r="AE42" s="19" t="n">
        <f aca="false">205000-AE40</f>
        <v>42500</v>
      </c>
      <c r="AF42" s="19" t="n">
        <f aca="false">205000-AF40</f>
        <v>42500</v>
      </c>
      <c r="AG42" s="19" t="n">
        <f aca="false">205000-AG40</f>
        <v>42500</v>
      </c>
      <c r="AH42" s="19" t="n">
        <f aca="false">205000-AH40</f>
        <v>42500</v>
      </c>
      <c r="AI42" s="19" t="n">
        <f aca="false">205000-AI40</f>
        <v>42500</v>
      </c>
      <c r="AJ42" s="19" t="n">
        <f aca="false">205000-AJ40</f>
        <v>42500</v>
      </c>
      <c r="AK42" s="19" t="n">
        <f aca="false">205000-AK40</f>
        <v>42500</v>
      </c>
      <c r="AL42" s="19" t="n">
        <f aca="false">205000-AL40</f>
        <v>42500</v>
      </c>
      <c r="AM42" s="19" t="n">
        <f aca="false">205000-AM40</f>
        <v>42500</v>
      </c>
      <c r="AN42" s="19" t="n">
        <f aca="false">205000-AN40</f>
        <v>42500</v>
      </c>
      <c r="AO42" s="19" t="n">
        <f aca="false">205000-AO40</f>
        <v>42500</v>
      </c>
      <c r="AP42" s="19" t="n">
        <f aca="false">205000-AP40</f>
        <v>42500</v>
      </c>
      <c r="AQ42" s="19" t="n">
        <f aca="false">205000-AQ40</f>
        <v>42500</v>
      </c>
      <c r="AR42" s="19" t="n">
        <f aca="false">205000-AR40</f>
        <v>42500</v>
      </c>
      <c r="AS42" s="19" t="n">
        <f aca="false">205000-AS40</f>
        <v>42500</v>
      </c>
      <c r="AT42" s="19" t="n">
        <f aca="false">205000-AT40</f>
        <v>42500</v>
      </c>
      <c r="AU42" s="19" t="n">
        <f aca="false">205000-AU40</f>
        <v>42500</v>
      </c>
      <c r="AV42" s="19" t="n">
        <f aca="false">205000-AV40</f>
        <v>42500</v>
      </c>
      <c r="AW42" s="19" t="n">
        <f aca="false">205000-AW40</f>
        <v>42500</v>
      </c>
      <c r="AX42" s="19" t="n">
        <f aca="false">205000-AX40</f>
        <v>42500</v>
      </c>
      <c r="AY42" s="19" t="n">
        <f aca="false">205000-AY40</f>
        <v>42500</v>
      </c>
      <c r="AZ42" s="19" t="n">
        <f aca="false">205000-AZ40</f>
        <v>42500</v>
      </c>
      <c r="BA42" s="19" t="n">
        <f aca="false">205000-BA40</f>
        <v>42500</v>
      </c>
      <c r="BB42" s="19" t="n">
        <f aca="false">205000-BB40</f>
        <v>42500</v>
      </c>
      <c r="BC42" s="19" t="n">
        <f aca="false">205000-BC40</f>
        <v>42500</v>
      </c>
      <c r="BD42" s="19" t="n">
        <f aca="false">205000-BD40</f>
        <v>42500</v>
      </c>
      <c r="BE42" s="19" t="n">
        <f aca="false">205000-BE40</f>
        <v>42500</v>
      </c>
      <c r="BF42" s="19" t="n">
        <f aca="false">205000-BF40</f>
        <v>192500</v>
      </c>
      <c r="BG42" s="19" t="n">
        <f aca="false">205000-BG40</f>
        <v>192500</v>
      </c>
      <c r="BH42" s="19" t="n">
        <f aca="false">205000-BH40</f>
        <v>192500</v>
      </c>
      <c r="BI42" s="19" t="n">
        <f aca="false">205000-BI40</f>
        <v>192500</v>
      </c>
      <c r="BJ42" s="19" t="n">
        <f aca="false">205000-BJ40</f>
        <v>192500</v>
      </c>
      <c r="BK42" s="19" t="n">
        <f aca="false">205000-BK40</f>
        <v>192500</v>
      </c>
      <c r="BL42" s="19" t="n">
        <f aca="false">205000-BL40</f>
        <v>192500</v>
      </c>
      <c r="BM42" s="19" t="n">
        <f aca="false">205000-BM40</f>
        <v>192500</v>
      </c>
      <c r="BN42" s="19" t="n">
        <f aca="false">205000-BN40</f>
        <v>192500</v>
      </c>
      <c r="BO42" s="19" t="n">
        <f aca="false">205000-BO40</f>
        <v>192500</v>
      </c>
      <c r="BP42" s="19" t="n">
        <f aca="false">205000-BP40</f>
        <v>192500</v>
      </c>
      <c r="BQ42" s="19" t="n">
        <f aca="false">205000-BQ40</f>
        <v>192500</v>
      </c>
      <c r="BR42" s="19" t="n">
        <f aca="false">205000-BR40</f>
        <v>192500</v>
      </c>
      <c r="BS42" s="19" t="n">
        <f aca="false">205000-BS40</f>
        <v>192500</v>
      </c>
      <c r="BT42" s="19" t="n">
        <f aca="false">205000-BT40</f>
        <v>192500</v>
      </c>
      <c r="BU42" s="19" t="n">
        <f aca="false">205000-BU40</f>
        <v>192500</v>
      </c>
      <c r="BV42" s="19" t="n">
        <f aca="false">205000-BV40</f>
        <v>192500</v>
      </c>
      <c r="BW42" s="19" t="n">
        <f aca="false">205000-BW40</f>
        <v>192500</v>
      </c>
      <c r="BX42" s="19" t="n">
        <f aca="false">205000-BX40</f>
        <v>192500</v>
      </c>
      <c r="BY42" s="19" t="n">
        <f aca="false">205000-BY40</f>
        <v>192500</v>
      </c>
      <c r="BZ42" s="19" t="n">
        <f aca="false">205000-BZ40</f>
        <v>192500</v>
      </c>
      <c r="CA42" s="19" t="n">
        <f aca="false">205000-CA40</f>
        <v>192500</v>
      </c>
      <c r="CB42" s="19" t="n">
        <f aca="false">205000-CB40</f>
        <v>192500</v>
      </c>
      <c r="CC42" s="19" t="n">
        <f aca="false">205000-CC40</f>
        <v>192500</v>
      </c>
      <c r="CD42" s="19" t="n">
        <f aca="false">205000-CD40</f>
        <v>192500</v>
      </c>
      <c r="CE42" s="19" t="n">
        <f aca="false">205000-CE40</f>
        <v>192500</v>
      </c>
      <c r="CF42" s="19" t="n">
        <f aca="false">205000-CF40</f>
        <v>192500</v>
      </c>
      <c r="CG42" s="19" t="n">
        <f aca="false">205000-CG40</f>
        <v>192500</v>
      </c>
      <c r="CH42" s="19" t="n">
        <f aca="false">205000-CH40</f>
        <v>192500</v>
      </c>
      <c r="CI42" s="19" t="n">
        <f aca="false">205000-CI40</f>
        <v>192500</v>
      </c>
      <c r="CJ42" s="19" t="n">
        <f aca="false">205000-CJ40</f>
        <v>192500</v>
      </c>
      <c r="CK42" s="19" t="n">
        <f aca="false">205000-CK40</f>
        <v>192500</v>
      </c>
      <c r="CL42" s="19" t="n">
        <f aca="false">205000-CL40</f>
        <v>192500</v>
      </c>
      <c r="CM42" s="19" t="n">
        <f aca="false">205000-CM40</f>
        <v>192500</v>
      </c>
      <c r="CN42" s="19" t="n">
        <f aca="false">205000-CN40</f>
        <v>192500</v>
      </c>
      <c r="CO42" s="19" t="n">
        <f aca="false">205000-CO40</f>
        <v>192500</v>
      </c>
      <c r="CP42" s="19" t="n">
        <f aca="false">205000-CP40</f>
        <v>192500</v>
      </c>
      <c r="CQ42" s="19" t="n">
        <f aca="false">205000-CQ40</f>
        <v>192500</v>
      </c>
      <c r="CR42" s="19" t="n">
        <f aca="false">205000-CR40</f>
        <v>192500</v>
      </c>
      <c r="CS42" s="19" t="n">
        <f aca="false">205000-CS40</f>
        <v>192500</v>
      </c>
      <c r="CT42" s="19" t="n">
        <f aca="false">205000-CT40</f>
        <v>192500</v>
      </c>
      <c r="CU42" s="19" t="n">
        <f aca="false">205000-CU40</f>
        <v>192500</v>
      </c>
      <c r="CV42" s="19" t="n">
        <f aca="false">205000-CV40</f>
        <v>192500</v>
      </c>
      <c r="CW42" s="19" t="n">
        <f aca="false">205000-CW40</f>
        <v>192500</v>
      </c>
      <c r="CX42" s="19" t="n">
        <f aca="false">205000-CX40</f>
        <v>192500</v>
      </c>
      <c r="CY42" s="19" t="n">
        <f aca="false">205000-CY40</f>
        <v>192500</v>
      </c>
      <c r="CZ42" s="19" t="n">
        <f aca="false">205000-CZ40</f>
        <v>192500</v>
      </c>
      <c r="DA42" s="19" t="n">
        <f aca="false">205000-DA40</f>
        <v>192500</v>
      </c>
      <c r="DB42" s="19" t="n">
        <f aca="false">205000-DB40</f>
        <v>192500</v>
      </c>
      <c r="DC42" s="19" t="n">
        <f aca="false">205000-DC40</f>
        <v>192500</v>
      </c>
      <c r="DD42" s="19" t="n">
        <f aca="false">205000-DD40</f>
        <v>192500</v>
      </c>
      <c r="DE42" s="19" t="n">
        <f aca="false">205000-DE40</f>
        <v>192500</v>
      </c>
      <c r="DF42" s="19" t="n">
        <f aca="false">205000-DF40</f>
        <v>192500</v>
      </c>
      <c r="DG42" s="19" t="n">
        <f aca="false">205000-DG40</f>
        <v>192500</v>
      </c>
      <c r="DH42" s="19" t="n">
        <f aca="false">205000-DH40</f>
        <v>192500</v>
      </c>
      <c r="DI42" s="19" t="n">
        <f aca="false">205000-DI40</f>
        <v>192500</v>
      </c>
      <c r="DJ42" s="19" t="n">
        <f aca="false">205000-DJ40</f>
        <v>192500</v>
      </c>
      <c r="DK42" s="19" t="n">
        <f aca="false">205000-DK40</f>
        <v>192500</v>
      </c>
      <c r="DL42" s="19" t="n">
        <f aca="false">205000-DL40</f>
        <v>192500</v>
      </c>
      <c r="DM42" s="19" t="n">
        <f aca="false">205000-DM40</f>
        <v>192500</v>
      </c>
    </row>
    <row r="44" customFormat="false" ht="12.75" hidden="false" customHeight="false" outlineLevel="0" collapsed="false">
      <c r="D44" s="1" t="s">
        <v>49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0</v>
      </c>
      <c r="P44" s="0" t="n">
        <v>0</v>
      </c>
      <c r="Q44" s="0" t="n">
        <v>0</v>
      </c>
      <c r="R44" s="0" t="n">
        <v>0</v>
      </c>
      <c r="S44" s="0" t="n">
        <v>0</v>
      </c>
      <c r="T44" s="0" t="n">
        <v>0</v>
      </c>
      <c r="U44" s="0" t="n">
        <v>0</v>
      </c>
      <c r="V44" s="0" t="n">
        <v>0</v>
      </c>
      <c r="W44" s="0" t="n">
        <v>0</v>
      </c>
      <c r="X44" s="0" t="n">
        <v>0</v>
      </c>
      <c r="Y44" s="0" t="n">
        <v>0</v>
      </c>
      <c r="Z44" s="0" t="n">
        <v>0</v>
      </c>
      <c r="AA44" s="0" t="n">
        <v>0</v>
      </c>
      <c r="AB44" s="0" t="n">
        <v>0</v>
      </c>
      <c r="AC44" s="0" t="n">
        <v>0</v>
      </c>
      <c r="AD44" s="0" t="n">
        <v>0</v>
      </c>
      <c r="AE44" s="0" t="n">
        <v>0</v>
      </c>
      <c r="AF44" s="0" t="n">
        <v>0</v>
      </c>
      <c r="AG44" s="0" t="n">
        <v>0</v>
      </c>
      <c r="AH44" s="0" t="n">
        <v>0</v>
      </c>
      <c r="AI44" s="0" t="n">
        <v>0</v>
      </c>
      <c r="AJ44" s="0" t="n">
        <v>0</v>
      </c>
      <c r="AK44" s="0" t="n">
        <v>0</v>
      </c>
      <c r="AL44" s="0" t="n">
        <v>0</v>
      </c>
      <c r="AM44" s="0" t="n">
        <v>0</v>
      </c>
      <c r="AN44" s="0" t="n">
        <v>0</v>
      </c>
      <c r="AO44" s="0" t="n">
        <v>0</v>
      </c>
      <c r="AP44" s="0" t="n">
        <v>0</v>
      </c>
      <c r="AQ44" s="0" t="n">
        <v>0</v>
      </c>
      <c r="AR44" s="0" t="n">
        <v>0</v>
      </c>
      <c r="AS44" s="0" t="n">
        <v>0</v>
      </c>
      <c r="AT44" s="0" t="n">
        <v>0</v>
      </c>
      <c r="AU44" s="0" t="n">
        <v>0</v>
      </c>
      <c r="AV44" s="0" t="n">
        <v>0</v>
      </c>
      <c r="AW44" s="0" t="n">
        <v>0</v>
      </c>
      <c r="AX44" s="0" t="n">
        <v>0</v>
      </c>
      <c r="AY44" s="0" t="n">
        <v>0</v>
      </c>
      <c r="AZ44" s="0" t="n">
        <v>0</v>
      </c>
      <c r="BA44" s="0" t="n">
        <v>0</v>
      </c>
      <c r="BB44" s="0" t="n">
        <v>0</v>
      </c>
      <c r="BC44" s="0" t="n">
        <v>0</v>
      </c>
      <c r="BD44" s="0" t="n">
        <v>0</v>
      </c>
      <c r="BE44" s="0" t="n">
        <v>0</v>
      </c>
      <c r="BF44" s="0" t="n">
        <v>0</v>
      </c>
      <c r="BG44" s="19" t="n">
        <f aca="false">BG37</f>
        <v>12500</v>
      </c>
      <c r="BH44" s="19" t="n">
        <f aca="false">BH37</f>
        <v>12500</v>
      </c>
      <c r="BI44" s="19" t="n">
        <f aca="false">BI37</f>
        <v>12500</v>
      </c>
      <c r="BJ44" s="19" t="n">
        <f aca="false">BJ37</f>
        <v>12500</v>
      </c>
      <c r="BK44" s="19" t="n">
        <f aca="false">BK37</f>
        <v>12500</v>
      </c>
      <c r="BL44" s="19" t="n">
        <f aca="false">BL37</f>
        <v>12500</v>
      </c>
      <c r="BM44" s="19" t="n">
        <f aca="false">BM37</f>
        <v>12500</v>
      </c>
      <c r="BN44" s="19" t="n">
        <f aca="false">BN37</f>
        <v>12500</v>
      </c>
      <c r="BO44" s="19" t="n">
        <f aca="false">BO37</f>
        <v>12500</v>
      </c>
      <c r="BP44" s="19" t="n">
        <f aca="false">BP37</f>
        <v>12500</v>
      </c>
      <c r="BQ44" s="19" t="n">
        <f aca="false">BQ37</f>
        <v>12500</v>
      </c>
      <c r="BR44" s="19" t="n">
        <f aca="false">BR37</f>
        <v>12500</v>
      </c>
      <c r="BS44" s="19" t="n">
        <f aca="false">BS37</f>
        <v>12500</v>
      </c>
      <c r="BT44" s="19" t="n">
        <f aca="false">BT37</f>
        <v>12500</v>
      </c>
      <c r="BU44" s="19" t="n">
        <f aca="false">BU37</f>
        <v>12500</v>
      </c>
      <c r="BV44" s="19" t="n">
        <f aca="false">BV37</f>
        <v>12500</v>
      </c>
      <c r="BW44" s="19" t="n">
        <f aca="false">BW37</f>
        <v>12500</v>
      </c>
      <c r="BX44" s="19" t="n">
        <f aca="false">BX37</f>
        <v>12500</v>
      </c>
      <c r="BY44" s="19" t="n">
        <f aca="false">BY37</f>
        <v>12500</v>
      </c>
      <c r="BZ44" s="19" t="n">
        <f aca="false">BZ37</f>
        <v>12500</v>
      </c>
      <c r="CA44" s="19" t="n">
        <f aca="false">CA37</f>
        <v>12500</v>
      </c>
      <c r="CB44" s="19" t="n">
        <f aca="false">CB37</f>
        <v>12500</v>
      </c>
      <c r="CC44" s="19" t="n">
        <f aca="false">CC37</f>
        <v>12500</v>
      </c>
      <c r="CD44" s="19" t="n">
        <f aca="false">CD37</f>
        <v>12500</v>
      </c>
      <c r="CE44" s="19" t="n">
        <f aca="false">CE37</f>
        <v>12500</v>
      </c>
      <c r="CF44" s="19" t="n">
        <f aca="false">CF37</f>
        <v>12500</v>
      </c>
      <c r="CG44" s="19" t="n">
        <f aca="false">CG37</f>
        <v>12500</v>
      </c>
      <c r="CH44" s="19" t="n">
        <f aca="false">CH37</f>
        <v>12500</v>
      </c>
      <c r="CI44" s="19" t="n">
        <f aca="false">CI37</f>
        <v>12500</v>
      </c>
      <c r="CJ44" s="19" t="n">
        <f aca="false">CJ37</f>
        <v>12500</v>
      </c>
      <c r="CK44" s="19" t="n">
        <f aca="false">CK37</f>
        <v>12500</v>
      </c>
      <c r="CL44" s="19" t="n">
        <f aca="false">CL37</f>
        <v>12500</v>
      </c>
      <c r="CM44" s="19" t="n">
        <f aca="false">CM37</f>
        <v>12500</v>
      </c>
      <c r="CN44" s="19" t="n">
        <f aca="false">CN37</f>
        <v>12500</v>
      </c>
      <c r="CO44" s="19" t="n">
        <f aca="false">CO37</f>
        <v>12500</v>
      </c>
      <c r="CP44" s="19" t="n">
        <f aca="false">CP37</f>
        <v>12500</v>
      </c>
      <c r="CQ44" s="19" t="n">
        <f aca="false">CQ37</f>
        <v>12500</v>
      </c>
      <c r="CR44" s="19" t="n">
        <f aca="false">CR37</f>
        <v>12500</v>
      </c>
      <c r="CS44" s="19" t="n">
        <f aca="false">CS37</f>
        <v>12500</v>
      </c>
      <c r="CT44" s="19" t="n">
        <f aca="false">CT37</f>
        <v>12500</v>
      </c>
      <c r="CU44" s="19" t="n">
        <f aca="false">CU37</f>
        <v>12500</v>
      </c>
      <c r="CV44" s="19" t="n">
        <f aca="false">CV37</f>
        <v>12500</v>
      </c>
      <c r="CW44" s="19" t="n">
        <f aca="false">CW37</f>
        <v>12500</v>
      </c>
      <c r="CX44" s="19" t="n">
        <f aca="false">CX37</f>
        <v>12500</v>
      </c>
      <c r="CY44" s="19" t="n">
        <f aca="false">CY37</f>
        <v>12500</v>
      </c>
      <c r="CZ44" s="19" t="n">
        <f aca="false">CZ37</f>
        <v>12500</v>
      </c>
      <c r="DA44" s="19" t="n">
        <f aca="false">DA37</f>
        <v>12500</v>
      </c>
      <c r="DB44" s="19" t="n">
        <f aca="false">DB37</f>
        <v>12500</v>
      </c>
      <c r="DC44" s="19" t="n">
        <f aca="false">DC37</f>
        <v>12500</v>
      </c>
      <c r="DD44" s="19" t="n">
        <f aca="false">DD37</f>
        <v>12500</v>
      </c>
      <c r="DE44" s="19" t="n">
        <f aca="false">DE37</f>
        <v>12500</v>
      </c>
      <c r="DF44" s="19" t="n">
        <f aca="false">DF37</f>
        <v>12500</v>
      </c>
      <c r="DG44" s="19" t="n">
        <f aca="false">DG37</f>
        <v>12500</v>
      </c>
      <c r="DH44" s="19" t="n">
        <f aca="false">DH37</f>
        <v>12500</v>
      </c>
      <c r="DI44" s="19" t="n">
        <f aca="false">DI37</f>
        <v>12500</v>
      </c>
      <c r="DJ44" s="19" t="n">
        <f aca="false">DJ37</f>
        <v>12500</v>
      </c>
      <c r="DK44" s="19" t="n">
        <f aca="false">DK37</f>
        <v>12500</v>
      </c>
      <c r="DL44" s="19" t="n">
        <f aca="false">DL37</f>
        <v>12500</v>
      </c>
      <c r="DM44" s="19" t="n">
        <f aca="false">DM37</f>
        <v>12500</v>
      </c>
    </row>
    <row r="46" customFormat="false" ht="12.75" hidden="false" customHeight="false" outlineLevel="0" collapsed="false">
      <c r="D46" s="1" t="s">
        <v>50</v>
      </c>
      <c r="J46" s="19" t="n">
        <f aca="false">J40-J44</f>
        <v>176000</v>
      </c>
      <c r="K46" s="19" t="n">
        <f aca="false">K40-K44</f>
        <v>176000</v>
      </c>
      <c r="L46" s="19" t="n">
        <f aca="false">L40-L44</f>
        <v>176000</v>
      </c>
      <c r="M46" s="19" t="n">
        <f aca="false">M40-M44</f>
        <v>176000</v>
      </c>
      <c r="N46" s="19" t="n">
        <f aca="false">N40-N44</f>
        <v>176000</v>
      </c>
      <c r="O46" s="19" t="n">
        <f aca="false">O40-O44</f>
        <v>176000</v>
      </c>
      <c r="P46" s="19" t="n">
        <f aca="false">P40-P44</f>
        <v>176000</v>
      </c>
      <c r="Q46" s="19" t="n">
        <f aca="false">Q40-Q44</f>
        <v>176000</v>
      </c>
      <c r="R46" s="19" t="n">
        <f aca="false">R40-R44</f>
        <v>176000</v>
      </c>
      <c r="S46" s="19" t="n">
        <f aca="false">S40-S44</f>
        <v>176000</v>
      </c>
      <c r="T46" s="19" t="n">
        <f aca="false">T40-T44</f>
        <v>176000</v>
      </c>
      <c r="U46" s="19" t="n">
        <f aca="false">U40-U44</f>
        <v>176000</v>
      </c>
      <c r="V46" s="19" t="n">
        <f aca="false">V40-V44</f>
        <v>162500</v>
      </c>
      <c r="W46" s="19" t="n">
        <f aca="false">W40-W44</f>
        <v>162500</v>
      </c>
      <c r="X46" s="19" t="n">
        <f aca="false">X40-X44</f>
        <v>162500</v>
      </c>
      <c r="Y46" s="19" t="n">
        <f aca="false">Y40-Y44</f>
        <v>162500</v>
      </c>
      <c r="Z46" s="19" t="n">
        <f aca="false">Z40-Z44</f>
        <v>162500</v>
      </c>
      <c r="AA46" s="19" t="n">
        <f aca="false">AA40-AA44</f>
        <v>162500</v>
      </c>
      <c r="AB46" s="19" t="n">
        <f aca="false">AB40-AB44</f>
        <v>162500</v>
      </c>
      <c r="AC46" s="19" t="n">
        <f aca="false">AC40-AC44</f>
        <v>162500</v>
      </c>
      <c r="AD46" s="19" t="n">
        <f aca="false">AD40-AD44</f>
        <v>162500</v>
      </c>
      <c r="AE46" s="19" t="n">
        <f aca="false">AE40-AE44</f>
        <v>162500</v>
      </c>
      <c r="AF46" s="19" t="n">
        <f aca="false">AF40-AF44</f>
        <v>162500</v>
      </c>
      <c r="AG46" s="19" t="n">
        <f aca="false">AG40-AG44</f>
        <v>162500</v>
      </c>
      <c r="AH46" s="19" t="n">
        <f aca="false">AH40-AH44</f>
        <v>162500</v>
      </c>
      <c r="AI46" s="19" t="n">
        <f aca="false">AI40-AI44</f>
        <v>162500</v>
      </c>
      <c r="AJ46" s="19" t="n">
        <f aca="false">AJ40-AJ44</f>
        <v>162500</v>
      </c>
      <c r="AK46" s="19" t="n">
        <f aca="false">AK40-AK44</f>
        <v>162500</v>
      </c>
      <c r="AL46" s="19" t="n">
        <f aca="false">AL40-AL44</f>
        <v>162500</v>
      </c>
      <c r="AM46" s="19" t="n">
        <f aca="false">AM40-AM44</f>
        <v>162500</v>
      </c>
      <c r="AN46" s="19" t="n">
        <f aca="false">AN40-AN44</f>
        <v>162500</v>
      </c>
      <c r="AO46" s="19" t="n">
        <f aca="false">AO40-AO44</f>
        <v>162500</v>
      </c>
      <c r="AP46" s="19" t="n">
        <f aca="false">AP40-AP44</f>
        <v>162500</v>
      </c>
      <c r="AQ46" s="19" t="n">
        <f aca="false">AQ40-AQ44</f>
        <v>162500</v>
      </c>
      <c r="AR46" s="19" t="n">
        <f aca="false">AR40-AR44</f>
        <v>162500</v>
      </c>
      <c r="AS46" s="19" t="n">
        <f aca="false">AS40-AS44</f>
        <v>162500</v>
      </c>
      <c r="AT46" s="19" t="n">
        <f aca="false">AT40-AT44</f>
        <v>162500</v>
      </c>
      <c r="AU46" s="19" t="n">
        <f aca="false">AU40-AU44</f>
        <v>162500</v>
      </c>
      <c r="AV46" s="19" t="n">
        <f aca="false">AV40-AV44</f>
        <v>162500</v>
      </c>
      <c r="AW46" s="19" t="n">
        <f aca="false">AW40-AW44</f>
        <v>162500</v>
      </c>
      <c r="AX46" s="19" t="n">
        <f aca="false">AX40-AX44</f>
        <v>162500</v>
      </c>
      <c r="AY46" s="19" t="n">
        <f aca="false">AY40-AY44</f>
        <v>162500</v>
      </c>
      <c r="AZ46" s="19" t="n">
        <f aca="false">AZ40-AZ44</f>
        <v>162500</v>
      </c>
      <c r="BA46" s="19" t="n">
        <f aca="false">BA40-BA44</f>
        <v>162500</v>
      </c>
      <c r="BB46" s="19" t="n">
        <f aca="false">BB40-BB44</f>
        <v>162500</v>
      </c>
      <c r="BC46" s="19" t="n">
        <f aca="false">BC40-BC44</f>
        <v>162500</v>
      </c>
      <c r="BD46" s="19" t="n">
        <f aca="false">BD40-BD44</f>
        <v>162500</v>
      </c>
      <c r="BE46" s="19" t="n">
        <f aca="false">BE40-BE44</f>
        <v>162500</v>
      </c>
      <c r="BF46" s="19" t="n">
        <f aca="false">BF40-BF44</f>
        <v>12500</v>
      </c>
      <c r="BG46" s="19" t="n">
        <f aca="false">BG40-BG44</f>
        <v>0</v>
      </c>
      <c r="BH46" s="19" t="n">
        <f aca="false">BH40-BH44</f>
        <v>0</v>
      </c>
      <c r="BI46" s="19" t="n">
        <f aca="false">BI40-BI44</f>
        <v>0</v>
      </c>
      <c r="BJ46" s="19" t="n">
        <f aca="false">BJ40-BJ44</f>
        <v>0</v>
      </c>
      <c r="BK46" s="19" t="n">
        <f aca="false">BK40-BK44</f>
        <v>0</v>
      </c>
      <c r="BL46" s="19" t="n">
        <f aca="false">BL40-BL44</f>
        <v>0</v>
      </c>
      <c r="BM46" s="19" t="n">
        <f aca="false">BM40-BM44</f>
        <v>0</v>
      </c>
      <c r="BN46" s="19" t="n">
        <f aca="false">BN40-BN44</f>
        <v>0</v>
      </c>
      <c r="BO46" s="19" t="n">
        <f aca="false">BO40-BO44</f>
        <v>0</v>
      </c>
      <c r="BP46" s="19" t="n">
        <f aca="false">BP40-BP44</f>
        <v>0</v>
      </c>
      <c r="BQ46" s="19" t="n">
        <f aca="false">BQ40-BQ44</f>
        <v>0</v>
      </c>
      <c r="BR46" s="19" t="n">
        <f aca="false">BR40-BR44</f>
        <v>0</v>
      </c>
      <c r="BS46" s="19" t="n">
        <f aca="false">BS40-BS44</f>
        <v>0</v>
      </c>
      <c r="BT46" s="19" t="n">
        <f aca="false">BT40-BT44</f>
        <v>0</v>
      </c>
      <c r="BU46" s="19" t="n">
        <f aca="false">BU40-BU44</f>
        <v>0</v>
      </c>
      <c r="BV46" s="19" t="n">
        <f aca="false">BV40-BV44</f>
        <v>0</v>
      </c>
      <c r="BW46" s="19" t="n">
        <f aca="false">BW40-BW44</f>
        <v>0</v>
      </c>
      <c r="BX46" s="19" t="n">
        <f aca="false">BX40-BX44</f>
        <v>0</v>
      </c>
      <c r="BY46" s="19" t="n">
        <f aca="false">BY40-BY44</f>
        <v>0</v>
      </c>
      <c r="BZ46" s="19" t="n">
        <f aca="false">BZ40-BZ44</f>
        <v>0</v>
      </c>
      <c r="CA46" s="19" t="n">
        <f aca="false">CA40-CA44</f>
        <v>0</v>
      </c>
      <c r="CB46" s="19" t="n">
        <f aca="false">CB40-CB44</f>
        <v>0</v>
      </c>
      <c r="CC46" s="19" t="n">
        <f aca="false">CC40-CC44</f>
        <v>0</v>
      </c>
      <c r="CD46" s="19" t="n">
        <f aca="false">CD40-CD44</f>
        <v>0</v>
      </c>
      <c r="CE46" s="19" t="n">
        <f aca="false">CE40-CE44</f>
        <v>0</v>
      </c>
      <c r="CF46" s="19" t="n">
        <f aca="false">CF40-CF44</f>
        <v>0</v>
      </c>
      <c r="CG46" s="19" t="n">
        <f aca="false">CG40-CG44</f>
        <v>0</v>
      </c>
      <c r="CH46" s="19" t="n">
        <f aca="false">CH40-CH44</f>
        <v>0</v>
      </c>
      <c r="CI46" s="19" t="n">
        <f aca="false">CI40-CI44</f>
        <v>0</v>
      </c>
      <c r="CJ46" s="19" t="n">
        <f aca="false">CJ40-CJ44</f>
        <v>0</v>
      </c>
      <c r="CK46" s="19" t="n">
        <f aca="false">CK40-CK44</f>
        <v>0</v>
      </c>
      <c r="CL46" s="19" t="n">
        <f aca="false">CL40-CL44</f>
        <v>0</v>
      </c>
      <c r="CM46" s="19" t="n">
        <f aca="false">CM40-CM44</f>
        <v>0</v>
      </c>
      <c r="CN46" s="19" t="n">
        <f aca="false">CN40-CN44</f>
        <v>0</v>
      </c>
      <c r="CO46" s="19" t="n">
        <f aca="false">CO40-CO44</f>
        <v>0</v>
      </c>
      <c r="CP46" s="19" t="n">
        <f aca="false">CP40-CP44</f>
        <v>0</v>
      </c>
      <c r="CQ46" s="19" t="n">
        <f aca="false">CQ40-CQ44</f>
        <v>0</v>
      </c>
      <c r="CR46" s="19" t="n">
        <f aca="false">CR40-CR44</f>
        <v>0</v>
      </c>
      <c r="CS46" s="19" t="n">
        <f aca="false">CS40-CS44</f>
        <v>0</v>
      </c>
      <c r="CT46" s="19" t="n">
        <f aca="false">CT40-CT44</f>
        <v>0</v>
      </c>
      <c r="CU46" s="19" t="n">
        <f aca="false">CU40-CU44</f>
        <v>0</v>
      </c>
      <c r="CV46" s="19" t="n">
        <f aca="false">CV40-CV44</f>
        <v>0</v>
      </c>
      <c r="CW46" s="19" t="n">
        <f aca="false">CW40-CW44</f>
        <v>0</v>
      </c>
      <c r="CX46" s="19" t="n">
        <f aca="false">CX40-CX44</f>
        <v>0</v>
      </c>
      <c r="CY46" s="19" t="n">
        <f aca="false">CY40-CY44</f>
        <v>0</v>
      </c>
      <c r="CZ46" s="19" t="n">
        <f aca="false">CZ40-CZ44</f>
        <v>0</v>
      </c>
      <c r="DA46" s="19" t="n">
        <f aca="false">DA40-DA44</f>
        <v>0</v>
      </c>
      <c r="DB46" s="19" t="n">
        <f aca="false">DB40-DB44</f>
        <v>0</v>
      </c>
      <c r="DC46" s="19" t="n">
        <f aca="false">DC40-DC44</f>
        <v>0</v>
      </c>
      <c r="DD46" s="19" t="n">
        <f aca="false">DD40-DD44</f>
        <v>0</v>
      </c>
      <c r="DE46" s="19" t="n">
        <f aca="false">DE40-DE44</f>
        <v>0</v>
      </c>
      <c r="DF46" s="19" t="n">
        <f aca="false">DF40-DF44</f>
        <v>0</v>
      </c>
      <c r="DG46" s="19" t="n">
        <f aca="false">DG40-DG44</f>
        <v>0</v>
      </c>
      <c r="DH46" s="19" t="n">
        <f aca="false">DH40-DH44</f>
        <v>0</v>
      </c>
      <c r="DI46" s="19" t="n">
        <f aca="false">DI40-DI44</f>
        <v>0</v>
      </c>
      <c r="DJ46" s="19" t="n">
        <f aca="false">DJ40-DJ44</f>
        <v>0</v>
      </c>
      <c r="DK46" s="19" t="n">
        <f aca="false">DK40-DK44</f>
        <v>0</v>
      </c>
      <c r="DL46" s="19" t="n">
        <f aca="false">DL40-DL44</f>
        <v>0</v>
      </c>
      <c r="DM46" s="19" t="n">
        <f aca="false">DM40-DM44</f>
        <v>0</v>
      </c>
    </row>
    <row r="49" customFormat="false" ht="15.75" hidden="false" customHeight="false" outlineLevel="0" collapsed="false">
      <c r="I49" s="88" t="s">
        <v>50</v>
      </c>
      <c r="J49" s="19" t="n">
        <f aca="false">J31+J46</f>
        <v>622000</v>
      </c>
      <c r="K49" s="19" t="n">
        <f aca="false">K31+K46</f>
        <v>622000</v>
      </c>
      <c r="L49" s="19" t="n">
        <f aca="false">L31+L46</f>
        <v>622000</v>
      </c>
      <c r="M49" s="19" t="n">
        <f aca="false">M31+M46</f>
        <v>622000</v>
      </c>
      <c r="N49" s="19" t="n">
        <f aca="false">N31+N46</f>
        <v>622000</v>
      </c>
      <c r="O49" s="19" t="n">
        <f aca="false">O31+O46</f>
        <v>622000</v>
      </c>
      <c r="P49" s="19" t="n">
        <f aca="false">P31+P46</f>
        <v>622000</v>
      </c>
      <c r="Q49" s="19" t="n">
        <f aca="false">Q31+Q46</f>
        <v>622000</v>
      </c>
      <c r="R49" s="19" t="n">
        <f aca="false">R31+R46</f>
        <v>622000</v>
      </c>
      <c r="S49" s="19" t="n">
        <f aca="false">S31+S46</f>
        <v>622000</v>
      </c>
      <c r="T49" s="19" t="n">
        <f aca="false">T31+T46</f>
        <v>622000</v>
      </c>
      <c r="U49" s="19" t="n">
        <f aca="false">U31+U46</f>
        <v>622000</v>
      </c>
      <c r="V49" s="19" t="n">
        <f aca="false">V31+V46</f>
        <v>586500</v>
      </c>
      <c r="W49" s="19" t="n">
        <f aca="false">W31+W46</f>
        <v>586500</v>
      </c>
      <c r="X49" s="19" t="n">
        <f aca="false">X31+X46</f>
        <v>586500</v>
      </c>
      <c r="Y49" s="19" t="n">
        <f aca="false">Y31+Y46</f>
        <v>576500</v>
      </c>
      <c r="Z49" s="19" t="n">
        <f aca="false">Z31+Z46</f>
        <v>576500</v>
      </c>
      <c r="AA49" s="19" t="n">
        <f aca="false">AA31+AA46</f>
        <v>576500</v>
      </c>
      <c r="AB49" s="19" t="n">
        <f aca="false">AB31+AB46</f>
        <v>576500</v>
      </c>
      <c r="AC49" s="19" t="n">
        <f aca="false">AC31+AC46</f>
        <v>576500</v>
      </c>
      <c r="AD49" s="19" t="n">
        <f aca="false">AD31+AD46</f>
        <v>576500</v>
      </c>
      <c r="AE49" s="19" t="n">
        <f aca="false">AE31+AE46</f>
        <v>576500</v>
      </c>
      <c r="AF49" s="19" t="n">
        <f aca="false">AF31+AF46</f>
        <v>432500</v>
      </c>
      <c r="AG49" s="19" t="n">
        <f aca="false">AG31+AG46</f>
        <v>432500</v>
      </c>
      <c r="AH49" s="19" t="n">
        <f aca="false">AH31+AH46</f>
        <v>377500</v>
      </c>
      <c r="AI49" s="19" t="n">
        <f aca="false">AI31+AI46</f>
        <v>252500</v>
      </c>
      <c r="AJ49" s="19" t="n">
        <f aca="false">AJ31+AJ46</f>
        <v>252500</v>
      </c>
      <c r="AK49" s="19" t="n">
        <f aca="false">AK31+AK46</f>
        <v>252500</v>
      </c>
      <c r="AL49" s="19" t="n">
        <f aca="false">AL31+AL46</f>
        <v>252500</v>
      </c>
      <c r="AM49" s="19" t="n">
        <f aca="false">AM31+AM46</f>
        <v>252500</v>
      </c>
      <c r="AN49" s="19" t="n">
        <f aca="false">AN31+AN46</f>
        <v>252500</v>
      </c>
      <c r="AO49" s="19" t="n">
        <f aca="false">AO31+AO46</f>
        <v>252500</v>
      </c>
      <c r="AP49" s="19" t="n">
        <f aca="false">AP31+AP46</f>
        <v>252500</v>
      </c>
      <c r="AQ49" s="19" t="n">
        <f aca="false">AQ31+AQ46</f>
        <v>252500</v>
      </c>
      <c r="AR49" s="19" t="n">
        <f aca="false">AR31+AR46</f>
        <v>252500</v>
      </c>
      <c r="AS49" s="19" t="n">
        <f aca="false">AS31+AS46</f>
        <v>252500</v>
      </c>
      <c r="AT49" s="19" t="n">
        <f aca="false">AT31+AT46</f>
        <v>252500</v>
      </c>
      <c r="AU49" s="19" t="n">
        <f aca="false">AU31+AU46</f>
        <v>252500</v>
      </c>
      <c r="AV49" s="19" t="n">
        <f aca="false">AV31+AV46</f>
        <v>252500</v>
      </c>
      <c r="AW49" s="19" t="n">
        <f aca="false">AW31+AW46</f>
        <v>252500</v>
      </c>
      <c r="AX49" s="19" t="n">
        <f aca="false">AX31+AX46</f>
        <v>252500</v>
      </c>
      <c r="AY49" s="19" t="n">
        <f aca="false">AY31+AY46</f>
        <v>252500</v>
      </c>
      <c r="AZ49" s="19" t="n">
        <f aca="false">AZ31+AZ46</f>
        <v>252500</v>
      </c>
      <c r="BA49" s="19" t="n">
        <f aca="false">BA31+BA46</f>
        <v>252500</v>
      </c>
      <c r="BB49" s="19" t="n">
        <f aca="false">BB31+BB46</f>
        <v>252500</v>
      </c>
      <c r="BC49" s="19" t="n">
        <f aca="false">BC31+BC46</f>
        <v>252500</v>
      </c>
      <c r="BD49" s="19" t="n">
        <f aca="false">BD31+BD46</f>
        <v>252500</v>
      </c>
      <c r="BE49" s="19" t="n">
        <f aca="false">BE31+BE46</f>
        <v>252500</v>
      </c>
      <c r="BF49" s="19" t="n">
        <f aca="false">BF31+BF46</f>
        <v>102500</v>
      </c>
      <c r="BG49" s="19" t="n">
        <f aca="false">BG31+BG46</f>
        <v>60000</v>
      </c>
      <c r="BH49" s="19" t="n">
        <f aca="false">BH31+BH46</f>
        <v>60000</v>
      </c>
      <c r="BI49" s="19" t="n">
        <f aca="false">BI31+BI46</f>
        <v>60000</v>
      </c>
      <c r="BJ49" s="19" t="n">
        <f aca="false">BJ31+BJ46</f>
        <v>60000</v>
      </c>
      <c r="BK49" s="19" t="n">
        <f aca="false">BK31+BK46</f>
        <v>60000</v>
      </c>
      <c r="BL49" s="19" t="n">
        <f aca="false">BL31+BL46</f>
        <v>60000</v>
      </c>
      <c r="BM49" s="19" t="n">
        <f aca="false">BM31+BM46</f>
        <v>60000</v>
      </c>
      <c r="BN49" s="19" t="n">
        <f aca="false">BN31+BN46</f>
        <v>60000</v>
      </c>
      <c r="BO49" s="19" t="n">
        <f aca="false">BO31+BO46</f>
        <v>60000</v>
      </c>
      <c r="BP49" s="19" t="n">
        <f aca="false">BP31+BP46</f>
        <v>60000</v>
      </c>
      <c r="BQ49" s="19" t="n">
        <f aca="false">BQ31+BQ46</f>
        <v>60000</v>
      </c>
      <c r="BR49" s="19" t="n">
        <f aca="false">BR31+BR46</f>
        <v>60000</v>
      </c>
      <c r="BS49" s="19" t="n">
        <f aca="false">BS31+BS46</f>
        <v>60000</v>
      </c>
      <c r="BT49" s="19" t="n">
        <f aca="false">BT31+BT46</f>
        <v>60000</v>
      </c>
      <c r="BU49" s="19" t="n">
        <f aca="false">BU31+BU46</f>
        <v>60000</v>
      </c>
      <c r="BV49" s="19" t="n">
        <f aca="false">BV31+BV46</f>
        <v>60000</v>
      </c>
      <c r="BW49" s="19" t="n">
        <f aca="false">BW31+BW46</f>
        <v>60000</v>
      </c>
      <c r="BX49" s="19" t="n">
        <f aca="false">BX31+BX46</f>
        <v>60000</v>
      </c>
      <c r="BY49" s="19" t="n">
        <f aca="false">BY31+BY46</f>
        <v>60000</v>
      </c>
      <c r="BZ49" s="19" t="n">
        <f aca="false">BZ31+BZ46</f>
        <v>60000</v>
      </c>
      <c r="CA49" s="19" t="n">
        <f aca="false">CA31+CA46</f>
        <v>60000</v>
      </c>
      <c r="CB49" s="19" t="n">
        <f aca="false">CB31+CB46</f>
        <v>60000</v>
      </c>
      <c r="CC49" s="19" t="n">
        <f aca="false">CC31+CC46</f>
        <v>0</v>
      </c>
      <c r="CD49" s="19" t="n">
        <f aca="false">CD31+CD46</f>
        <v>0</v>
      </c>
      <c r="CE49" s="19" t="n">
        <f aca="false">CE31+CE46</f>
        <v>0</v>
      </c>
      <c r="CF49" s="19" t="n">
        <f aca="false">CF31+CF46</f>
        <v>0</v>
      </c>
      <c r="CG49" s="19" t="n">
        <f aca="false">CG31+CG46</f>
        <v>0</v>
      </c>
      <c r="CH49" s="19" t="n">
        <f aca="false">CH31+CH46</f>
        <v>0</v>
      </c>
      <c r="CI49" s="19" t="n">
        <f aca="false">CI31+CI46</f>
        <v>0</v>
      </c>
      <c r="CJ49" s="19" t="n">
        <f aca="false">CJ31+CJ46</f>
        <v>0</v>
      </c>
      <c r="CK49" s="19" t="n">
        <f aca="false">CK31+CK46</f>
        <v>0</v>
      </c>
      <c r="CL49" s="19" t="n">
        <f aca="false">CL31+CL46</f>
        <v>0</v>
      </c>
      <c r="CM49" s="19" t="n">
        <f aca="false">CM31+CM46</f>
        <v>0</v>
      </c>
      <c r="CN49" s="19" t="n">
        <f aca="false">CN31+CN46</f>
        <v>0</v>
      </c>
      <c r="CO49" s="19" t="n">
        <f aca="false">CO31+CO46</f>
        <v>0</v>
      </c>
      <c r="CP49" s="19" t="n">
        <f aca="false">CP31+CP46</f>
        <v>0</v>
      </c>
      <c r="CQ49" s="19" t="n">
        <f aca="false">CQ31+CQ46</f>
        <v>0</v>
      </c>
      <c r="CR49" s="19" t="n">
        <f aca="false">CR31+CR46</f>
        <v>0</v>
      </c>
      <c r="CS49" s="19" t="n">
        <f aca="false">CS31+CS46</f>
        <v>0</v>
      </c>
      <c r="CT49" s="19" t="n">
        <f aca="false">CT31+CT46</f>
        <v>0</v>
      </c>
      <c r="CU49" s="19" t="n">
        <f aca="false">CU31+CU46</f>
        <v>0</v>
      </c>
      <c r="CV49" s="19" t="n">
        <f aca="false">CV31+CV46</f>
        <v>0</v>
      </c>
      <c r="CW49" s="19" t="n">
        <f aca="false">CW31+CW46</f>
        <v>0</v>
      </c>
      <c r="CX49" s="19" t="n">
        <f aca="false">CX31+CX46</f>
        <v>0</v>
      </c>
      <c r="CY49" s="19" t="n">
        <f aca="false">CY31+CY46</f>
        <v>0</v>
      </c>
      <c r="CZ49" s="19" t="n">
        <f aca="false">CZ31+CZ46</f>
        <v>0</v>
      </c>
      <c r="DA49" s="19" t="n">
        <f aca="false">DA31+DA46</f>
        <v>0</v>
      </c>
      <c r="DB49" s="19" t="n">
        <f aca="false">DB31+DB46</f>
        <v>0</v>
      </c>
      <c r="DC49" s="19" t="n">
        <f aca="false">DC31+DC46</f>
        <v>0</v>
      </c>
      <c r="DD49" s="19" t="n">
        <f aca="false">DD31+DD46</f>
        <v>0</v>
      </c>
      <c r="DE49" s="19" t="n">
        <f aca="false">DE31+DE46</f>
        <v>0</v>
      </c>
      <c r="DF49" s="19" t="n">
        <f aca="false">DF31+DF46</f>
        <v>0</v>
      </c>
      <c r="DG49" s="19" t="n">
        <f aca="false">DG31+DG46</f>
        <v>0</v>
      </c>
      <c r="DH49" s="19" t="n">
        <f aca="false">DH31+DH46</f>
        <v>0</v>
      </c>
      <c r="DI49" s="19" t="n">
        <f aca="false">DI31+DI46</f>
        <v>0</v>
      </c>
      <c r="DJ49" s="19" t="n">
        <f aca="false">DJ31+DJ46</f>
        <v>0</v>
      </c>
      <c r="DK49" s="19" t="n">
        <f aca="false">DK31+DK46</f>
        <v>0</v>
      </c>
      <c r="DL49" s="19" t="n">
        <f aca="false">DL31+DL46</f>
        <v>0</v>
      </c>
      <c r="DM49" s="19" t="n">
        <f aca="false">DM31+DM46</f>
        <v>0</v>
      </c>
    </row>
    <row r="50" customFormat="false" ht="15.75" hidden="false" customHeight="false" outlineLevel="0" collapsed="false">
      <c r="A50" s="10"/>
      <c r="B50" s="10"/>
      <c r="C50" s="25"/>
      <c r="D50" s="70"/>
      <c r="E50" s="80"/>
      <c r="F50" s="10"/>
      <c r="G50" s="81"/>
      <c r="H50" s="25"/>
      <c r="I50" s="89" t="s">
        <v>95</v>
      </c>
      <c r="J50" s="19" t="n">
        <f aca="false">681000-J49</f>
        <v>59000</v>
      </c>
      <c r="K50" s="19" t="n">
        <f aca="false">681000-K49</f>
        <v>59000</v>
      </c>
      <c r="L50" s="19" t="n">
        <f aca="false">681000-L49</f>
        <v>59000</v>
      </c>
      <c r="M50" s="19" t="n">
        <f aca="false">681000-M49</f>
        <v>59000</v>
      </c>
      <c r="N50" s="19" t="n">
        <f aca="false">681000-N49</f>
        <v>59000</v>
      </c>
      <c r="O50" s="19" t="n">
        <f aca="false">681000-O49</f>
        <v>59000</v>
      </c>
      <c r="P50" s="19" t="n">
        <f aca="false">681000-P49</f>
        <v>59000</v>
      </c>
      <c r="Q50" s="19" t="n">
        <f aca="false">681000-Q49</f>
        <v>59000</v>
      </c>
      <c r="R50" s="19" t="n">
        <f aca="false">681000-R49</f>
        <v>59000</v>
      </c>
      <c r="S50" s="19" t="n">
        <f aca="false">681000-S49</f>
        <v>59000</v>
      </c>
      <c r="T50" s="19" t="n">
        <f aca="false">681000-T49</f>
        <v>59000</v>
      </c>
      <c r="U50" s="19" t="n">
        <f aca="false">681000-U49</f>
        <v>59000</v>
      </c>
      <c r="V50" s="19" t="n">
        <f aca="false">681000-V49</f>
        <v>94500</v>
      </c>
      <c r="W50" s="19" t="n">
        <f aca="false">681000-W49</f>
        <v>94500</v>
      </c>
      <c r="X50" s="19" t="n">
        <f aca="false">681000-X49</f>
        <v>94500</v>
      </c>
      <c r="Y50" s="19" t="n">
        <f aca="false">681000-Y49</f>
        <v>104500</v>
      </c>
      <c r="Z50" s="19" t="n">
        <f aca="false">681000-Z49</f>
        <v>104500</v>
      </c>
      <c r="AA50" s="19" t="n">
        <f aca="false">681000-AA49</f>
        <v>104500</v>
      </c>
      <c r="AB50" s="19" t="n">
        <f aca="false">681000-AB49</f>
        <v>104500</v>
      </c>
      <c r="AC50" s="19" t="n">
        <f aca="false">681000-AC49</f>
        <v>104500</v>
      </c>
      <c r="AD50" s="19" t="n">
        <f aca="false">681000-AD49</f>
        <v>104500</v>
      </c>
      <c r="AE50" s="19" t="n">
        <f aca="false">681000-AE49</f>
        <v>104500</v>
      </c>
      <c r="AF50" s="19" t="n">
        <f aca="false">681000-AF49</f>
        <v>248500</v>
      </c>
      <c r="AG50" s="19" t="n">
        <f aca="false">681000-AG49</f>
        <v>248500</v>
      </c>
      <c r="AH50" s="19" t="n">
        <f aca="false">681000-AH49</f>
        <v>303500</v>
      </c>
      <c r="AI50" s="19" t="n">
        <f aca="false">681000-AI49</f>
        <v>428500</v>
      </c>
      <c r="AJ50" s="19" t="n">
        <f aca="false">681000-AJ49</f>
        <v>428500</v>
      </c>
      <c r="AK50" s="19" t="n">
        <f aca="false">681000-AK49</f>
        <v>428500</v>
      </c>
      <c r="AL50" s="19" t="n">
        <f aca="false">681000-AL49</f>
        <v>428500</v>
      </c>
      <c r="AM50" s="19" t="n">
        <f aca="false">681000-AM49</f>
        <v>428500</v>
      </c>
      <c r="AN50" s="19" t="n">
        <f aca="false">681000-AN49</f>
        <v>428500</v>
      </c>
      <c r="AO50" s="19" t="n">
        <f aca="false">681000-AO49</f>
        <v>428500</v>
      </c>
      <c r="AP50" s="19" t="n">
        <f aca="false">681000-AP49</f>
        <v>428500</v>
      </c>
      <c r="AQ50" s="19" t="n">
        <f aca="false">681000-AQ49</f>
        <v>428500</v>
      </c>
      <c r="AR50" s="19" t="n">
        <f aca="false">681000-AR49</f>
        <v>428500</v>
      </c>
      <c r="AS50" s="19" t="n">
        <f aca="false">681000-AS49</f>
        <v>428500</v>
      </c>
      <c r="AT50" s="19" t="n">
        <f aca="false">681000-AT49</f>
        <v>428500</v>
      </c>
      <c r="AU50" s="19" t="n">
        <f aca="false">681000-AU49</f>
        <v>428500</v>
      </c>
      <c r="AV50" s="19" t="n">
        <f aca="false">681000-AV49</f>
        <v>428500</v>
      </c>
      <c r="AW50" s="19" t="n">
        <f aca="false">681000-AW49</f>
        <v>428500</v>
      </c>
      <c r="AX50" s="19" t="n">
        <f aca="false">681000-AX49</f>
        <v>428500</v>
      </c>
      <c r="AY50" s="19" t="n">
        <f aca="false">681000-AY49</f>
        <v>428500</v>
      </c>
      <c r="AZ50" s="19" t="n">
        <f aca="false">681000-AZ49</f>
        <v>428500</v>
      </c>
      <c r="BA50" s="19" t="n">
        <f aca="false">681000-BA49</f>
        <v>428500</v>
      </c>
      <c r="BB50" s="19" t="n">
        <f aca="false">681000-BB49</f>
        <v>428500</v>
      </c>
      <c r="BC50" s="19" t="n">
        <f aca="false">681000-BC49</f>
        <v>428500</v>
      </c>
      <c r="BD50" s="19" t="n">
        <f aca="false">681000-BD49</f>
        <v>428500</v>
      </c>
      <c r="BE50" s="19" t="n">
        <f aca="false">681000-BE49</f>
        <v>428500</v>
      </c>
      <c r="BF50" s="19" t="n">
        <f aca="false">681000-BF49</f>
        <v>578500</v>
      </c>
      <c r="BG50" s="19" t="n">
        <f aca="false">681000-BG49</f>
        <v>621000</v>
      </c>
      <c r="BH50" s="19" t="n">
        <f aca="false">681000-BH49</f>
        <v>621000</v>
      </c>
      <c r="BI50" s="19" t="n">
        <f aca="false">681000-BI49</f>
        <v>621000</v>
      </c>
      <c r="BJ50" s="19" t="n">
        <f aca="false">681000-BJ49</f>
        <v>621000</v>
      </c>
      <c r="BK50" s="19" t="n">
        <f aca="false">681000-BK49</f>
        <v>621000</v>
      </c>
      <c r="BL50" s="19" t="n">
        <f aca="false">681000-BL49</f>
        <v>621000</v>
      </c>
      <c r="BM50" s="19" t="n">
        <f aca="false">681000-BM49</f>
        <v>621000</v>
      </c>
      <c r="BN50" s="19" t="n">
        <f aca="false">681000-BN49</f>
        <v>621000</v>
      </c>
      <c r="BO50" s="19" t="n">
        <f aca="false">681000-BO49</f>
        <v>621000</v>
      </c>
      <c r="BP50" s="19" t="n">
        <f aca="false">681000-BP49</f>
        <v>621000</v>
      </c>
      <c r="BQ50" s="19" t="n">
        <f aca="false">681000-BQ49</f>
        <v>621000</v>
      </c>
      <c r="BR50" s="19" t="n">
        <f aca="false">681000-BR49</f>
        <v>621000</v>
      </c>
      <c r="BS50" s="19" t="n">
        <f aca="false">681000-BS49</f>
        <v>621000</v>
      </c>
      <c r="BT50" s="19" t="n">
        <f aca="false">681000-BT49</f>
        <v>621000</v>
      </c>
      <c r="BU50" s="19" t="n">
        <f aca="false">681000-BU49</f>
        <v>621000</v>
      </c>
      <c r="BV50" s="19" t="n">
        <f aca="false">681000-BV49</f>
        <v>621000</v>
      </c>
      <c r="BW50" s="19" t="n">
        <f aca="false">681000-BW49</f>
        <v>621000</v>
      </c>
      <c r="BX50" s="19" t="n">
        <f aca="false">681000-BX49</f>
        <v>621000</v>
      </c>
      <c r="BY50" s="19" t="n">
        <f aca="false">681000-BY49</f>
        <v>621000</v>
      </c>
      <c r="BZ50" s="19" t="n">
        <f aca="false">681000-BZ49</f>
        <v>621000</v>
      </c>
      <c r="CA50" s="19" t="n">
        <f aca="false">681000-CA49</f>
        <v>621000</v>
      </c>
      <c r="CB50" s="19" t="n">
        <f aca="false">681000-CB49</f>
        <v>621000</v>
      </c>
      <c r="CC50" s="19" t="n">
        <f aca="false">681000-CC49</f>
        <v>681000</v>
      </c>
      <c r="CD50" s="19" t="n">
        <f aca="false">681000-CD49</f>
        <v>681000</v>
      </c>
      <c r="CE50" s="19" t="n">
        <f aca="false">681000-CE49</f>
        <v>681000</v>
      </c>
      <c r="CF50" s="19" t="n">
        <f aca="false">681000-CF49</f>
        <v>681000</v>
      </c>
      <c r="CG50" s="19" t="n">
        <f aca="false">681000-CG49</f>
        <v>681000</v>
      </c>
      <c r="CH50" s="19" t="n">
        <f aca="false">681000-CH49</f>
        <v>681000</v>
      </c>
      <c r="CI50" s="19" t="n">
        <f aca="false">681000-CI49</f>
        <v>681000</v>
      </c>
      <c r="CJ50" s="19" t="n">
        <f aca="false">681000-CJ49</f>
        <v>681000</v>
      </c>
      <c r="CK50" s="19" t="n">
        <f aca="false">681000-CK49</f>
        <v>681000</v>
      </c>
      <c r="CL50" s="19" t="n">
        <f aca="false">681000-CL49</f>
        <v>681000</v>
      </c>
      <c r="CM50" s="19" t="n">
        <f aca="false">681000-CM49</f>
        <v>681000</v>
      </c>
      <c r="CN50" s="19" t="n">
        <f aca="false">681000-CN49</f>
        <v>681000</v>
      </c>
      <c r="CO50" s="19" t="n">
        <f aca="false">681000-CO49</f>
        <v>681000</v>
      </c>
      <c r="CP50" s="19" t="n">
        <f aca="false">681000-CP49</f>
        <v>681000</v>
      </c>
      <c r="CQ50" s="19" t="n">
        <f aca="false">681000-CQ49</f>
        <v>681000</v>
      </c>
      <c r="CR50" s="19" t="n">
        <f aca="false">681000-CR49</f>
        <v>681000</v>
      </c>
      <c r="CS50" s="19" t="n">
        <f aca="false">681000-CS49</f>
        <v>681000</v>
      </c>
      <c r="CT50" s="19" t="n">
        <f aca="false">681000-CT49</f>
        <v>681000</v>
      </c>
      <c r="CU50" s="19" t="n">
        <f aca="false">681000-CU49</f>
        <v>681000</v>
      </c>
      <c r="CV50" s="19" t="n">
        <f aca="false">681000-CV49</f>
        <v>681000</v>
      </c>
      <c r="CW50" s="19" t="n">
        <f aca="false">681000-CW49</f>
        <v>681000</v>
      </c>
      <c r="CX50" s="19" t="n">
        <f aca="false">681000-CX49</f>
        <v>681000</v>
      </c>
      <c r="CY50" s="19" t="n">
        <f aca="false">681000-CY49</f>
        <v>681000</v>
      </c>
      <c r="CZ50" s="19" t="n">
        <f aca="false">681000-CZ49</f>
        <v>681000</v>
      </c>
      <c r="DA50" s="19" t="n">
        <f aca="false">681000-DA49</f>
        <v>681000</v>
      </c>
      <c r="DB50" s="19" t="n">
        <f aca="false">681000-DB49</f>
        <v>681000</v>
      </c>
      <c r="DC50" s="19" t="n">
        <f aca="false">681000-DC49</f>
        <v>681000</v>
      </c>
      <c r="DD50" s="19" t="n">
        <f aca="false">681000-DD49</f>
        <v>681000</v>
      </c>
      <c r="DE50" s="19" t="n">
        <f aca="false">681000-DE49</f>
        <v>681000</v>
      </c>
      <c r="DF50" s="19" t="n">
        <f aca="false">681000-DF49</f>
        <v>681000</v>
      </c>
      <c r="DG50" s="19" t="n">
        <f aca="false">681000-DG49</f>
        <v>681000</v>
      </c>
      <c r="DH50" s="19" t="n">
        <f aca="false">681000-DH49</f>
        <v>681000</v>
      </c>
      <c r="DI50" s="19" t="n">
        <f aca="false">681000-DI49</f>
        <v>681000</v>
      </c>
      <c r="DJ50" s="19" t="n">
        <f aca="false">681000-DJ49</f>
        <v>681000</v>
      </c>
      <c r="DK50" s="19" t="n">
        <f aca="false">681000-DK49</f>
        <v>681000</v>
      </c>
      <c r="DL50" s="19" t="n">
        <f aca="false">681000-DL49</f>
        <v>681000</v>
      </c>
      <c r="DM50" s="19" t="n">
        <f aca="false">681000-DM49</f>
        <v>681000</v>
      </c>
    </row>
    <row r="51" customFormat="false" ht="12.75" hidden="false" customHeight="false" outlineLevel="0" collapsed="false">
      <c r="A51" s="10"/>
      <c r="B51" s="10"/>
      <c r="C51" s="25"/>
      <c r="D51" s="70"/>
      <c r="E51" s="80"/>
      <c r="F51" s="10"/>
      <c r="G51" s="81"/>
      <c r="H51" s="25"/>
      <c r="I51" s="25"/>
    </row>
    <row r="52" customFormat="false" ht="12.75" hidden="false" customHeight="false" outlineLevel="0" collapsed="false">
      <c r="A52" s="10"/>
      <c r="B52" s="10"/>
      <c r="C52" s="25"/>
      <c r="D52" s="70"/>
      <c r="E52" s="80"/>
      <c r="F52" s="10"/>
      <c r="G52" s="81"/>
      <c r="H52" s="25"/>
      <c r="I52" s="25"/>
    </row>
    <row r="53" customFormat="false" ht="12.75" hidden="false" customHeight="false" outlineLevel="0" collapsed="false">
      <c r="A53" s="10"/>
      <c r="B53" s="10"/>
      <c r="C53" s="25"/>
      <c r="D53" s="70"/>
      <c r="E53" s="80"/>
      <c r="F53" s="10"/>
      <c r="G53" s="12"/>
      <c r="H53" s="25"/>
      <c r="I53" s="25"/>
    </row>
    <row r="54" customFormat="false" ht="12.75" hidden="false" customHeight="false" outlineLevel="0" collapsed="false">
      <c r="A54" s="10"/>
      <c r="B54" s="10"/>
      <c r="C54" s="25"/>
      <c r="D54" s="70"/>
      <c r="E54" s="80"/>
      <c r="F54" s="10"/>
      <c r="G54" s="81"/>
      <c r="H54" s="25"/>
      <c r="I54" s="25"/>
    </row>
    <row r="55" customFormat="false" ht="12.75" hidden="false" customHeight="false" outlineLevel="0" collapsed="false">
      <c r="A55" s="10"/>
      <c r="B55" s="10"/>
      <c r="C55" s="25"/>
      <c r="D55" s="70"/>
      <c r="E55" s="80"/>
      <c r="F55" s="10"/>
      <c r="G55" s="81"/>
      <c r="H55" s="25"/>
      <c r="I55" s="25"/>
    </row>
    <row r="56" customFormat="false" ht="12.75" hidden="false" customHeight="false" outlineLevel="0" collapsed="false">
      <c r="A56" s="10"/>
      <c r="B56" s="10"/>
      <c r="C56" s="25"/>
      <c r="D56" s="70"/>
      <c r="E56" s="80"/>
      <c r="F56" s="10"/>
      <c r="G56" s="81"/>
      <c r="H56" s="25"/>
      <c r="I56" s="25"/>
    </row>
    <row r="57" customFormat="false" ht="12.75" hidden="false" customHeight="false" outlineLevel="0" collapsed="false">
      <c r="A57" s="10"/>
      <c r="B57" s="10"/>
      <c r="C57" s="25"/>
      <c r="D57" s="70"/>
      <c r="E57" s="80"/>
      <c r="F57" s="10"/>
      <c r="G57" s="81"/>
      <c r="H57" s="25"/>
      <c r="I57" s="25"/>
    </row>
    <row r="58" customFormat="false" ht="12.75" hidden="false" customHeight="false" outlineLevel="0" collapsed="false">
      <c r="A58" s="10"/>
      <c r="B58" s="10"/>
      <c r="C58" s="25"/>
      <c r="D58" s="70"/>
      <c r="E58" s="80"/>
      <c r="F58" s="10"/>
      <c r="G58" s="81"/>
      <c r="H58" s="25"/>
      <c r="I58" s="25"/>
    </row>
    <row r="59" customFormat="false" ht="12.75" hidden="false" customHeight="false" outlineLevel="0" collapsed="false">
      <c r="A59" s="10"/>
      <c r="B59" s="10"/>
      <c r="C59" s="25"/>
      <c r="D59" s="71"/>
      <c r="E59" s="80"/>
      <c r="F59" s="10"/>
      <c r="G59" s="12"/>
      <c r="H59" s="25"/>
      <c r="I59" s="25"/>
    </row>
    <row r="60" customFormat="false" ht="12.75" hidden="false" customHeight="false" outlineLevel="0" collapsed="false">
      <c r="A60" s="10"/>
      <c r="B60" s="10"/>
      <c r="C60" s="25"/>
      <c r="D60" s="71"/>
      <c r="E60" s="80"/>
      <c r="F60" s="10"/>
      <c r="G60" s="12"/>
      <c r="H60" s="25"/>
      <c r="I60" s="25"/>
    </row>
    <row r="61" customFormat="false" ht="12.75" hidden="false" customHeight="false" outlineLevel="0" collapsed="false">
      <c r="A61" s="46"/>
      <c r="B61" s="46"/>
      <c r="C61" s="25"/>
      <c r="D61" s="70"/>
      <c r="E61" s="80"/>
      <c r="F61" s="46"/>
      <c r="G61" s="81"/>
      <c r="H61" s="25"/>
      <c r="I61" s="25"/>
    </row>
    <row r="62" customFormat="false" ht="12.75" hidden="false" customHeight="false" outlineLevel="0" collapsed="false">
      <c r="A62" s="46"/>
      <c r="B62" s="46"/>
      <c r="C62" s="25"/>
      <c r="D62" s="71"/>
      <c r="E62" s="80"/>
      <c r="F62" s="46"/>
      <c r="G62" s="81"/>
      <c r="H62" s="25"/>
      <c r="I62" s="25"/>
    </row>
    <row r="63" customFormat="false" ht="12.75" hidden="false" customHeight="false" outlineLevel="0" collapsed="false">
      <c r="A63" s="10"/>
      <c r="B63" s="10"/>
      <c r="C63" s="25"/>
      <c r="D63" s="71"/>
      <c r="E63" s="80"/>
      <c r="F63" s="10"/>
      <c r="G63" s="81"/>
      <c r="H63" s="25"/>
      <c r="I63" s="25"/>
    </row>
    <row r="64" customFormat="false" ht="12.75" hidden="false" customHeight="false" outlineLevel="0" collapsed="false">
      <c r="A64" s="10"/>
      <c r="B64" s="10"/>
      <c r="C64" s="10"/>
      <c r="D64" s="70"/>
      <c r="E64" s="10"/>
      <c r="F64" s="10"/>
      <c r="G64" s="10"/>
      <c r="H64" s="25"/>
      <c r="I64" s="25"/>
    </row>
    <row r="65" customFormat="false" ht="12.75" hidden="false" customHeight="false" outlineLevel="0" collapsed="false">
      <c r="A65" s="10"/>
      <c r="B65" s="10"/>
      <c r="C65" s="25"/>
      <c r="D65" s="70"/>
      <c r="E65" s="80"/>
      <c r="F65" s="10"/>
      <c r="G65" s="81"/>
      <c r="H65" s="25"/>
      <c r="I65" s="25"/>
    </row>
    <row r="66" customFormat="false" ht="12.75" hidden="false" customHeight="false" outlineLevel="0" collapsed="false">
      <c r="A66" s="10"/>
      <c r="B66" s="10"/>
      <c r="C66" s="25"/>
      <c r="D66" s="70"/>
      <c r="E66" s="80"/>
      <c r="F66" s="10"/>
      <c r="G66" s="81"/>
      <c r="H66" s="25"/>
      <c r="I66" s="25"/>
    </row>
    <row r="67" customFormat="false" ht="12.75" hidden="false" customHeight="false" outlineLevel="0" collapsed="false">
      <c r="A67" s="10"/>
      <c r="B67" s="10"/>
      <c r="C67" s="25"/>
      <c r="D67" s="70"/>
      <c r="E67" s="80"/>
      <c r="F67" s="10"/>
      <c r="G67" s="12"/>
      <c r="H67" s="25"/>
      <c r="I67" s="25"/>
    </row>
    <row r="68" customFormat="false" ht="12.75" hidden="false" customHeight="false" outlineLevel="0" collapsed="false">
      <c r="A68" s="10"/>
      <c r="B68" s="10"/>
      <c r="C68" s="25"/>
      <c r="D68" s="70"/>
      <c r="E68" s="80"/>
      <c r="F68" s="10"/>
      <c r="G68" s="12"/>
      <c r="H68" s="25"/>
      <c r="I68" s="25"/>
    </row>
    <row r="69" customFormat="false" ht="12.75" hidden="false" customHeight="false" outlineLevel="0" collapsed="false">
      <c r="A69" s="10"/>
      <c r="B69" s="10"/>
      <c r="C69" s="10"/>
      <c r="D69" s="10"/>
      <c r="E69" s="10"/>
      <c r="H69" s="25"/>
      <c r="I69" s="25"/>
    </row>
    <row r="70" customFormat="false" ht="12.75" hidden="false" customHeight="false" outlineLevel="0" collapsed="false">
      <c r="A70" s="10"/>
      <c r="B70" s="10"/>
      <c r="C70" s="10"/>
      <c r="D70" s="10"/>
      <c r="E70" s="10"/>
      <c r="H70" s="25"/>
      <c r="I70" s="25"/>
    </row>
    <row r="71" customFormat="false" ht="12.75" hidden="false" customHeight="false" outlineLevel="0" collapsed="false">
      <c r="A71" s="10"/>
      <c r="B71" s="10"/>
      <c r="C71" s="10"/>
      <c r="D71" s="10"/>
      <c r="E71" s="10"/>
      <c r="H71" s="25"/>
      <c r="I71" s="25"/>
    </row>
    <row r="72" customFormat="false" ht="12.75" hidden="false" customHeight="false" outlineLevel="0" collapsed="false">
      <c r="A72" s="10"/>
      <c r="B72" s="10"/>
      <c r="C72" s="10"/>
      <c r="D72" s="10"/>
      <c r="E72" s="10"/>
      <c r="H72" s="25"/>
      <c r="I72" s="25"/>
    </row>
    <row r="73" customFormat="false" ht="12.75" hidden="false" customHeight="false" outlineLevel="0" collapsed="false">
      <c r="A73" s="10"/>
      <c r="B73" s="10"/>
      <c r="C73" s="10"/>
      <c r="D73" s="10"/>
      <c r="E73" s="10"/>
      <c r="H73" s="10"/>
      <c r="I73" s="10"/>
    </row>
    <row r="74" customFormat="false" ht="12.75" hidden="false" customHeight="false" outlineLevel="0" collapsed="false">
      <c r="B74" s="1"/>
      <c r="C74" s="1"/>
      <c r="H74" s="25"/>
      <c r="I74" s="25"/>
    </row>
    <row r="75" customFormat="false" ht="12.75" hidden="false" customHeight="false" outlineLevel="0" collapsed="false">
      <c r="H75" s="10"/>
      <c r="I75" s="10"/>
    </row>
    <row r="76" customFormat="false" ht="12.75" hidden="false" customHeight="false" outlineLevel="0" collapsed="false">
      <c r="B76" s="1"/>
      <c r="C76" s="1"/>
    </row>
    <row r="78" customFormat="false" ht="12.75" hidden="false" customHeight="false" outlineLevel="0" collapsed="false">
      <c r="B78" s="1"/>
      <c r="C78" s="1"/>
      <c r="H78" s="19"/>
      <c r="I78" s="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&amp;L&amp;D&amp;CIgnacio to Blanco Capacity 2001 - 2005
ROFR Rights</oddHeader>
    <oddFooter/>
  </headerFooter>
  <rowBreaks count="1" manualBreakCount="1">
    <brk id="47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7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DE10" activeCellId="0" sqref="D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10.71"/>
    <col collapsed="false" customWidth="true" hidden="false" outlineLevel="0" max="6" min="6" style="0" width="4.7"/>
    <col collapsed="false" customWidth="true" hidden="false" outlineLevel="0" max="8" min="7" style="0" width="10.71"/>
  </cols>
  <sheetData>
    <row r="1" customFormat="false" ht="12.75" hidden="false" customHeight="false" outlineLevel="0" collapsed="false">
      <c r="A1" s="4" t="s">
        <v>96</v>
      </c>
    </row>
    <row r="2" customFormat="false" ht="15" hidden="false" customHeight="false" outlineLevel="0" collapsed="false">
      <c r="A2" s="90" t="s">
        <v>97</v>
      </c>
    </row>
    <row r="3" customFormat="false" ht="15" hidden="false" customHeight="false" outlineLevel="0" collapsed="false">
      <c r="A3" s="91"/>
      <c r="I3" s="5"/>
      <c r="J3" s="5"/>
    </row>
    <row r="4" customFormat="false" ht="12.75" hidden="false" customHeight="false" outlineLevel="0" collapsed="false">
      <c r="A4" s="92" t="s">
        <v>98</v>
      </c>
      <c r="I4" s="5"/>
      <c r="J4" s="5"/>
    </row>
    <row r="5" customFormat="false" ht="12.75" hidden="false" customHeight="false" outlineLevel="0" collapsed="false">
      <c r="I5" s="5"/>
      <c r="J5" s="5"/>
    </row>
    <row r="6" customFormat="false" ht="12.75" hidden="false" customHeight="false" outlineLevel="0" collapsed="false">
      <c r="I6" s="5"/>
      <c r="J6" s="5"/>
    </row>
    <row r="7" customFormat="false" ht="13.5" hidden="false" customHeight="false" outlineLevel="0" collapsed="false">
      <c r="I7" s="5"/>
      <c r="J7" s="5"/>
      <c r="AG7" s="93" t="s">
        <v>99</v>
      </c>
      <c r="BF7" s="93" t="s">
        <v>99</v>
      </c>
      <c r="CE7" s="93" t="s">
        <v>99</v>
      </c>
      <c r="DD7" s="93" t="s">
        <v>99</v>
      </c>
      <c r="EC7" s="93" t="s">
        <v>99</v>
      </c>
      <c r="FB7" s="93" t="s">
        <v>99</v>
      </c>
      <c r="GA7" s="93" t="s">
        <v>99</v>
      </c>
      <c r="GZ7" s="93" t="s">
        <v>99</v>
      </c>
      <c r="HY7" s="93" t="s">
        <v>99</v>
      </c>
    </row>
    <row r="8" customFormat="false" ht="13.5" hidden="false" customHeight="false" outlineLevel="0" collapsed="false">
      <c r="A8" s="44" t="s">
        <v>10</v>
      </c>
      <c r="B8" s="0" t="s">
        <v>11</v>
      </c>
      <c r="C8" s="44" t="s">
        <v>12</v>
      </c>
      <c r="D8" s="0" t="s">
        <v>13</v>
      </c>
      <c r="E8" s="0" t="s">
        <v>14</v>
      </c>
      <c r="F8" s="0" t="s">
        <v>15</v>
      </c>
      <c r="G8" s="79" t="s">
        <v>16</v>
      </c>
      <c r="H8" s="12" t="s">
        <v>17</v>
      </c>
      <c r="I8" s="18" t="n">
        <v>37257</v>
      </c>
      <c r="J8" s="18"/>
      <c r="K8" s="16" t="n">
        <v>37288</v>
      </c>
      <c r="L8" s="16"/>
      <c r="M8" s="16" t="n">
        <v>37316</v>
      </c>
      <c r="N8" s="16"/>
      <c r="O8" s="16" t="n">
        <v>37347</v>
      </c>
      <c r="P8" s="16"/>
      <c r="Q8" s="16" t="n">
        <v>37377</v>
      </c>
      <c r="R8" s="16"/>
      <c r="S8" s="16" t="n">
        <v>37408</v>
      </c>
      <c r="T8" s="16"/>
      <c r="U8" s="16" t="n">
        <v>37438</v>
      </c>
      <c r="V8" s="16"/>
      <c r="W8" s="16" t="n">
        <v>37469</v>
      </c>
      <c r="X8" s="16"/>
      <c r="Y8" s="16" t="n">
        <v>37500</v>
      </c>
      <c r="Z8" s="16"/>
      <c r="AA8" s="16" t="n">
        <v>37530</v>
      </c>
      <c r="AB8" s="16"/>
      <c r="AC8" s="16" t="n">
        <v>37561</v>
      </c>
      <c r="AD8" s="16"/>
      <c r="AE8" s="16" t="n">
        <v>37591</v>
      </c>
      <c r="AF8" s="16"/>
      <c r="AG8" s="94" t="s">
        <v>100</v>
      </c>
      <c r="AH8" s="16" t="n">
        <v>37622</v>
      </c>
      <c r="AI8" s="16"/>
      <c r="AJ8" s="16" t="n">
        <v>37653</v>
      </c>
      <c r="AK8" s="16"/>
      <c r="AL8" s="16" t="n">
        <v>37681</v>
      </c>
      <c r="AM8" s="16"/>
      <c r="AN8" s="16" t="n">
        <v>37712</v>
      </c>
      <c r="AO8" s="16"/>
      <c r="AP8" s="16" t="n">
        <v>37742</v>
      </c>
      <c r="AQ8" s="16"/>
      <c r="AR8" s="16" t="n">
        <v>37773</v>
      </c>
      <c r="AS8" s="16"/>
      <c r="AT8" s="16" t="n">
        <v>37803</v>
      </c>
      <c r="AU8" s="16"/>
      <c r="AV8" s="16" t="n">
        <v>37834</v>
      </c>
      <c r="AW8" s="16"/>
      <c r="AX8" s="16" t="n">
        <v>37865</v>
      </c>
      <c r="AY8" s="16"/>
      <c r="AZ8" s="16" t="n">
        <v>37895</v>
      </c>
      <c r="BA8" s="16"/>
      <c r="BB8" s="16" t="n">
        <v>37926</v>
      </c>
      <c r="BC8" s="16"/>
      <c r="BD8" s="16" t="n">
        <v>37956</v>
      </c>
      <c r="BE8" s="16"/>
      <c r="BF8" s="94" t="s">
        <v>101</v>
      </c>
      <c r="BG8" s="16" t="n">
        <v>37987</v>
      </c>
      <c r="BH8" s="16"/>
      <c r="BI8" s="16" t="n">
        <v>38018</v>
      </c>
      <c r="BJ8" s="16"/>
      <c r="BK8" s="16" t="n">
        <v>38047</v>
      </c>
      <c r="BL8" s="16"/>
      <c r="BM8" s="16" t="n">
        <v>38078</v>
      </c>
      <c r="BN8" s="16"/>
      <c r="BO8" s="16" t="n">
        <v>38108</v>
      </c>
      <c r="BP8" s="16"/>
      <c r="BQ8" s="16" t="n">
        <v>38139</v>
      </c>
      <c r="BR8" s="16"/>
      <c r="BS8" s="16" t="n">
        <v>38169</v>
      </c>
      <c r="BT8" s="16"/>
      <c r="BU8" s="16" t="n">
        <v>38200</v>
      </c>
      <c r="BV8" s="16"/>
      <c r="BW8" s="16" t="n">
        <v>38231</v>
      </c>
      <c r="BX8" s="16"/>
      <c r="BY8" s="16" t="n">
        <v>38261</v>
      </c>
      <c r="BZ8" s="16"/>
      <c r="CA8" s="16" t="n">
        <v>38292</v>
      </c>
      <c r="CB8" s="16"/>
      <c r="CC8" s="16" t="n">
        <v>38322</v>
      </c>
      <c r="CD8" s="16"/>
      <c r="CE8" s="94" t="s">
        <v>102</v>
      </c>
      <c r="CF8" s="16" t="n">
        <v>38353</v>
      </c>
      <c r="CG8" s="16"/>
      <c r="CH8" s="16" t="n">
        <v>38384</v>
      </c>
      <c r="CI8" s="16"/>
      <c r="CJ8" s="16" t="n">
        <v>38412</v>
      </c>
      <c r="CK8" s="16"/>
      <c r="CL8" s="16" t="n">
        <v>38443</v>
      </c>
      <c r="CM8" s="16"/>
      <c r="CN8" s="16" t="n">
        <v>38473</v>
      </c>
      <c r="CO8" s="16"/>
      <c r="CP8" s="16" t="n">
        <v>38504</v>
      </c>
      <c r="CQ8" s="16"/>
      <c r="CR8" s="16" t="n">
        <v>38534</v>
      </c>
      <c r="CS8" s="16"/>
      <c r="CT8" s="16" t="n">
        <v>38565</v>
      </c>
      <c r="CU8" s="16"/>
      <c r="CV8" s="16" t="n">
        <v>38596</v>
      </c>
      <c r="CW8" s="16"/>
      <c r="CX8" s="16" t="n">
        <v>38626</v>
      </c>
      <c r="CY8" s="16"/>
      <c r="CZ8" s="16" t="n">
        <v>38657</v>
      </c>
      <c r="DA8" s="16"/>
      <c r="DB8" s="16" t="n">
        <v>38687</v>
      </c>
      <c r="DC8" s="16"/>
      <c r="DD8" s="94" t="s">
        <v>103</v>
      </c>
      <c r="DE8" s="16" t="n">
        <v>38718</v>
      </c>
      <c r="DF8" s="16"/>
      <c r="DG8" s="16" t="n">
        <v>38749</v>
      </c>
      <c r="DH8" s="16"/>
      <c r="DI8" s="16" t="n">
        <v>38777</v>
      </c>
      <c r="DJ8" s="16"/>
      <c r="DK8" s="16" t="n">
        <v>38808</v>
      </c>
      <c r="DL8" s="16"/>
      <c r="DM8" s="16" t="n">
        <v>38838</v>
      </c>
      <c r="DN8" s="16"/>
      <c r="DO8" s="16" t="n">
        <v>38869</v>
      </c>
      <c r="DP8" s="16"/>
      <c r="DQ8" s="16" t="n">
        <v>38899</v>
      </c>
      <c r="DR8" s="16"/>
      <c r="DS8" s="16" t="n">
        <v>38930</v>
      </c>
      <c r="DT8" s="16"/>
      <c r="DU8" s="16" t="n">
        <v>38961</v>
      </c>
      <c r="DV8" s="16"/>
      <c r="DW8" s="16" t="n">
        <v>38991</v>
      </c>
      <c r="DX8" s="16"/>
      <c r="DY8" s="16" t="n">
        <v>39022</v>
      </c>
      <c r="DZ8" s="16"/>
      <c r="EA8" s="16" t="n">
        <v>39052</v>
      </c>
      <c r="EB8" s="16"/>
      <c r="EC8" s="94" t="s">
        <v>104</v>
      </c>
      <c r="ED8" s="16" t="n">
        <v>39083</v>
      </c>
      <c r="EE8" s="16"/>
      <c r="EF8" s="16" t="n">
        <v>39114</v>
      </c>
      <c r="EG8" s="16"/>
      <c r="EH8" s="16" t="n">
        <v>39142</v>
      </c>
      <c r="EI8" s="16"/>
      <c r="EJ8" s="16" t="n">
        <v>39173</v>
      </c>
      <c r="EK8" s="16"/>
      <c r="EL8" s="16" t="n">
        <v>39203</v>
      </c>
      <c r="EM8" s="16"/>
      <c r="EN8" s="16" t="n">
        <v>39234</v>
      </c>
      <c r="EO8" s="16"/>
      <c r="EP8" s="16" t="n">
        <v>39264</v>
      </c>
      <c r="EQ8" s="16"/>
      <c r="ER8" s="16" t="n">
        <v>39295</v>
      </c>
      <c r="ES8" s="16"/>
      <c r="ET8" s="16" t="n">
        <v>39326</v>
      </c>
      <c r="EU8" s="16"/>
      <c r="EV8" s="16" t="n">
        <v>39356</v>
      </c>
      <c r="EW8" s="16"/>
      <c r="EX8" s="16" t="n">
        <v>39387</v>
      </c>
      <c r="EY8" s="16"/>
      <c r="EZ8" s="16" t="n">
        <v>39417</v>
      </c>
      <c r="FA8" s="16"/>
      <c r="FB8" s="94" t="s">
        <v>105</v>
      </c>
      <c r="FC8" s="16" t="n">
        <v>39448</v>
      </c>
      <c r="FD8" s="16"/>
      <c r="FE8" s="16" t="n">
        <v>39479</v>
      </c>
      <c r="FF8" s="16"/>
      <c r="FG8" s="16" t="n">
        <v>39508</v>
      </c>
      <c r="FH8" s="16"/>
      <c r="FI8" s="16" t="n">
        <v>39539</v>
      </c>
      <c r="FJ8" s="16"/>
      <c r="FK8" s="16" t="n">
        <v>39569</v>
      </c>
      <c r="FL8" s="16"/>
      <c r="FM8" s="16" t="n">
        <v>39600</v>
      </c>
      <c r="FN8" s="16"/>
      <c r="FO8" s="16" t="n">
        <v>39630</v>
      </c>
      <c r="FP8" s="16"/>
      <c r="FQ8" s="16" t="n">
        <v>39661</v>
      </c>
      <c r="FR8" s="16"/>
      <c r="FS8" s="16" t="n">
        <v>39692</v>
      </c>
      <c r="FT8" s="16"/>
      <c r="FU8" s="16" t="n">
        <v>39722</v>
      </c>
      <c r="FV8" s="16"/>
      <c r="FW8" s="16" t="n">
        <v>39753</v>
      </c>
      <c r="FX8" s="16"/>
      <c r="FY8" s="16" t="n">
        <v>39783</v>
      </c>
      <c r="FZ8" s="16"/>
      <c r="GA8" s="94" t="s">
        <v>106</v>
      </c>
      <c r="GB8" s="16" t="n">
        <v>39814</v>
      </c>
      <c r="GC8" s="16"/>
      <c r="GD8" s="16" t="n">
        <v>39845</v>
      </c>
      <c r="GE8" s="16"/>
      <c r="GF8" s="16" t="n">
        <v>39873</v>
      </c>
      <c r="GG8" s="16"/>
      <c r="GH8" s="16" t="n">
        <v>39904</v>
      </c>
      <c r="GI8" s="16"/>
      <c r="GJ8" s="16" t="n">
        <v>39934</v>
      </c>
      <c r="GK8" s="16"/>
      <c r="GL8" s="16" t="n">
        <v>39965</v>
      </c>
      <c r="GM8" s="16"/>
      <c r="GN8" s="16" t="n">
        <v>39995</v>
      </c>
      <c r="GO8" s="16"/>
      <c r="GP8" s="16" t="n">
        <v>40026</v>
      </c>
      <c r="GQ8" s="16"/>
      <c r="GR8" s="16" t="n">
        <v>40057</v>
      </c>
      <c r="GS8" s="16"/>
      <c r="GT8" s="16" t="n">
        <v>40087</v>
      </c>
      <c r="GU8" s="16"/>
      <c r="GV8" s="16" t="n">
        <v>40118</v>
      </c>
      <c r="GW8" s="16"/>
      <c r="GX8" s="16" t="n">
        <v>40148</v>
      </c>
      <c r="GY8" s="16"/>
      <c r="GZ8" s="94" t="s">
        <v>107</v>
      </c>
      <c r="HA8" s="16" t="n">
        <v>40179</v>
      </c>
      <c r="HB8" s="16"/>
      <c r="HC8" s="16" t="n">
        <v>40210</v>
      </c>
      <c r="HD8" s="16"/>
      <c r="HE8" s="16" t="n">
        <v>40238</v>
      </c>
      <c r="HF8" s="16"/>
      <c r="HG8" s="16" t="n">
        <v>40269</v>
      </c>
      <c r="HH8" s="16"/>
      <c r="HI8" s="16" t="n">
        <v>40299</v>
      </c>
      <c r="HJ8" s="16"/>
      <c r="HK8" s="16" t="n">
        <v>40330</v>
      </c>
      <c r="HL8" s="16"/>
      <c r="HM8" s="16" t="n">
        <v>40360</v>
      </c>
      <c r="HN8" s="16"/>
      <c r="HO8" s="16" t="n">
        <v>40391</v>
      </c>
      <c r="HP8" s="16"/>
      <c r="HQ8" s="16" t="n">
        <v>40422</v>
      </c>
      <c r="HR8" s="16"/>
      <c r="HS8" s="16" t="n">
        <v>40452</v>
      </c>
      <c r="HT8" s="16"/>
      <c r="HU8" s="16" t="n">
        <v>40483</v>
      </c>
      <c r="HV8" s="16"/>
      <c r="HW8" s="16" t="n">
        <v>40513</v>
      </c>
      <c r="HY8" s="93" t="s">
        <v>108</v>
      </c>
    </row>
    <row r="9" customFormat="false" ht="13.5" hidden="false" customHeight="false" outlineLevel="0" collapsed="false">
      <c r="A9" s="44"/>
      <c r="C9" s="44"/>
      <c r="G9" s="12"/>
      <c r="H9" s="12"/>
      <c r="I9" s="5"/>
      <c r="J9" s="5"/>
    </row>
    <row r="10" customFormat="false" ht="13.5" hidden="false" customHeight="false" outlineLevel="0" collapsed="false">
      <c r="A10" s="0" t="n">
        <v>20715</v>
      </c>
      <c r="B10" s="0" t="s">
        <v>18</v>
      </c>
      <c r="C10" s="19" t="n">
        <v>200000</v>
      </c>
      <c r="D10" s="20" t="n">
        <v>33664</v>
      </c>
      <c r="E10" s="20" t="n">
        <v>38656</v>
      </c>
      <c r="F10" s="0" t="s">
        <v>19</v>
      </c>
      <c r="G10" s="21" t="n">
        <v>38291</v>
      </c>
      <c r="H10" s="22" t="n">
        <v>0.1063</v>
      </c>
      <c r="I10" s="27" t="n">
        <v>200000</v>
      </c>
      <c r="J10" s="27" t="n">
        <f aca="false">I10*H10*30.4</f>
        <v>646304</v>
      </c>
      <c r="K10" s="19" t="n">
        <v>200000</v>
      </c>
      <c r="L10" s="19" t="n">
        <f aca="false">K10*H10*30.4</f>
        <v>646304</v>
      </c>
      <c r="M10" s="19" t="n">
        <v>200000</v>
      </c>
      <c r="N10" s="19" t="n">
        <f aca="false">M10*H10*30.4</f>
        <v>646304</v>
      </c>
      <c r="O10" s="19" t="n">
        <v>200000</v>
      </c>
      <c r="P10" s="19" t="n">
        <f aca="false">O10*H10*30.4</f>
        <v>646304</v>
      </c>
      <c r="Q10" s="19" t="n">
        <v>200000</v>
      </c>
      <c r="R10" s="19" t="n">
        <f aca="false">Q10*H10*30.4</f>
        <v>646304</v>
      </c>
      <c r="S10" s="19" t="n">
        <v>200000</v>
      </c>
      <c r="T10" s="19" t="n">
        <f aca="false">S10*H10*30.4</f>
        <v>646304</v>
      </c>
      <c r="U10" s="19" t="n">
        <v>200000</v>
      </c>
      <c r="V10" s="19" t="n">
        <f aca="false">U10*H10*30.4</f>
        <v>646304</v>
      </c>
      <c r="W10" s="19" t="n">
        <v>200000</v>
      </c>
      <c r="X10" s="19" t="n">
        <f aca="false">W10*H10*30.4</f>
        <v>646304</v>
      </c>
      <c r="Y10" s="19" t="n">
        <v>200000</v>
      </c>
      <c r="Z10" s="19" t="n">
        <f aca="false">Y10*H10*30.4</f>
        <v>646304</v>
      </c>
      <c r="AA10" s="19" t="n">
        <v>200000</v>
      </c>
      <c r="AB10" s="19" t="n">
        <f aca="false">AA10*H10*30.4</f>
        <v>646304</v>
      </c>
      <c r="AC10" s="19" t="n">
        <v>200000</v>
      </c>
      <c r="AD10" s="19" t="n">
        <f aca="false">AC10*H10*30.4</f>
        <v>646304</v>
      </c>
      <c r="AE10" s="19" t="n">
        <v>200000</v>
      </c>
      <c r="AF10" s="19" t="n">
        <f aca="false">AE10*H10*30.4</f>
        <v>646304</v>
      </c>
      <c r="AG10" s="19"/>
      <c r="AH10" s="19" t="n">
        <v>200000</v>
      </c>
      <c r="AI10" s="19" t="n">
        <f aca="false">AH10*H10*30.4</f>
        <v>646304</v>
      </c>
      <c r="AJ10" s="19" t="n">
        <v>200000</v>
      </c>
      <c r="AK10" s="19" t="n">
        <f aca="false">AJ10*H10*30.4</f>
        <v>646304</v>
      </c>
      <c r="AL10" s="19" t="n">
        <v>200000</v>
      </c>
      <c r="AM10" s="19" t="n">
        <f aca="false">AL10*H10*30.4</f>
        <v>646304</v>
      </c>
      <c r="AN10" s="19" t="n">
        <v>200000</v>
      </c>
      <c r="AO10" s="19" t="n">
        <f aca="false">AN10*H10*30.4</f>
        <v>646304</v>
      </c>
      <c r="AP10" s="19" t="n">
        <v>200000</v>
      </c>
      <c r="AQ10" s="19" t="n">
        <f aca="false">AP10*H10*30.4</f>
        <v>646304</v>
      </c>
      <c r="AR10" s="19" t="n">
        <v>200000</v>
      </c>
      <c r="AS10" s="19" t="n">
        <f aca="false">AR10*H10*30.4</f>
        <v>646304</v>
      </c>
      <c r="AT10" s="19" t="n">
        <v>200000</v>
      </c>
      <c r="AU10" s="19" t="n">
        <f aca="false">AT10*H10*30.4</f>
        <v>646304</v>
      </c>
      <c r="AV10" s="19" t="n">
        <v>200000</v>
      </c>
      <c r="AW10" s="19" t="n">
        <f aca="false">AV10*H10*30.4</f>
        <v>646304</v>
      </c>
      <c r="AX10" s="19" t="n">
        <v>200000</v>
      </c>
      <c r="AY10" s="19" t="n">
        <f aca="false">AX10*H10*30.4</f>
        <v>646304</v>
      </c>
      <c r="AZ10" s="19" t="n">
        <v>200000</v>
      </c>
      <c r="BA10" s="19" t="n">
        <f aca="false">AZ10*H10*30.4</f>
        <v>646304</v>
      </c>
      <c r="BB10" s="19" t="n">
        <v>200000</v>
      </c>
      <c r="BC10" s="19" t="n">
        <f aca="false">BB10*H10*30.4</f>
        <v>646304</v>
      </c>
      <c r="BD10" s="19" t="n">
        <v>200000</v>
      </c>
      <c r="BE10" s="19" t="n">
        <f aca="false">BD10*H10*30.4</f>
        <v>646304</v>
      </c>
      <c r="BF10" s="19"/>
      <c r="BG10" s="19" t="n">
        <v>200000</v>
      </c>
      <c r="BH10" s="19" t="n">
        <f aca="false">BG10*H10*30.4</f>
        <v>646304</v>
      </c>
      <c r="BI10" s="19" t="n">
        <v>200000</v>
      </c>
      <c r="BJ10" s="19" t="n">
        <f aca="false">BI10*H10*30.4</f>
        <v>646304</v>
      </c>
      <c r="BK10" s="19" t="n">
        <v>200000</v>
      </c>
      <c r="BL10" s="19" t="n">
        <f aca="false">BK10*H10*30.4</f>
        <v>646304</v>
      </c>
      <c r="BM10" s="19" t="n">
        <v>200000</v>
      </c>
      <c r="BN10" s="19" t="n">
        <f aca="false">BM10*H10*30.4</f>
        <v>646304</v>
      </c>
      <c r="BO10" s="19" t="n">
        <v>200000</v>
      </c>
      <c r="BP10" s="19" t="n">
        <f aca="false">BO10*H10*30.4</f>
        <v>646304</v>
      </c>
      <c r="BQ10" s="19" t="n">
        <v>200000</v>
      </c>
      <c r="BR10" s="19" t="n">
        <f aca="false">BQ10*H10*30.4</f>
        <v>646304</v>
      </c>
      <c r="BS10" s="19" t="n">
        <v>200000</v>
      </c>
      <c r="BT10" s="19" t="n">
        <f aca="false">BS10*H10*30.4</f>
        <v>646304</v>
      </c>
      <c r="BU10" s="19" t="n">
        <v>200000</v>
      </c>
      <c r="BV10" s="19" t="n">
        <f aca="false">BU10*H10*30.4</f>
        <v>646304</v>
      </c>
      <c r="BW10" s="19" t="n">
        <v>200000</v>
      </c>
      <c r="BX10" s="19" t="n">
        <f aca="false">BW10*H10*30.4</f>
        <v>646304</v>
      </c>
      <c r="BY10" s="28" t="n">
        <v>200000</v>
      </c>
      <c r="BZ10" s="25" t="n">
        <f aca="false">BY10*H10*30.4</f>
        <v>646304</v>
      </c>
      <c r="CA10" s="19" t="n">
        <v>200000</v>
      </c>
      <c r="CB10" s="19" t="n">
        <f aca="false">CA10*H10*30.4</f>
        <v>646304</v>
      </c>
      <c r="CC10" s="19" t="n">
        <v>200000</v>
      </c>
      <c r="CD10" s="19" t="n">
        <f aca="false">CC10*H10*30.4</f>
        <v>646304</v>
      </c>
      <c r="CE10" s="19"/>
      <c r="CF10" s="19" t="n">
        <v>200000</v>
      </c>
      <c r="CG10" s="19" t="n">
        <f aca="false">CF10*H10*30.4</f>
        <v>646304</v>
      </c>
      <c r="CH10" s="19" t="n">
        <v>200000</v>
      </c>
      <c r="CI10" s="19" t="n">
        <f aca="false">CH10*H10*30.4</f>
        <v>646304</v>
      </c>
      <c r="CJ10" s="19" t="n">
        <v>200000</v>
      </c>
      <c r="CK10" s="19" t="n">
        <f aca="false">CJ10*H10*30.4</f>
        <v>646304</v>
      </c>
      <c r="CL10" s="19" t="n">
        <v>200000</v>
      </c>
      <c r="CM10" s="19" t="n">
        <f aca="false">CL10*H10*30.4</f>
        <v>646304</v>
      </c>
      <c r="CN10" s="19" t="n">
        <v>200000</v>
      </c>
      <c r="CO10" s="19" t="n">
        <f aca="false">CN10*H10*30.4</f>
        <v>646304</v>
      </c>
      <c r="CP10" s="19" t="n">
        <v>200000</v>
      </c>
      <c r="CQ10" s="19" t="n">
        <f aca="false">CP10*H10*30.4</f>
        <v>646304</v>
      </c>
      <c r="CR10" s="19" t="n">
        <v>200000</v>
      </c>
      <c r="CS10" s="19" t="n">
        <f aca="false">CR10*H10*30.4</f>
        <v>646304</v>
      </c>
      <c r="CT10" s="19" t="n">
        <v>200000</v>
      </c>
      <c r="CU10" s="19" t="n">
        <f aca="false">CT10*H10*30.4</f>
        <v>646304</v>
      </c>
      <c r="CV10" s="19" t="n">
        <v>200000</v>
      </c>
      <c r="CW10" s="19" t="n">
        <f aca="false">CV10*H10*30.4</f>
        <v>646304</v>
      </c>
      <c r="CX10" s="19" t="n">
        <v>200000</v>
      </c>
      <c r="CY10" s="19" t="n">
        <f aca="false">CX10*H10*30.4</f>
        <v>646304</v>
      </c>
      <c r="CZ10" s="29"/>
      <c r="DA10" s="35" t="n">
        <f aca="false">CZ10*H10*30.4</f>
        <v>0</v>
      </c>
      <c r="DB10" s="35"/>
      <c r="DC10" s="35" t="n">
        <f aca="false">DB10*H10*30.4</f>
        <v>0</v>
      </c>
      <c r="DD10" s="35"/>
      <c r="DE10" s="35"/>
      <c r="DF10" s="35" t="n">
        <f aca="false">DE10*H10*30.4</f>
        <v>0</v>
      </c>
      <c r="DG10" s="35"/>
      <c r="DH10" s="35" t="n">
        <f aca="false">DG10*H10*30.4</f>
        <v>0</v>
      </c>
      <c r="DI10" s="35"/>
      <c r="DJ10" s="35" t="n">
        <f aca="false">DI10*H10*30.4</f>
        <v>0</v>
      </c>
      <c r="DK10" s="35"/>
      <c r="DL10" s="35" t="n">
        <f aca="false">DK10*H10*30.4</f>
        <v>0</v>
      </c>
      <c r="DM10" s="35"/>
      <c r="DN10" s="35" t="n">
        <f aca="false">DM10*H10*30.4</f>
        <v>0</v>
      </c>
      <c r="DO10" s="35"/>
      <c r="DP10" s="35" t="n">
        <f aca="false">DO10*H10*30.4</f>
        <v>0</v>
      </c>
      <c r="DQ10" s="35"/>
      <c r="DR10" s="35" t="n">
        <f aca="false">DQ10*H10*30.4</f>
        <v>0</v>
      </c>
      <c r="DS10" s="35"/>
      <c r="DT10" s="35" t="n">
        <f aca="false">DS10*H10*30.4</f>
        <v>0</v>
      </c>
      <c r="DU10" s="35"/>
      <c r="DV10" s="35" t="n">
        <f aca="false">DU10*H10*30.4</f>
        <v>0</v>
      </c>
      <c r="DW10" s="35"/>
      <c r="DX10" s="35" t="n">
        <f aca="false">DW10*H10*30.4</f>
        <v>0</v>
      </c>
      <c r="DY10" s="35"/>
      <c r="DZ10" s="35" t="n">
        <f aca="false">DY10*H10*30.4</f>
        <v>0</v>
      </c>
      <c r="EA10" s="35"/>
      <c r="EB10" s="35" t="n">
        <f aca="false">EA10*H10*30.4</f>
        <v>0</v>
      </c>
      <c r="EC10" s="35"/>
      <c r="ED10" s="35"/>
      <c r="EE10" s="35" t="n">
        <f aca="false">ED10*H10*30.4</f>
        <v>0</v>
      </c>
      <c r="EF10" s="35"/>
      <c r="EG10" s="35" t="n">
        <f aca="false">EF10*H10*30.4</f>
        <v>0</v>
      </c>
      <c r="EH10" s="35"/>
      <c r="EI10" s="35" t="n">
        <f aca="false">EH10*H10*30.4</f>
        <v>0</v>
      </c>
      <c r="EJ10" s="35"/>
      <c r="EK10" s="35" t="n">
        <f aca="false">EJ10*H10*30.4</f>
        <v>0</v>
      </c>
      <c r="EL10" s="35"/>
      <c r="EM10" s="35" t="n">
        <f aca="false">EL10*H10*30.4</f>
        <v>0</v>
      </c>
      <c r="EN10" s="35"/>
      <c r="EO10" s="35" t="n">
        <f aca="false">EN10*H10*30.4</f>
        <v>0</v>
      </c>
      <c r="EP10" s="35"/>
      <c r="EQ10" s="35" t="n">
        <f aca="false">EP10*H10*30.4</f>
        <v>0</v>
      </c>
      <c r="ER10" s="35"/>
      <c r="ES10" s="35" t="n">
        <f aca="false">ER10*H10*30.4</f>
        <v>0</v>
      </c>
      <c r="ET10" s="35"/>
      <c r="EU10" s="35" t="n">
        <f aca="false">ET10*H10*30.4</f>
        <v>0</v>
      </c>
      <c r="EV10" s="35"/>
      <c r="EW10" s="35" t="n">
        <f aca="false">EV10*H10*30.4</f>
        <v>0</v>
      </c>
      <c r="EX10" s="35"/>
      <c r="EY10" s="35" t="n">
        <f aca="false">EX10*H10*30.4</f>
        <v>0</v>
      </c>
      <c r="EZ10" s="35"/>
      <c r="FA10" s="35" t="n">
        <f aca="false">EZ10*H10*30.4</f>
        <v>0</v>
      </c>
      <c r="FB10" s="35"/>
      <c r="FC10" s="35"/>
      <c r="FD10" s="35" t="n">
        <f aca="false">FC10*H10*30.4</f>
        <v>0</v>
      </c>
      <c r="FE10" s="35"/>
      <c r="FF10" s="35" t="n">
        <f aca="false">FE10*H10*30.4</f>
        <v>0</v>
      </c>
      <c r="FG10" s="35"/>
      <c r="FH10" s="35" t="n">
        <f aca="false">FG10*H10*30.4</f>
        <v>0</v>
      </c>
      <c r="FI10" s="35"/>
      <c r="FJ10" s="35" t="n">
        <f aca="false">FI10*H10*30.4</f>
        <v>0</v>
      </c>
      <c r="FK10" s="35"/>
      <c r="FL10" s="35" t="n">
        <f aca="false">FK10*H10*30.4</f>
        <v>0</v>
      </c>
      <c r="FM10" s="35"/>
      <c r="FN10" s="35" t="n">
        <f aca="false">FM10*H10*30.4</f>
        <v>0</v>
      </c>
      <c r="FO10" s="35"/>
      <c r="FP10" s="35" t="n">
        <f aca="false">FO10*H10*30.4</f>
        <v>0</v>
      </c>
      <c r="FQ10" s="35"/>
      <c r="FR10" s="35" t="n">
        <f aca="false">FQ10*H10*30.4</f>
        <v>0</v>
      </c>
      <c r="FS10" s="35"/>
      <c r="FT10" s="35" t="n">
        <f aca="false">FS10*H10*30.4</f>
        <v>0</v>
      </c>
      <c r="FU10" s="35"/>
      <c r="FV10" s="35" t="n">
        <f aca="false">FU10*H10*30.4</f>
        <v>0</v>
      </c>
      <c r="FW10" s="35"/>
      <c r="FX10" s="35" t="n">
        <f aca="false">FW10*H10*30.4</f>
        <v>0</v>
      </c>
      <c r="FY10" s="35"/>
      <c r="FZ10" s="35" t="n">
        <f aca="false">FY10*H10*30.4</f>
        <v>0</v>
      </c>
      <c r="GA10" s="35"/>
      <c r="GB10" s="35"/>
      <c r="GC10" s="35" t="n">
        <f aca="false">GB10*H10*30.4</f>
        <v>0</v>
      </c>
      <c r="GD10" s="35"/>
      <c r="GE10" s="35" t="n">
        <f aca="false">GD10*H10*30.4</f>
        <v>0</v>
      </c>
      <c r="GF10" s="35"/>
      <c r="GG10" s="35" t="n">
        <f aca="false">GF10*H10*30.4</f>
        <v>0</v>
      </c>
      <c r="GH10" s="35"/>
      <c r="GI10" s="35" t="n">
        <f aca="false">GH10*H10*30.4</f>
        <v>0</v>
      </c>
      <c r="GJ10" s="35"/>
      <c r="GK10" s="35" t="n">
        <f aca="false">GJ10*H10*30.4</f>
        <v>0</v>
      </c>
      <c r="GL10" s="35"/>
      <c r="GM10" s="35" t="n">
        <f aca="false">GL10*H10*30.4</f>
        <v>0</v>
      </c>
      <c r="GN10" s="35"/>
      <c r="GO10" s="35" t="n">
        <f aca="false">GN10*H10*30.4</f>
        <v>0</v>
      </c>
      <c r="GP10" s="35"/>
      <c r="GQ10" s="35" t="n">
        <f aca="false">GP10*H10*30.4</f>
        <v>0</v>
      </c>
      <c r="GR10" s="35"/>
      <c r="GS10" s="35" t="n">
        <f aca="false">GR10*H10*30.4</f>
        <v>0</v>
      </c>
      <c r="GT10" s="35"/>
      <c r="GU10" s="35" t="n">
        <f aca="false">GT10*H10*30.4</f>
        <v>0</v>
      </c>
      <c r="GV10" s="35"/>
      <c r="GW10" s="35" t="n">
        <f aca="false">GV10*H10*30.4</f>
        <v>0</v>
      </c>
      <c r="GX10" s="35"/>
      <c r="GY10" s="35" t="n">
        <f aca="false">GX10*H10*30.4</f>
        <v>0</v>
      </c>
      <c r="GZ10" s="35"/>
      <c r="HA10" s="35"/>
      <c r="HB10" s="35" t="n">
        <f aca="false">HA10*H10*30.4</f>
        <v>0</v>
      </c>
      <c r="HC10" s="35"/>
      <c r="HD10" s="35" t="n">
        <f aca="false">HC10*H10*30.4</f>
        <v>0</v>
      </c>
      <c r="HE10" s="35"/>
      <c r="HF10" s="35" t="n">
        <f aca="false">HE10*H10*30.4</f>
        <v>0</v>
      </c>
      <c r="HG10" s="35"/>
      <c r="HH10" s="35" t="n">
        <f aca="false">HG10*H10*30.4</f>
        <v>0</v>
      </c>
      <c r="HI10" s="35"/>
      <c r="HJ10" s="35" t="n">
        <f aca="false">HI10*H10*30.4</f>
        <v>0</v>
      </c>
      <c r="HK10" s="35"/>
      <c r="HL10" s="35" t="n">
        <f aca="false">HK10*H10*30.4</f>
        <v>0</v>
      </c>
      <c r="HM10" s="35"/>
      <c r="HN10" s="35" t="n">
        <f aca="false">HM10*H10*30.4</f>
        <v>0</v>
      </c>
      <c r="HO10" s="35"/>
      <c r="HP10" s="35" t="n">
        <f aca="false">HO10*H10*30.4</f>
        <v>0</v>
      </c>
      <c r="HQ10" s="35"/>
      <c r="HR10" s="35" t="n">
        <f aca="false">HQ10*H10*30.4</f>
        <v>0</v>
      </c>
      <c r="HS10" s="35"/>
      <c r="HT10" s="35" t="n">
        <f aca="false">HS10*H10*30.4</f>
        <v>0</v>
      </c>
      <c r="HU10" s="35"/>
      <c r="HV10" s="35" t="n">
        <f aca="false">HU10*H10*30.4</f>
        <v>0</v>
      </c>
      <c r="HW10" s="35"/>
      <c r="HX10" s="35" t="n">
        <f aca="false">HW10*H10*30.4</f>
        <v>0</v>
      </c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</row>
    <row r="11" customFormat="false" ht="13.5" hidden="false" customHeight="false" outlineLevel="0" collapsed="false">
      <c r="A11" s="0" t="n">
        <v>20834</v>
      </c>
      <c r="B11" s="0" t="s">
        <v>22</v>
      </c>
      <c r="C11" s="19" t="n">
        <v>25000</v>
      </c>
      <c r="D11" s="20" t="n">
        <v>33664</v>
      </c>
      <c r="E11" s="20" t="n">
        <v>39141</v>
      </c>
      <c r="F11" s="0" t="s">
        <v>19</v>
      </c>
      <c r="G11" s="21" t="n">
        <v>38776</v>
      </c>
      <c r="H11" s="22" t="n">
        <v>0.1063</v>
      </c>
      <c r="I11" s="27" t="n">
        <v>25000</v>
      </c>
      <c r="J11" s="27" t="n">
        <f aca="false">I11*H11*30.4</f>
        <v>80788</v>
      </c>
      <c r="K11" s="19" t="n">
        <v>25000</v>
      </c>
      <c r="L11" s="19" t="n">
        <f aca="false">K11*H11*30.4</f>
        <v>80788</v>
      </c>
      <c r="M11" s="19" t="n">
        <v>25000</v>
      </c>
      <c r="N11" s="19" t="n">
        <f aca="false">M11*H11*30.4</f>
        <v>80788</v>
      </c>
      <c r="O11" s="19" t="n">
        <v>25000</v>
      </c>
      <c r="P11" s="19" t="n">
        <f aca="false">O11*H11*30.4</f>
        <v>80788</v>
      </c>
      <c r="Q11" s="19" t="n">
        <v>25000</v>
      </c>
      <c r="R11" s="19" t="n">
        <f aca="false">Q11*H11*30.4</f>
        <v>80788</v>
      </c>
      <c r="S11" s="19" t="n">
        <v>25000</v>
      </c>
      <c r="T11" s="19" t="n">
        <f aca="false">S11*H11*30.4</f>
        <v>80788</v>
      </c>
      <c r="U11" s="19" t="n">
        <v>25000</v>
      </c>
      <c r="V11" s="19" t="n">
        <f aca="false">U11*H11*30.4</f>
        <v>80788</v>
      </c>
      <c r="W11" s="19" t="n">
        <v>25000</v>
      </c>
      <c r="X11" s="19" t="n">
        <f aca="false">W11*H11*30.4</f>
        <v>80788</v>
      </c>
      <c r="Y11" s="19" t="n">
        <v>25000</v>
      </c>
      <c r="Z11" s="19" t="n">
        <f aca="false">Y11*H11*30.4</f>
        <v>80788</v>
      </c>
      <c r="AA11" s="19" t="n">
        <v>25000</v>
      </c>
      <c r="AB11" s="19" t="n">
        <f aca="false">AA11*H11*30.4</f>
        <v>80788</v>
      </c>
      <c r="AC11" s="19" t="n">
        <v>25000</v>
      </c>
      <c r="AD11" s="19" t="n">
        <f aca="false">AC11*H11*30.4</f>
        <v>80788</v>
      </c>
      <c r="AE11" s="19" t="n">
        <v>25000</v>
      </c>
      <c r="AF11" s="19" t="n">
        <f aca="false">AE11*H11*30.4</f>
        <v>80788</v>
      </c>
      <c r="AG11" s="19"/>
      <c r="AH11" s="19" t="n">
        <v>25000</v>
      </c>
      <c r="AI11" s="19" t="n">
        <f aca="false">AH11*H11*30.4</f>
        <v>80788</v>
      </c>
      <c r="AJ11" s="19" t="n">
        <v>25000</v>
      </c>
      <c r="AK11" s="19" t="n">
        <f aca="false">AJ11*H11*30.4</f>
        <v>80788</v>
      </c>
      <c r="AL11" s="19" t="n">
        <v>25000</v>
      </c>
      <c r="AM11" s="19" t="n">
        <f aca="false">AL11*H11*30.4</f>
        <v>80788</v>
      </c>
      <c r="AN11" s="19" t="n">
        <v>25000</v>
      </c>
      <c r="AO11" s="19" t="n">
        <f aca="false">AN11*H11*30.4</f>
        <v>80788</v>
      </c>
      <c r="AP11" s="19" t="n">
        <v>25000</v>
      </c>
      <c r="AQ11" s="19" t="n">
        <f aca="false">AP11*H11*30.4</f>
        <v>80788</v>
      </c>
      <c r="AR11" s="19" t="n">
        <v>25000</v>
      </c>
      <c r="AS11" s="19" t="n">
        <f aca="false">AR11*H11*30.4</f>
        <v>80788</v>
      </c>
      <c r="AT11" s="19" t="n">
        <v>25000</v>
      </c>
      <c r="AU11" s="19" t="n">
        <f aca="false">AT11*H11*30.4</f>
        <v>80788</v>
      </c>
      <c r="AV11" s="19" t="n">
        <v>25000</v>
      </c>
      <c r="AW11" s="19" t="n">
        <f aca="false">AV11*H11*30.4</f>
        <v>80788</v>
      </c>
      <c r="AX11" s="19" t="n">
        <v>25000</v>
      </c>
      <c r="AY11" s="19" t="n">
        <f aca="false">AX11*H11*30.4</f>
        <v>80788</v>
      </c>
      <c r="AZ11" s="19" t="n">
        <v>25000</v>
      </c>
      <c r="BA11" s="19" t="n">
        <f aca="false">AZ11*H11*30.4</f>
        <v>80788</v>
      </c>
      <c r="BB11" s="19" t="n">
        <v>25000</v>
      </c>
      <c r="BC11" s="19" t="n">
        <f aca="false">BB11*H11*30.4</f>
        <v>80788</v>
      </c>
      <c r="BD11" s="19" t="n">
        <v>25000</v>
      </c>
      <c r="BE11" s="19" t="n">
        <f aca="false">BD11*H11*30.4</f>
        <v>80788</v>
      </c>
      <c r="BF11" s="19"/>
      <c r="BG11" s="19" t="n">
        <v>25000</v>
      </c>
      <c r="BH11" s="19" t="n">
        <f aca="false">BG11*H11*30.4</f>
        <v>80788</v>
      </c>
      <c r="BI11" s="19" t="n">
        <v>25000</v>
      </c>
      <c r="BJ11" s="19" t="n">
        <f aca="false">BI11*H11*30.4</f>
        <v>80788</v>
      </c>
      <c r="BK11" s="19" t="n">
        <v>25000</v>
      </c>
      <c r="BL11" s="19" t="n">
        <f aca="false">BK11*H11*30.4</f>
        <v>80788</v>
      </c>
      <c r="BM11" s="19" t="n">
        <v>25000</v>
      </c>
      <c r="BN11" s="19" t="n">
        <f aca="false">BM11*H11*30.4</f>
        <v>80788</v>
      </c>
      <c r="BO11" s="19" t="n">
        <v>25000</v>
      </c>
      <c r="BP11" s="19" t="n">
        <f aca="false">BO11*H11*30.4</f>
        <v>80788</v>
      </c>
      <c r="BQ11" s="19" t="n">
        <v>25000</v>
      </c>
      <c r="BR11" s="19" t="n">
        <f aca="false">BQ11*H11*30.4</f>
        <v>80788</v>
      </c>
      <c r="BS11" s="19" t="n">
        <v>25000</v>
      </c>
      <c r="BT11" s="19" t="n">
        <f aca="false">BS11*H11*30.4</f>
        <v>80788</v>
      </c>
      <c r="BU11" s="19" t="n">
        <v>25000</v>
      </c>
      <c r="BV11" s="19" t="n">
        <f aca="false">BU11*H11*30.4</f>
        <v>80788</v>
      </c>
      <c r="BW11" s="19" t="n">
        <v>25000</v>
      </c>
      <c r="BX11" s="19" t="n">
        <f aca="false">BW11*H11*30.4</f>
        <v>80788</v>
      </c>
      <c r="BY11" s="19" t="n">
        <v>25000</v>
      </c>
      <c r="BZ11" s="25" t="n">
        <f aca="false">BY11*H11*30.4</f>
        <v>80788</v>
      </c>
      <c r="CA11" s="19" t="n">
        <v>25000</v>
      </c>
      <c r="CB11" s="19" t="n">
        <f aca="false">CA11*H11*30.4</f>
        <v>80788</v>
      </c>
      <c r="CC11" s="19" t="n">
        <v>25000</v>
      </c>
      <c r="CD11" s="19" t="n">
        <f aca="false">CC11*H11*30.4</f>
        <v>80788</v>
      </c>
      <c r="CE11" s="19"/>
      <c r="CF11" s="19" t="n">
        <v>25000</v>
      </c>
      <c r="CG11" s="19" t="n">
        <f aca="false">CF11*H11*30.4</f>
        <v>80788</v>
      </c>
      <c r="CH11" s="19" t="n">
        <v>25000</v>
      </c>
      <c r="CI11" s="19" t="n">
        <f aca="false">CH11*H11*30.4</f>
        <v>80788</v>
      </c>
      <c r="CJ11" s="19" t="n">
        <v>25000</v>
      </c>
      <c r="CK11" s="19" t="n">
        <f aca="false">CJ11*H11*30.4</f>
        <v>80788</v>
      </c>
      <c r="CL11" s="19" t="n">
        <v>25000</v>
      </c>
      <c r="CM11" s="19" t="n">
        <f aca="false">CL11*H11*30.4</f>
        <v>80788</v>
      </c>
      <c r="CN11" s="19" t="n">
        <v>25000</v>
      </c>
      <c r="CO11" s="19" t="n">
        <f aca="false">CN11*H11*30.4</f>
        <v>80788</v>
      </c>
      <c r="CP11" s="19" t="n">
        <v>25000</v>
      </c>
      <c r="CQ11" s="19" t="n">
        <f aca="false">CP11*H11*30.4</f>
        <v>80788</v>
      </c>
      <c r="CR11" s="19" t="n">
        <v>25000</v>
      </c>
      <c r="CS11" s="19" t="n">
        <f aca="false">CR11*H11*30.4</f>
        <v>80788</v>
      </c>
      <c r="CT11" s="19" t="n">
        <v>25000</v>
      </c>
      <c r="CU11" s="19" t="n">
        <f aca="false">CT11*H11*30.4</f>
        <v>80788</v>
      </c>
      <c r="CV11" s="19" t="n">
        <v>25000</v>
      </c>
      <c r="CW11" s="19" t="n">
        <f aca="false">CV11*H11*30.4</f>
        <v>80788</v>
      </c>
      <c r="CX11" s="19" t="n">
        <v>25000</v>
      </c>
      <c r="CY11" s="19" t="n">
        <f aca="false">CX11*H11*30.4</f>
        <v>80788</v>
      </c>
      <c r="CZ11" s="19" t="n">
        <v>25000</v>
      </c>
      <c r="DA11" s="35" t="n">
        <f aca="false">CZ11*H11*30.4</f>
        <v>80788</v>
      </c>
      <c r="DB11" s="35" t="n">
        <v>25000</v>
      </c>
      <c r="DC11" s="35" t="n">
        <f aca="false">DB11*H11*30.4</f>
        <v>80788</v>
      </c>
      <c r="DD11" s="35"/>
      <c r="DE11" s="35" t="n">
        <v>25000</v>
      </c>
      <c r="DF11" s="35" t="n">
        <f aca="false">DE11*H11*30.4</f>
        <v>80788</v>
      </c>
      <c r="DG11" s="39" t="n">
        <v>25000</v>
      </c>
      <c r="DH11" s="35" t="n">
        <f aca="false">DG11*H11*30.4</f>
        <v>80788</v>
      </c>
      <c r="DI11" s="35" t="n">
        <v>25000</v>
      </c>
      <c r="DJ11" s="35" t="n">
        <f aca="false">DI11*H11*30.4</f>
        <v>80788</v>
      </c>
      <c r="DK11" s="35" t="n">
        <v>25000</v>
      </c>
      <c r="DL11" s="35" t="n">
        <f aca="false">DK11*H11*30.4</f>
        <v>80788</v>
      </c>
      <c r="DM11" s="35" t="n">
        <v>25000</v>
      </c>
      <c r="DN11" s="35" t="n">
        <f aca="false">DM11*H11*30.4</f>
        <v>80788</v>
      </c>
      <c r="DO11" s="35" t="n">
        <v>25000</v>
      </c>
      <c r="DP11" s="35" t="n">
        <f aca="false">DO11*H11*30.4</f>
        <v>80788</v>
      </c>
      <c r="DQ11" s="35" t="n">
        <v>25000</v>
      </c>
      <c r="DR11" s="35" t="n">
        <f aca="false">DQ11*H11*30.4</f>
        <v>80788</v>
      </c>
      <c r="DS11" s="35" t="n">
        <v>25000</v>
      </c>
      <c r="DT11" s="35" t="n">
        <f aca="false">DS11*H11*30.4</f>
        <v>80788</v>
      </c>
      <c r="DU11" s="35" t="n">
        <v>25000</v>
      </c>
      <c r="DV11" s="35" t="n">
        <f aca="false">DU11*H11*30.4</f>
        <v>80788</v>
      </c>
      <c r="DW11" s="35" t="n">
        <v>25000</v>
      </c>
      <c r="DX11" s="35" t="n">
        <f aca="false">DW11*H11*30.4</f>
        <v>80788</v>
      </c>
      <c r="DY11" s="35" t="n">
        <v>25000</v>
      </c>
      <c r="DZ11" s="35" t="n">
        <f aca="false">DY11*H11*30.4</f>
        <v>80788</v>
      </c>
      <c r="EA11" s="35" t="n">
        <v>25000</v>
      </c>
      <c r="EB11" s="35" t="n">
        <f aca="false">EA11*H11*30.4</f>
        <v>80788</v>
      </c>
      <c r="EC11" s="35"/>
      <c r="ED11" s="35" t="n">
        <v>25000</v>
      </c>
      <c r="EE11" s="35" t="n">
        <f aca="false">ED11*H11*30.4</f>
        <v>80788</v>
      </c>
      <c r="EF11" s="35" t="n">
        <v>25000</v>
      </c>
      <c r="EG11" s="35" t="n">
        <f aca="false">EF11*H11*30.4</f>
        <v>80788</v>
      </c>
      <c r="EH11" s="35"/>
      <c r="EI11" s="35" t="n">
        <f aca="false">EH11*H11*30.4</f>
        <v>0</v>
      </c>
      <c r="EJ11" s="35"/>
      <c r="EK11" s="35" t="n">
        <f aca="false">EJ11*H11*30.4</f>
        <v>0</v>
      </c>
      <c r="EL11" s="35"/>
      <c r="EM11" s="35" t="n">
        <f aca="false">EL11*H11*30.4</f>
        <v>0</v>
      </c>
      <c r="EN11" s="35"/>
      <c r="EO11" s="35" t="n">
        <f aca="false">EN11*H11*30.4</f>
        <v>0</v>
      </c>
      <c r="EP11" s="35"/>
      <c r="EQ11" s="35" t="n">
        <f aca="false">EP11*H11*30.4</f>
        <v>0</v>
      </c>
      <c r="ER11" s="35"/>
      <c r="ES11" s="35" t="n">
        <f aca="false">ER11*H11*30.4</f>
        <v>0</v>
      </c>
      <c r="ET11" s="35"/>
      <c r="EU11" s="35" t="n">
        <f aca="false">ET11*H11*30.4</f>
        <v>0</v>
      </c>
      <c r="EV11" s="35"/>
      <c r="EW11" s="35" t="n">
        <f aca="false">EV11*H11*30.4</f>
        <v>0</v>
      </c>
      <c r="EX11" s="35"/>
      <c r="EY11" s="35" t="n">
        <f aca="false">EX11*H11*30.4</f>
        <v>0</v>
      </c>
      <c r="EZ11" s="35"/>
      <c r="FA11" s="35" t="n">
        <f aca="false">EZ11*H11*30.4</f>
        <v>0</v>
      </c>
      <c r="FB11" s="35"/>
      <c r="FC11" s="35"/>
      <c r="FD11" s="35" t="n">
        <f aca="false">FC11*H11*30.4</f>
        <v>0</v>
      </c>
      <c r="FE11" s="35"/>
      <c r="FF11" s="35" t="n">
        <f aca="false">FE11*H11*30.4</f>
        <v>0</v>
      </c>
      <c r="FG11" s="35"/>
      <c r="FH11" s="35" t="n">
        <f aca="false">FG11*H11*30.4</f>
        <v>0</v>
      </c>
      <c r="FI11" s="35"/>
      <c r="FJ11" s="35" t="n">
        <f aca="false">FI11*H11*30.4</f>
        <v>0</v>
      </c>
      <c r="FK11" s="35"/>
      <c r="FL11" s="35" t="n">
        <f aca="false">FK11*H11*30.4</f>
        <v>0</v>
      </c>
      <c r="FM11" s="35"/>
      <c r="FN11" s="35" t="n">
        <f aca="false">FM11*H11*30.4</f>
        <v>0</v>
      </c>
      <c r="FO11" s="35"/>
      <c r="FP11" s="35" t="n">
        <f aca="false">FO11*H11*30.4</f>
        <v>0</v>
      </c>
      <c r="FQ11" s="35"/>
      <c r="FR11" s="35" t="n">
        <f aca="false">FQ11*H11*30.4</f>
        <v>0</v>
      </c>
      <c r="FS11" s="35"/>
      <c r="FT11" s="35" t="n">
        <f aca="false">FS11*H11*30.4</f>
        <v>0</v>
      </c>
      <c r="FU11" s="35"/>
      <c r="FV11" s="35" t="n">
        <f aca="false">FU11*H11*30.4</f>
        <v>0</v>
      </c>
      <c r="FW11" s="35"/>
      <c r="FX11" s="35" t="n">
        <f aca="false">FW11*H11*30.4</f>
        <v>0</v>
      </c>
      <c r="FY11" s="35"/>
      <c r="FZ11" s="35" t="n">
        <f aca="false">FY11*H11*30.4</f>
        <v>0</v>
      </c>
      <c r="GA11" s="35"/>
      <c r="GB11" s="35"/>
      <c r="GC11" s="35" t="n">
        <f aca="false">GB11*H11*30.4</f>
        <v>0</v>
      </c>
      <c r="GD11" s="35"/>
      <c r="GE11" s="35" t="n">
        <f aca="false">GD11*H11*30.4</f>
        <v>0</v>
      </c>
      <c r="GF11" s="35"/>
      <c r="GG11" s="35" t="n">
        <f aca="false">GF11*H11*30.4</f>
        <v>0</v>
      </c>
      <c r="GH11" s="35"/>
      <c r="GI11" s="35" t="n">
        <f aca="false">GH11*H11*30.4</f>
        <v>0</v>
      </c>
      <c r="GJ11" s="35"/>
      <c r="GK11" s="35" t="n">
        <f aca="false">GJ11*H11*30.4</f>
        <v>0</v>
      </c>
      <c r="GL11" s="35"/>
      <c r="GM11" s="35" t="n">
        <f aca="false">GL11*H11*30.4</f>
        <v>0</v>
      </c>
      <c r="GN11" s="35"/>
      <c r="GO11" s="35" t="n">
        <f aca="false">GN11*H11*30.4</f>
        <v>0</v>
      </c>
      <c r="GP11" s="35"/>
      <c r="GQ11" s="35" t="n">
        <f aca="false">GP11*H11*30.4</f>
        <v>0</v>
      </c>
      <c r="GR11" s="35"/>
      <c r="GS11" s="35" t="n">
        <f aca="false">GR11*H11*30.4</f>
        <v>0</v>
      </c>
      <c r="GT11" s="35"/>
      <c r="GU11" s="35" t="n">
        <f aca="false">GT11*H11*30.4</f>
        <v>0</v>
      </c>
      <c r="GV11" s="35"/>
      <c r="GW11" s="35" t="n">
        <f aca="false">GV11*H11*30.4</f>
        <v>0</v>
      </c>
      <c r="GX11" s="35"/>
      <c r="GY11" s="35" t="n">
        <f aca="false">GX11*H11*30.4</f>
        <v>0</v>
      </c>
      <c r="GZ11" s="35"/>
      <c r="HA11" s="35"/>
      <c r="HB11" s="35" t="n">
        <f aca="false">HA11*H11*30.4</f>
        <v>0</v>
      </c>
      <c r="HC11" s="35"/>
      <c r="HD11" s="35" t="n">
        <f aca="false">HC11*H11*30.4</f>
        <v>0</v>
      </c>
      <c r="HE11" s="35"/>
      <c r="HF11" s="35" t="n">
        <f aca="false">HE11*H11*30.4</f>
        <v>0</v>
      </c>
      <c r="HG11" s="35"/>
      <c r="HH11" s="35" t="n">
        <f aca="false">HG11*H11*30.4</f>
        <v>0</v>
      </c>
      <c r="HI11" s="35"/>
      <c r="HJ11" s="35" t="n">
        <f aca="false">HI11*H11*30.4</f>
        <v>0</v>
      </c>
      <c r="HK11" s="35"/>
      <c r="HL11" s="35" t="n">
        <f aca="false">HK11*H11*30.4</f>
        <v>0</v>
      </c>
      <c r="HM11" s="35"/>
      <c r="HN11" s="35" t="n">
        <f aca="false">HM11*H11*30.4</f>
        <v>0</v>
      </c>
      <c r="HO11" s="35"/>
      <c r="HP11" s="35" t="n">
        <f aca="false">HO11*H11*30.4</f>
        <v>0</v>
      </c>
      <c r="HQ11" s="35"/>
      <c r="HR11" s="35" t="n">
        <f aca="false">HQ11*H11*30.4</f>
        <v>0</v>
      </c>
      <c r="HS11" s="35"/>
      <c r="HT11" s="35" t="n">
        <f aca="false">HS11*H11*30.4</f>
        <v>0</v>
      </c>
      <c r="HU11" s="35"/>
      <c r="HV11" s="35" t="n">
        <f aca="false">HU11*H11*30.4</f>
        <v>0</v>
      </c>
      <c r="HW11" s="35"/>
      <c r="HX11" s="35" t="n">
        <f aca="false">HW11*H11*30.4</f>
        <v>0</v>
      </c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  <c r="IV11" s="95"/>
    </row>
    <row r="12" customFormat="false" ht="13.5" hidden="false" customHeight="false" outlineLevel="0" collapsed="false">
      <c r="A12" s="0" t="n">
        <v>20835</v>
      </c>
      <c r="B12" s="0" t="s">
        <v>20</v>
      </c>
      <c r="C12" s="19" t="n">
        <v>20000</v>
      </c>
      <c r="D12" s="20" t="n">
        <v>33664</v>
      </c>
      <c r="E12" s="20" t="n">
        <v>37315</v>
      </c>
      <c r="F12" s="0" t="s">
        <v>19</v>
      </c>
      <c r="G12" s="21" t="s">
        <v>21</v>
      </c>
      <c r="H12" s="22" t="n">
        <v>0.1063</v>
      </c>
      <c r="I12" s="27" t="n">
        <v>20000</v>
      </c>
      <c r="J12" s="27" t="n">
        <f aca="false">I12*H12*30.4</f>
        <v>64630.4</v>
      </c>
      <c r="K12" s="19" t="n">
        <v>20000</v>
      </c>
      <c r="L12" s="19" t="n">
        <f aca="false">K12*H12*30.4</f>
        <v>64630.4</v>
      </c>
      <c r="M12" s="19"/>
      <c r="N12" s="19" t="n">
        <f aca="false">M12*H12*30.4</f>
        <v>0</v>
      </c>
      <c r="O12" s="19"/>
      <c r="P12" s="19" t="n">
        <f aca="false">O12*H12*30.4</f>
        <v>0</v>
      </c>
      <c r="Q12" s="19"/>
      <c r="R12" s="19" t="n">
        <f aca="false">Q12*H12*30.4</f>
        <v>0</v>
      </c>
      <c r="S12" s="19"/>
      <c r="T12" s="19" t="n">
        <f aca="false">S12*H12*30.4</f>
        <v>0</v>
      </c>
      <c r="U12" s="19"/>
      <c r="V12" s="19" t="n">
        <f aca="false">U12*H12*30.4</f>
        <v>0</v>
      </c>
      <c r="W12" s="19"/>
      <c r="X12" s="19" t="n">
        <f aca="false">W12*H12*30.4</f>
        <v>0</v>
      </c>
      <c r="Y12" s="19"/>
      <c r="Z12" s="19" t="n">
        <f aca="false">Y12*H12*30.4</f>
        <v>0</v>
      </c>
      <c r="AA12" s="19"/>
      <c r="AB12" s="19" t="n">
        <f aca="false">AA12*H12*30.4</f>
        <v>0</v>
      </c>
      <c r="AC12" s="19"/>
      <c r="AD12" s="19" t="n">
        <f aca="false">AC12*H12*30.4</f>
        <v>0</v>
      </c>
      <c r="AE12" s="19"/>
      <c r="AF12" s="19" t="n">
        <f aca="false">AE12*H12*30.4</f>
        <v>0</v>
      </c>
      <c r="AG12" s="19"/>
      <c r="AH12" s="19"/>
      <c r="AI12" s="19" t="n">
        <f aca="false">AH12*H12*30.4</f>
        <v>0</v>
      </c>
      <c r="AJ12" s="19"/>
      <c r="AK12" s="19" t="n">
        <f aca="false">AJ12*H12*30.4</f>
        <v>0</v>
      </c>
      <c r="AL12" s="19"/>
      <c r="AM12" s="19" t="n">
        <f aca="false">AL12*H12*30.4</f>
        <v>0</v>
      </c>
      <c r="AN12" s="19"/>
      <c r="AO12" s="19" t="n">
        <f aca="false">AN12*H12*30.4</f>
        <v>0</v>
      </c>
      <c r="AP12" s="19"/>
      <c r="AQ12" s="19" t="n">
        <f aca="false">AP12*H12*30.4</f>
        <v>0</v>
      </c>
      <c r="AR12" s="19"/>
      <c r="AS12" s="19" t="n">
        <f aca="false">AR12*H12*30.4</f>
        <v>0</v>
      </c>
      <c r="AT12" s="19"/>
      <c r="AU12" s="19" t="n">
        <f aca="false">AT12*H12*30.4</f>
        <v>0</v>
      </c>
      <c r="AV12" s="19"/>
      <c r="AW12" s="19" t="n">
        <f aca="false">AV12*H12*30.4</f>
        <v>0</v>
      </c>
      <c r="AX12" s="19"/>
      <c r="AY12" s="19" t="n">
        <f aca="false">AX12*H12*30.4</f>
        <v>0</v>
      </c>
      <c r="AZ12" s="19"/>
      <c r="BA12" s="19" t="n">
        <f aca="false">AZ12*H12*30.4</f>
        <v>0</v>
      </c>
      <c r="BB12" s="19"/>
      <c r="BC12" s="19" t="n">
        <f aca="false">BB12*H12*30.4</f>
        <v>0</v>
      </c>
      <c r="BD12" s="19"/>
      <c r="BE12" s="19" t="n">
        <f aca="false">BD12*H12*30.4</f>
        <v>0</v>
      </c>
      <c r="BF12" s="19"/>
      <c r="BG12" s="19"/>
      <c r="BH12" s="19" t="n">
        <f aca="false">BG12*H12*30.4</f>
        <v>0</v>
      </c>
      <c r="BI12" s="19"/>
      <c r="BJ12" s="19" t="n">
        <f aca="false">BI12*H12*30.4</f>
        <v>0</v>
      </c>
      <c r="BK12" s="19"/>
      <c r="BL12" s="19" t="n">
        <f aca="false">BK12*H12*30.4</f>
        <v>0</v>
      </c>
      <c r="BM12" s="19"/>
      <c r="BN12" s="19" t="n">
        <f aca="false">BM12*H12*30.4</f>
        <v>0</v>
      </c>
      <c r="BO12" s="19"/>
      <c r="BP12" s="19" t="n">
        <f aca="false">BO12*H12*30.4</f>
        <v>0</v>
      </c>
      <c r="BQ12" s="19"/>
      <c r="BR12" s="19" t="n">
        <f aca="false">BQ12*H12*30.4</f>
        <v>0</v>
      </c>
      <c r="BS12" s="19"/>
      <c r="BT12" s="19" t="n">
        <f aca="false">BS12*H12*30.4</f>
        <v>0</v>
      </c>
      <c r="BU12" s="19"/>
      <c r="BV12" s="19" t="n">
        <f aca="false">BU12*H12*30.4</f>
        <v>0</v>
      </c>
      <c r="BW12" s="19"/>
      <c r="BX12" s="19" t="n">
        <f aca="false">BW12*H12*30.4</f>
        <v>0</v>
      </c>
      <c r="BY12" s="19"/>
      <c r="BZ12" s="25" t="n">
        <f aca="false">BY12*H12*30.4</f>
        <v>0</v>
      </c>
      <c r="CA12" s="19"/>
      <c r="CB12" s="19" t="n">
        <f aca="false">CA12*H12*30.4</f>
        <v>0</v>
      </c>
      <c r="CC12" s="19"/>
      <c r="CD12" s="19" t="n">
        <f aca="false">CC12*H12*30.4</f>
        <v>0</v>
      </c>
      <c r="CE12" s="19"/>
      <c r="CF12" s="29"/>
      <c r="CG12" s="19" t="n">
        <f aca="false">CF12*H12*30.4</f>
        <v>0</v>
      </c>
      <c r="CH12" s="29"/>
      <c r="CI12" s="19" t="n">
        <f aca="false">CH12*H12*30.4</f>
        <v>0</v>
      </c>
      <c r="CJ12" s="29"/>
      <c r="CK12" s="19" t="n">
        <f aca="false">CJ12*H12*30.4</f>
        <v>0</v>
      </c>
      <c r="CL12" s="29"/>
      <c r="CM12" s="19" t="n">
        <f aca="false">CL12*H12*30.4</f>
        <v>0</v>
      </c>
      <c r="CN12" s="29"/>
      <c r="CO12" s="19" t="n">
        <f aca="false">CN12*H12*30.4</f>
        <v>0</v>
      </c>
      <c r="CP12" s="29"/>
      <c r="CQ12" s="19" t="n">
        <f aca="false">CP12*H12*30.4</f>
        <v>0</v>
      </c>
      <c r="CR12" s="29"/>
      <c r="CS12" s="19" t="n">
        <f aca="false">CR12*H12*30.4</f>
        <v>0</v>
      </c>
      <c r="CT12" s="29"/>
      <c r="CU12" s="19" t="n">
        <f aca="false">CT12*H12*30.4</f>
        <v>0</v>
      </c>
      <c r="CV12" s="29"/>
      <c r="CW12" s="19" t="n">
        <f aca="false">CV12*H12*30.4</f>
        <v>0</v>
      </c>
      <c r="CX12" s="29"/>
      <c r="CY12" s="19" t="n">
        <f aca="false">CX12*H12*30.4</f>
        <v>0</v>
      </c>
      <c r="CZ12" s="29"/>
      <c r="DA12" s="35" t="n">
        <f aca="false">CZ12*H12*30.4</f>
        <v>0</v>
      </c>
      <c r="DB12" s="35"/>
      <c r="DC12" s="35" t="n">
        <f aca="false">DB12*H12*30.4</f>
        <v>0</v>
      </c>
      <c r="DD12" s="35"/>
      <c r="DE12" s="95"/>
      <c r="DF12" s="35" t="n">
        <f aca="false">DE12*H12*30.4</f>
        <v>0</v>
      </c>
      <c r="DG12" s="95"/>
      <c r="DH12" s="35" t="n">
        <f aca="false">DG12*H12*30.4</f>
        <v>0</v>
      </c>
      <c r="DI12" s="95"/>
      <c r="DJ12" s="35" t="n">
        <f aca="false">DI12*H12*30.4</f>
        <v>0</v>
      </c>
      <c r="DK12" s="95"/>
      <c r="DL12" s="35" t="n">
        <f aca="false">DK12*H12*30.4</f>
        <v>0</v>
      </c>
      <c r="DM12" s="95"/>
      <c r="DN12" s="35" t="n">
        <f aca="false">DM12*H12*30.4</f>
        <v>0</v>
      </c>
      <c r="DO12" s="95"/>
      <c r="DP12" s="35" t="n">
        <f aca="false">DO12*H12*30.4</f>
        <v>0</v>
      </c>
      <c r="DQ12" s="95"/>
      <c r="DR12" s="35" t="n">
        <f aca="false">DQ12*H12*30.4</f>
        <v>0</v>
      </c>
      <c r="DS12" s="95"/>
      <c r="DT12" s="35" t="n">
        <f aca="false">DS12*H12*30.4</f>
        <v>0</v>
      </c>
      <c r="DU12" s="95"/>
      <c r="DV12" s="35" t="n">
        <f aca="false">DU12*H12*30.4</f>
        <v>0</v>
      </c>
      <c r="DW12" s="95"/>
      <c r="DX12" s="35" t="n">
        <f aca="false">DW12*H12*30.4</f>
        <v>0</v>
      </c>
      <c r="DY12" s="95"/>
      <c r="DZ12" s="35" t="n">
        <f aca="false">DY12*H12*30.4</f>
        <v>0</v>
      </c>
      <c r="EA12" s="95"/>
      <c r="EB12" s="35" t="n">
        <f aca="false">EA12*H12*30.4</f>
        <v>0</v>
      </c>
      <c r="EC12" s="35"/>
      <c r="ED12" s="95"/>
      <c r="EE12" s="35" t="n">
        <f aca="false">ED12*H12*30.4</f>
        <v>0</v>
      </c>
      <c r="EF12" s="95"/>
      <c r="EG12" s="35" t="n">
        <f aca="false">EF12*H12*30.4</f>
        <v>0</v>
      </c>
      <c r="EH12" s="95"/>
      <c r="EI12" s="35" t="n">
        <f aca="false">EH12*H12*30.4</f>
        <v>0</v>
      </c>
      <c r="EJ12" s="95"/>
      <c r="EK12" s="35" t="n">
        <f aca="false">EJ12*H12*30.4</f>
        <v>0</v>
      </c>
      <c r="EL12" s="95"/>
      <c r="EM12" s="35" t="n">
        <f aca="false">EL12*H12*30.4</f>
        <v>0</v>
      </c>
      <c r="EN12" s="95"/>
      <c r="EO12" s="35" t="n">
        <f aca="false">EN12*H12*30.4</f>
        <v>0</v>
      </c>
      <c r="EP12" s="95"/>
      <c r="EQ12" s="35" t="n">
        <f aca="false">EP12*H12*30.4</f>
        <v>0</v>
      </c>
      <c r="ER12" s="95"/>
      <c r="ES12" s="35" t="n">
        <f aca="false">ER12*H12*30.4</f>
        <v>0</v>
      </c>
      <c r="ET12" s="95"/>
      <c r="EU12" s="35" t="n">
        <f aca="false">ET12*H12*30.4</f>
        <v>0</v>
      </c>
      <c r="EV12" s="95"/>
      <c r="EW12" s="35" t="n">
        <f aca="false">EV12*H12*30.4</f>
        <v>0</v>
      </c>
      <c r="EX12" s="95"/>
      <c r="EY12" s="35" t="n">
        <f aca="false">EX12*H12*30.4</f>
        <v>0</v>
      </c>
      <c r="EZ12" s="95"/>
      <c r="FA12" s="35" t="n">
        <f aca="false">EZ12*H12*30.4</f>
        <v>0</v>
      </c>
      <c r="FB12" s="35"/>
      <c r="FC12" s="95"/>
      <c r="FD12" s="35" t="n">
        <f aca="false">FC12*H12*30.4</f>
        <v>0</v>
      </c>
      <c r="FE12" s="95"/>
      <c r="FF12" s="35" t="n">
        <f aca="false">FE12*H12*30.4</f>
        <v>0</v>
      </c>
      <c r="FG12" s="95"/>
      <c r="FH12" s="35" t="n">
        <f aca="false">FG12*H12*30.4</f>
        <v>0</v>
      </c>
      <c r="FI12" s="95"/>
      <c r="FJ12" s="35" t="n">
        <f aca="false">FI12*H12*30.4</f>
        <v>0</v>
      </c>
      <c r="FK12" s="95"/>
      <c r="FL12" s="35" t="n">
        <f aca="false">FK12*H12*30.4</f>
        <v>0</v>
      </c>
      <c r="FM12" s="95"/>
      <c r="FN12" s="35" t="n">
        <f aca="false">FM12*H12*30.4</f>
        <v>0</v>
      </c>
      <c r="FO12" s="95"/>
      <c r="FP12" s="35" t="n">
        <f aca="false">FO12*H12*30.4</f>
        <v>0</v>
      </c>
      <c r="FQ12" s="95"/>
      <c r="FR12" s="35" t="n">
        <f aca="false">FQ12*H12*30.4</f>
        <v>0</v>
      </c>
      <c r="FS12" s="95"/>
      <c r="FT12" s="35" t="n">
        <f aca="false">FS12*H12*30.4</f>
        <v>0</v>
      </c>
      <c r="FU12" s="95"/>
      <c r="FV12" s="35" t="n">
        <f aca="false">FU12*H12*30.4</f>
        <v>0</v>
      </c>
      <c r="FW12" s="95"/>
      <c r="FX12" s="35" t="n">
        <f aca="false">FW12*H12*30.4</f>
        <v>0</v>
      </c>
      <c r="FY12" s="95"/>
      <c r="FZ12" s="35" t="n">
        <f aca="false">FY12*H12*30.4</f>
        <v>0</v>
      </c>
      <c r="GA12" s="35"/>
      <c r="GB12" s="95"/>
      <c r="GC12" s="35" t="n">
        <f aca="false">GB12*H12*30.4</f>
        <v>0</v>
      </c>
      <c r="GD12" s="95"/>
      <c r="GE12" s="35" t="n">
        <f aca="false">GD12*H12*30.4</f>
        <v>0</v>
      </c>
      <c r="GF12" s="95"/>
      <c r="GG12" s="35" t="n">
        <f aca="false">GF12*H12*30.4</f>
        <v>0</v>
      </c>
      <c r="GH12" s="95"/>
      <c r="GI12" s="35" t="n">
        <f aca="false">GH12*H12*30.4</f>
        <v>0</v>
      </c>
      <c r="GJ12" s="95"/>
      <c r="GK12" s="35" t="n">
        <f aca="false">GJ12*H12*30.4</f>
        <v>0</v>
      </c>
      <c r="GL12" s="95"/>
      <c r="GM12" s="35" t="n">
        <f aca="false">GL12*H12*30.4</f>
        <v>0</v>
      </c>
      <c r="GN12" s="95"/>
      <c r="GO12" s="35" t="n">
        <f aca="false">GN12*H12*30.4</f>
        <v>0</v>
      </c>
      <c r="GP12" s="95"/>
      <c r="GQ12" s="35" t="n">
        <f aca="false">GP12*H12*30.4</f>
        <v>0</v>
      </c>
      <c r="GR12" s="95"/>
      <c r="GS12" s="35" t="n">
        <f aca="false">GR12*H12*30.4</f>
        <v>0</v>
      </c>
      <c r="GT12" s="95"/>
      <c r="GU12" s="35" t="n">
        <f aca="false">GT12*H12*30.4</f>
        <v>0</v>
      </c>
      <c r="GV12" s="95"/>
      <c r="GW12" s="35" t="n">
        <f aca="false">GV12*H12*30.4</f>
        <v>0</v>
      </c>
      <c r="GX12" s="95"/>
      <c r="GY12" s="35" t="n">
        <f aca="false">GX12*H12*30.4</f>
        <v>0</v>
      </c>
      <c r="GZ12" s="35"/>
      <c r="HA12" s="95"/>
      <c r="HB12" s="35" t="n">
        <f aca="false">HA12*H12*30.4</f>
        <v>0</v>
      </c>
      <c r="HC12" s="95"/>
      <c r="HD12" s="35" t="n">
        <f aca="false">HC12*H12*30.4</f>
        <v>0</v>
      </c>
      <c r="HE12" s="95"/>
      <c r="HF12" s="35" t="n">
        <f aca="false">HE12*H12*30.4</f>
        <v>0</v>
      </c>
      <c r="HG12" s="95"/>
      <c r="HH12" s="35" t="n">
        <f aca="false">HG12*H12*30.4</f>
        <v>0</v>
      </c>
      <c r="HI12" s="95"/>
      <c r="HJ12" s="35" t="n">
        <f aca="false">HI12*H12*30.4</f>
        <v>0</v>
      </c>
      <c r="HK12" s="95"/>
      <c r="HL12" s="35" t="n">
        <f aca="false">HK12*H12*30.4</f>
        <v>0</v>
      </c>
      <c r="HM12" s="95"/>
      <c r="HN12" s="35" t="n">
        <f aca="false">HM12*H12*30.4</f>
        <v>0</v>
      </c>
      <c r="HO12" s="95"/>
      <c r="HP12" s="35" t="n">
        <f aca="false">HO12*H12*30.4</f>
        <v>0</v>
      </c>
      <c r="HQ12" s="95"/>
      <c r="HR12" s="35" t="n">
        <f aca="false">HQ12*H12*30.4</f>
        <v>0</v>
      </c>
      <c r="HS12" s="95"/>
      <c r="HT12" s="35" t="n">
        <f aca="false">HS12*H12*30.4</f>
        <v>0</v>
      </c>
      <c r="HU12" s="95"/>
      <c r="HV12" s="35" t="n">
        <f aca="false">HU12*H12*30.4</f>
        <v>0</v>
      </c>
      <c r="HW12" s="95"/>
      <c r="HX12" s="35" t="n">
        <f aca="false">HW12*H12*30.4</f>
        <v>0</v>
      </c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  <c r="IQ12" s="95"/>
      <c r="IR12" s="95"/>
      <c r="IS12" s="95"/>
      <c r="IT12" s="95"/>
      <c r="IU12" s="95"/>
      <c r="IV12" s="95"/>
    </row>
    <row r="13" customFormat="false" ht="13.5" hidden="false" customHeight="false" outlineLevel="0" collapsed="false">
      <c r="A13" s="0" t="n">
        <v>21175</v>
      </c>
      <c r="B13" s="0" t="s">
        <v>23</v>
      </c>
      <c r="C13" s="19" t="n">
        <v>150000</v>
      </c>
      <c r="D13" s="20" t="n">
        <v>33679</v>
      </c>
      <c r="E13" s="20" t="n">
        <v>39172</v>
      </c>
      <c r="F13" s="0" t="s">
        <v>19</v>
      </c>
      <c r="G13" s="21" t="n">
        <v>38807</v>
      </c>
      <c r="H13" s="22" t="n">
        <v>0.1063</v>
      </c>
      <c r="I13" s="27" t="n">
        <v>150000</v>
      </c>
      <c r="J13" s="27" t="n">
        <f aca="false">I13*H13*30.4</f>
        <v>484728</v>
      </c>
      <c r="K13" s="19" t="n">
        <v>150000</v>
      </c>
      <c r="L13" s="19" t="n">
        <f aca="false">K13*H13*30.4</f>
        <v>484728</v>
      </c>
      <c r="M13" s="19" t="n">
        <v>150000</v>
      </c>
      <c r="N13" s="19" t="n">
        <f aca="false">M13*H13*30.4</f>
        <v>484728</v>
      </c>
      <c r="O13" s="19" t="n">
        <v>150000</v>
      </c>
      <c r="P13" s="19" t="n">
        <f aca="false">O13*H13*30.4</f>
        <v>484728</v>
      </c>
      <c r="Q13" s="19" t="n">
        <v>150000</v>
      </c>
      <c r="R13" s="19" t="n">
        <f aca="false">Q13*H13*30.4</f>
        <v>484728</v>
      </c>
      <c r="S13" s="19" t="n">
        <v>150000</v>
      </c>
      <c r="T13" s="19" t="n">
        <f aca="false">S13*H13*30.4</f>
        <v>484728</v>
      </c>
      <c r="U13" s="19" t="n">
        <v>150000</v>
      </c>
      <c r="V13" s="19" t="n">
        <f aca="false">U13*H13*30.4</f>
        <v>484728</v>
      </c>
      <c r="W13" s="19" t="n">
        <v>150000</v>
      </c>
      <c r="X13" s="19" t="n">
        <f aca="false">W13*H13*30.4</f>
        <v>484728</v>
      </c>
      <c r="Y13" s="19" t="n">
        <v>150000</v>
      </c>
      <c r="Z13" s="19" t="n">
        <f aca="false">Y13*H13*30.4</f>
        <v>484728</v>
      </c>
      <c r="AA13" s="19" t="n">
        <v>150000</v>
      </c>
      <c r="AB13" s="19" t="n">
        <f aca="false">AA13*H13*30.4</f>
        <v>484728</v>
      </c>
      <c r="AC13" s="19" t="n">
        <v>150000</v>
      </c>
      <c r="AD13" s="19" t="n">
        <f aca="false">AC13*H13*30.4</f>
        <v>484728</v>
      </c>
      <c r="AE13" s="19" t="n">
        <v>150000</v>
      </c>
      <c r="AF13" s="19" t="n">
        <f aca="false">AE13*H13*30.4</f>
        <v>484728</v>
      </c>
      <c r="AG13" s="19"/>
      <c r="AH13" s="19" t="n">
        <v>150000</v>
      </c>
      <c r="AI13" s="19" t="n">
        <f aca="false">AH13*H13*30.4</f>
        <v>484728</v>
      </c>
      <c r="AJ13" s="19" t="n">
        <v>150000</v>
      </c>
      <c r="AK13" s="19" t="n">
        <f aca="false">AJ13*H13*30.4</f>
        <v>484728</v>
      </c>
      <c r="AL13" s="19" t="n">
        <v>150000</v>
      </c>
      <c r="AM13" s="19" t="n">
        <f aca="false">AL13*H13*30.4</f>
        <v>484728</v>
      </c>
      <c r="AN13" s="19" t="n">
        <v>150000</v>
      </c>
      <c r="AO13" s="19" t="n">
        <f aca="false">AN13*H13*30.4</f>
        <v>484728</v>
      </c>
      <c r="AP13" s="19" t="n">
        <v>150000</v>
      </c>
      <c r="AQ13" s="19" t="n">
        <f aca="false">AP13*H13*30.4</f>
        <v>484728</v>
      </c>
      <c r="AR13" s="19" t="n">
        <v>150000</v>
      </c>
      <c r="AS13" s="19" t="n">
        <f aca="false">AR13*H13*30.4</f>
        <v>484728</v>
      </c>
      <c r="AT13" s="19" t="n">
        <v>150000</v>
      </c>
      <c r="AU13" s="19" t="n">
        <f aca="false">AT13*H13*30.4</f>
        <v>484728</v>
      </c>
      <c r="AV13" s="19" t="n">
        <v>150000</v>
      </c>
      <c r="AW13" s="19" t="n">
        <f aca="false">AV13*H13*30.4</f>
        <v>484728</v>
      </c>
      <c r="AX13" s="19" t="n">
        <v>150000</v>
      </c>
      <c r="AY13" s="19" t="n">
        <f aca="false">AX13*H13*30.4</f>
        <v>484728</v>
      </c>
      <c r="AZ13" s="19" t="n">
        <v>150000</v>
      </c>
      <c r="BA13" s="19" t="n">
        <f aca="false">AZ13*H13*30.4</f>
        <v>484728</v>
      </c>
      <c r="BB13" s="19" t="n">
        <v>150000</v>
      </c>
      <c r="BC13" s="19" t="n">
        <f aca="false">BB13*H13*30.4</f>
        <v>484728</v>
      </c>
      <c r="BD13" s="19" t="n">
        <v>150000</v>
      </c>
      <c r="BE13" s="19" t="n">
        <f aca="false">BD13*H13*30.4</f>
        <v>484728</v>
      </c>
      <c r="BF13" s="19"/>
      <c r="BG13" s="19" t="n">
        <v>150000</v>
      </c>
      <c r="BH13" s="19" t="n">
        <f aca="false">BG13*H13*30.4</f>
        <v>484728</v>
      </c>
      <c r="BI13" s="19" t="n">
        <v>150000</v>
      </c>
      <c r="BJ13" s="19" t="n">
        <f aca="false">BI13*H13*30.4</f>
        <v>484728</v>
      </c>
      <c r="BK13" s="19" t="n">
        <v>150000</v>
      </c>
      <c r="BL13" s="19" t="n">
        <f aca="false">BK13*H13*30.4</f>
        <v>484728</v>
      </c>
      <c r="BM13" s="19" t="n">
        <v>150000</v>
      </c>
      <c r="BN13" s="19" t="n">
        <f aca="false">BM13*H13*30.4</f>
        <v>484728</v>
      </c>
      <c r="BO13" s="19" t="n">
        <v>150000</v>
      </c>
      <c r="BP13" s="19" t="n">
        <f aca="false">BO13*H13*30.4</f>
        <v>484728</v>
      </c>
      <c r="BQ13" s="19" t="n">
        <v>150000</v>
      </c>
      <c r="BR13" s="19" t="n">
        <f aca="false">BQ13*H13*30.4</f>
        <v>484728</v>
      </c>
      <c r="BS13" s="19" t="n">
        <v>150000</v>
      </c>
      <c r="BT13" s="19" t="n">
        <f aca="false">BS13*H13*30.4</f>
        <v>484728</v>
      </c>
      <c r="BU13" s="19" t="n">
        <v>150000</v>
      </c>
      <c r="BV13" s="19" t="n">
        <f aca="false">BU13*H13*30.4</f>
        <v>484728</v>
      </c>
      <c r="BW13" s="19" t="n">
        <v>150000</v>
      </c>
      <c r="BX13" s="19" t="n">
        <f aca="false">BW13*H13*30.4</f>
        <v>484728</v>
      </c>
      <c r="BY13" s="19" t="n">
        <v>150000</v>
      </c>
      <c r="BZ13" s="25" t="n">
        <f aca="false">BY13*H13*30.4</f>
        <v>484728</v>
      </c>
      <c r="CA13" s="19" t="n">
        <v>150000</v>
      </c>
      <c r="CB13" s="19" t="n">
        <f aca="false">CA13*H13*30.4</f>
        <v>484728</v>
      </c>
      <c r="CC13" s="19" t="n">
        <v>150000</v>
      </c>
      <c r="CD13" s="19" t="n">
        <f aca="false">CC13*H13*30.4</f>
        <v>484728</v>
      </c>
      <c r="CE13" s="19"/>
      <c r="CF13" s="19" t="n">
        <v>150000</v>
      </c>
      <c r="CG13" s="19" t="n">
        <f aca="false">CF13*H13*30.4</f>
        <v>484728</v>
      </c>
      <c r="CH13" s="19" t="n">
        <v>150000</v>
      </c>
      <c r="CI13" s="19" t="n">
        <f aca="false">CH13*H13*30.4</f>
        <v>484728</v>
      </c>
      <c r="CJ13" s="19" t="n">
        <v>150000</v>
      </c>
      <c r="CK13" s="19" t="n">
        <f aca="false">CJ13*H13*30.4</f>
        <v>484728</v>
      </c>
      <c r="CL13" s="19" t="n">
        <v>150000</v>
      </c>
      <c r="CM13" s="19" t="n">
        <f aca="false">CL13*H13*30.4</f>
        <v>484728</v>
      </c>
      <c r="CN13" s="19" t="n">
        <v>150000</v>
      </c>
      <c r="CO13" s="19" t="n">
        <f aca="false">CN13*H13*30.4</f>
        <v>484728</v>
      </c>
      <c r="CP13" s="19" t="n">
        <v>150000</v>
      </c>
      <c r="CQ13" s="19" t="n">
        <f aca="false">CP13*H13*30.4</f>
        <v>484728</v>
      </c>
      <c r="CR13" s="19" t="n">
        <v>150000</v>
      </c>
      <c r="CS13" s="19" t="n">
        <f aca="false">CR13*H13*30.4</f>
        <v>484728</v>
      </c>
      <c r="CT13" s="19" t="n">
        <v>150000</v>
      </c>
      <c r="CU13" s="19" t="n">
        <f aca="false">CT13*H13*30.4</f>
        <v>484728</v>
      </c>
      <c r="CV13" s="19" t="n">
        <v>150000</v>
      </c>
      <c r="CW13" s="19" t="n">
        <f aca="false">CV13*H13*30.4</f>
        <v>484728</v>
      </c>
      <c r="CX13" s="19" t="n">
        <v>150000</v>
      </c>
      <c r="CY13" s="19" t="n">
        <f aca="false">CX13*H13*30.4</f>
        <v>484728</v>
      </c>
      <c r="CZ13" s="19" t="n">
        <v>150000</v>
      </c>
      <c r="DA13" s="35" t="n">
        <f aca="false">CZ13*H13*30.4</f>
        <v>484728</v>
      </c>
      <c r="DB13" s="35" t="n">
        <v>150000</v>
      </c>
      <c r="DC13" s="35" t="n">
        <f aca="false">DB13*H13*30.4</f>
        <v>484728</v>
      </c>
      <c r="DD13" s="35"/>
      <c r="DE13" s="35" t="n">
        <v>150000</v>
      </c>
      <c r="DF13" s="35" t="n">
        <f aca="false">DE13*H13*30.4</f>
        <v>484728</v>
      </c>
      <c r="DG13" s="35" t="n">
        <v>150000</v>
      </c>
      <c r="DH13" s="35" t="n">
        <f aca="false">DG13*H13*30.4</f>
        <v>484728</v>
      </c>
      <c r="DI13" s="39" t="n">
        <v>150000</v>
      </c>
      <c r="DJ13" s="35" t="n">
        <f aca="false">DI13*H13*30.4</f>
        <v>484728</v>
      </c>
      <c r="DK13" s="35" t="n">
        <v>150000</v>
      </c>
      <c r="DL13" s="35" t="n">
        <f aca="false">DK13*H13*30.4</f>
        <v>484728</v>
      </c>
      <c r="DM13" s="35" t="n">
        <v>150000</v>
      </c>
      <c r="DN13" s="35" t="n">
        <f aca="false">DM13*H13*30.4</f>
        <v>484728</v>
      </c>
      <c r="DO13" s="35" t="n">
        <v>150000</v>
      </c>
      <c r="DP13" s="35" t="n">
        <f aca="false">DO13*H13*30.4</f>
        <v>484728</v>
      </c>
      <c r="DQ13" s="35" t="n">
        <v>150000</v>
      </c>
      <c r="DR13" s="35" t="n">
        <f aca="false">DQ13*H13*30.4</f>
        <v>484728</v>
      </c>
      <c r="DS13" s="35" t="n">
        <v>150000</v>
      </c>
      <c r="DT13" s="35" t="n">
        <f aca="false">DS13*H13*30.4</f>
        <v>484728</v>
      </c>
      <c r="DU13" s="35" t="n">
        <v>150000</v>
      </c>
      <c r="DV13" s="35" t="n">
        <f aca="false">DU13*H13*30.4</f>
        <v>484728</v>
      </c>
      <c r="DW13" s="35" t="n">
        <v>150000</v>
      </c>
      <c r="DX13" s="35" t="n">
        <f aca="false">DW13*H13*30.4</f>
        <v>484728</v>
      </c>
      <c r="DY13" s="35" t="n">
        <v>150000</v>
      </c>
      <c r="DZ13" s="35" t="n">
        <f aca="false">DY13*H13*30.4</f>
        <v>484728</v>
      </c>
      <c r="EA13" s="35" t="n">
        <v>150000</v>
      </c>
      <c r="EB13" s="35" t="n">
        <f aca="false">EA13*H13*30.4</f>
        <v>484728</v>
      </c>
      <c r="EC13" s="35"/>
      <c r="ED13" s="35" t="n">
        <v>150000</v>
      </c>
      <c r="EE13" s="35" t="n">
        <f aca="false">ED13*H13*30.4</f>
        <v>484728</v>
      </c>
      <c r="EF13" s="35" t="n">
        <v>150000</v>
      </c>
      <c r="EG13" s="35" t="n">
        <f aca="false">EF13*H13*30.4</f>
        <v>484728</v>
      </c>
      <c r="EH13" s="35"/>
      <c r="EI13" s="35" t="n">
        <f aca="false">EH13*H13*30.4</f>
        <v>0</v>
      </c>
      <c r="EJ13" s="35"/>
      <c r="EK13" s="35" t="n">
        <f aca="false">EJ13*H13*30.4</f>
        <v>0</v>
      </c>
      <c r="EL13" s="35"/>
      <c r="EM13" s="35" t="n">
        <f aca="false">EL13*H13*30.4</f>
        <v>0</v>
      </c>
      <c r="EN13" s="35"/>
      <c r="EO13" s="35" t="n">
        <f aca="false">EN13*H13*30.4</f>
        <v>0</v>
      </c>
      <c r="EP13" s="35"/>
      <c r="EQ13" s="35" t="n">
        <f aca="false">EP13*H13*30.4</f>
        <v>0</v>
      </c>
      <c r="ER13" s="35"/>
      <c r="ES13" s="35" t="n">
        <f aca="false">ER13*H13*30.4</f>
        <v>0</v>
      </c>
      <c r="ET13" s="35"/>
      <c r="EU13" s="35" t="n">
        <f aca="false">ET13*H13*30.4</f>
        <v>0</v>
      </c>
      <c r="EV13" s="35"/>
      <c r="EW13" s="35" t="n">
        <f aca="false">EV13*H13*30.4</f>
        <v>0</v>
      </c>
      <c r="EX13" s="35"/>
      <c r="EY13" s="35" t="n">
        <f aca="false">EX13*H13*30.4</f>
        <v>0</v>
      </c>
      <c r="EZ13" s="35"/>
      <c r="FA13" s="35" t="n">
        <f aca="false">EZ13*H13*30.4</f>
        <v>0</v>
      </c>
      <c r="FB13" s="35"/>
      <c r="FC13" s="35"/>
      <c r="FD13" s="35" t="n">
        <f aca="false">FC13*H13*30.4</f>
        <v>0</v>
      </c>
      <c r="FE13" s="35"/>
      <c r="FF13" s="35" t="n">
        <f aca="false">FE13*H13*30.4</f>
        <v>0</v>
      </c>
      <c r="FG13" s="35"/>
      <c r="FH13" s="35" t="n">
        <f aca="false">FG13*H13*30.4</f>
        <v>0</v>
      </c>
      <c r="FI13" s="35"/>
      <c r="FJ13" s="35" t="n">
        <f aca="false">FI13*H13*30.4</f>
        <v>0</v>
      </c>
      <c r="FK13" s="35"/>
      <c r="FL13" s="35" t="n">
        <f aca="false">FK13*H13*30.4</f>
        <v>0</v>
      </c>
      <c r="FM13" s="35"/>
      <c r="FN13" s="35" t="n">
        <f aca="false">FM13*H13*30.4</f>
        <v>0</v>
      </c>
      <c r="FO13" s="35"/>
      <c r="FP13" s="35" t="n">
        <f aca="false">FO13*H13*30.4</f>
        <v>0</v>
      </c>
      <c r="FQ13" s="35"/>
      <c r="FR13" s="35" t="n">
        <f aca="false">FQ13*H13*30.4</f>
        <v>0</v>
      </c>
      <c r="FS13" s="35"/>
      <c r="FT13" s="35" t="n">
        <f aca="false">FS13*H13*30.4</f>
        <v>0</v>
      </c>
      <c r="FU13" s="35"/>
      <c r="FV13" s="35" t="n">
        <f aca="false">FU13*H13*30.4</f>
        <v>0</v>
      </c>
      <c r="FW13" s="35"/>
      <c r="FX13" s="35" t="n">
        <f aca="false">FW13*H13*30.4</f>
        <v>0</v>
      </c>
      <c r="FY13" s="35"/>
      <c r="FZ13" s="35" t="n">
        <f aca="false">FY13*H13*30.4</f>
        <v>0</v>
      </c>
      <c r="GA13" s="35"/>
      <c r="GB13" s="35"/>
      <c r="GC13" s="35" t="n">
        <f aca="false">GB13*H13*30.4</f>
        <v>0</v>
      </c>
      <c r="GD13" s="35"/>
      <c r="GE13" s="35" t="n">
        <f aca="false">GD13*H13*30.4</f>
        <v>0</v>
      </c>
      <c r="GF13" s="35"/>
      <c r="GG13" s="35" t="n">
        <f aca="false">GF13*H13*30.4</f>
        <v>0</v>
      </c>
      <c r="GH13" s="35"/>
      <c r="GI13" s="35" t="n">
        <f aca="false">GH13*H13*30.4</f>
        <v>0</v>
      </c>
      <c r="GJ13" s="35"/>
      <c r="GK13" s="35" t="n">
        <f aca="false">GJ13*H13*30.4</f>
        <v>0</v>
      </c>
      <c r="GL13" s="35"/>
      <c r="GM13" s="35" t="n">
        <f aca="false">GL13*H13*30.4</f>
        <v>0</v>
      </c>
      <c r="GN13" s="35"/>
      <c r="GO13" s="35" t="n">
        <f aca="false">GN13*H13*30.4</f>
        <v>0</v>
      </c>
      <c r="GP13" s="35"/>
      <c r="GQ13" s="35" t="n">
        <f aca="false">GP13*H13*30.4</f>
        <v>0</v>
      </c>
      <c r="GR13" s="35"/>
      <c r="GS13" s="35" t="n">
        <f aca="false">GR13*H13*30.4</f>
        <v>0</v>
      </c>
      <c r="GT13" s="35"/>
      <c r="GU13" s="35" t="n">
        <f aca="false">GT13*H13*30.4</f>
        <v>0</v>
      </c>
      <c r="GV13" s="35"/>
      <c r="GW13" s="35" t="n">
        <f aca="false">GV13*H13*30.4</f>
        <v>0</v>
      </c>
      <c r="GX13" s="35"/>
      <c r="GY13" s="35" t="n">
        <f aca="false">GX13*H13*30.4</f>
        <v>0</v>
      </c>
      <c r="GZ13" s="35"/>
      <c r="HA13" s="35"/>
      <c r="HB13" s="35" t="n">
        <f aca="false">HA13*H13*30.4</f>
        <v>0</v>
      </c>
      <c r="HC13" s="35"/>
      <c r="HD13" s="35" t="n">
        <f aca="false">HC13*H13*30.4</f>
        <v>0</v>
      </c>
      <c r="HE13" s="35"/>
      <c r="HF13" s="35" t="n">
        <f aca="false">HE13*H13*30.4</f>
        <v>0</v>
      </c>
      <c r="HG13" s="35"/>
      <c r="HH13" s="35" t="n">
        <f aca="false">HG13*H13*30.4</f>
        <v>0</v>
      </c>
      <c r="HI13" s="35"/>
      <c r="HJ13" s="35" t="n">
        <f aca="false">HI13*H13*30.4</f>
        <v>0</v>
      </c>
      <c r="HK13" s="35"/>
      <c r="HL13" s="35" t="n">
        <f aca="false">HK13*H13*30.4</f>
        <v>0</v>
      </c>
      <c r="HM13" s="35"/>
      <c r="HN13" s="35" t="n">
        <f aca="false">HM13*H13*30.4</f>
        <v>0</v>
      </c>
      <c r="HO13" s="35"/>
      <c r="HP13" s="35" t="n">
        <f aca="false">HO13*H13*30.4</f>
        <v>0</v>
      </c>
      <c r="HQ13" s="35"/>
      <c r="HR13" s="35" t="n">
        <f aca="false">HQ13*H13*30.4</f>
        <v>0</v>
      </c>
      <c r="HS13" s="35"/>
      <c r="HT13" s="35" t="n">
        <f aca="false">HS13*H13*30.4</f>
        <v>0</v>
      </c>
      <c r="HU13" s="35"/>
      <c r="HV13" s="35" t="n">
        <f aca="false">HU13*H13*30.4</f>
        <v>0</v>
      </c>
      <c r="HW13" s="35"/>
      <c r="HX13" s="35" t="n">
        <f aca="false">HW13*H13*30.4</f>
        <v>0</v>
      </c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  <c r="IR13" s="95"/>
      <c r="IS13" s="95"/>
      <c r="IT13" s="95"/>
      <c r="IU13" s="95"/>
      <c r="IV13" s="95"/>
    </row>
    <row r="14" customFormat="false" ht="13.5" hidden="false" customHeight="false" outlineLevel="0" collapsed="false">
      <c r="A14" s="0" t="n">
        <v>21372</v>
      </c>
      <c r="B14" s="0" t="s">
        <v>109</v>
      </c>
      <c r="C14" s="19" t="n">
        <v>1346</v>
      </c>
      <c r="D14" s="20" t="n">
        <v>34001</v>
      </c>
      <c r="E14" s="20" t="n">
        <v>37986</v>
      </c>
      <c r="F14" s="0" t="s">
        <v>19</v>
      </c>
      <c r="G14" s="21" t="n">
        <v>37621</v>
      </c>
      <c r="H14" s="22" t="n">
        <v>0.146</v>
      </c>
      <c r="I14" s="27" t="n">
        <v>1346</v>
      </c>
      <c r="J14" s="27" t="n">
        <f aca="false">I14*H14*30.4</f>
        <v>5974.0864</v>
      </c>
      <c r="K14" s="19" t="n">
        <v>1346</v>
      </c>
      <c r="L14" s="19" t="n">
        <f aca="false">K14*H14*30.4</f>
        <v>5974.0864</v>
      </c>
      <c r="M14" s="19" t="n">
        <v>1346</v>
      </c>
      <c r="N14" s="19" t="n">
        <f aca="false">M14*H14*30.4</f>
        <v>5974.0864</v>
      </c>
      <c r="O14" s="19" t="n">
        <v>1346</v>
      </c>
      <c r="P14" s="19" t="n">
        <f aca="false">O14*H14*30.4</f>
        <v>5974.0864</v>
      </c>
      <c r="Q14" s="19" t="n">
        <v>1346</v>
      </c>
      <c r="R14" s="19" t="n">
        <f aca="false">Q14*H14*30.4</f>
        <v>5974.0864</v>
      </c>
      <c r="S14" s="19" t="n">
        <v>1346</v>
      </c>
      <c r="T14" s="19" t="n">
        <f aca="false">S14*H14*30.4</f>
        <v>5974.0864</v>
      </c>
      <c r="U14" s="19" t="n">
        <v>1346</v>
      </c>
      <c r="V14" s="19" t="n">
        <f aca="false">U14*H14*30.4</f>
        <v>5974.0864</v>
      </c>
      <c r="W14" s="19" t="n">
        <v>1346</v>
      </c>
      <c r="X14" s="19" t="n">
        <f aca="false">W14*H14*30.4</f>
        <v>5974.0864</v>
      </c>
      <c r="Y14" s="19" t="n">
        <v>1346</v>
      </c>
      <c r="Z14" s="19" t="n">
        <f aca="false">Y14*H14*30.4</f>
        <v>5974.0864</v>
      </c>
      <c r="AA14" s="19" t="n">
        <v>1346</v>
      </c>
      <c r="AB14" s="19" t="n">
        <f aca="false">AA14*H14*30.4</f>
        <v>5974.0864</v>
      </c>
      <c r="AC14" s="19" t="n">
        <v>1346</v>
      </c>
      <c r="AD14" s="19" t="n">
        <f aca="false">AC14*H14*30.4</f>
        <v>5974.0864</v>
      </c>
      <c r="AE14" s="28" t="n">
        <v>1346</v>
      </c>
      <c r="AF14" s="19" t="n">
        <f aca="false">AE14*H14*30.4</f>
        <v>5974.0864</v>
      </c>
      <c r="AG14" s="19"/>
      <c r="AH14" s="19" t="n">
        <v>1346</v>
      </c>
      <c r="AI14" s="19" t="n">
        <f aca="false">AH14*H14*30.4</f>
        <v>5974.0864</v>
      </c>
      <c r="AJ14" s="19" t="n">
        <v>1346</v>
      </c>
      <c r="AK14" s="19" t="n">
        <f aca="false">AJ14*H14*30.4</f>
        <v>5974.0864</v>
      </c>
      <c r="AL14" s="19" t="n">
        <v>1346</v>
      </c>
      <c r="AM14" s="19" t="n">
        <f aca="false">AL14*H14*30.4</f>
        <v>5974.0864</v>
      </c>
      <c r="AN14" s="19" t="n">
        <v>1346</v>
      </c>
      <c r="AO14" s="19" t="n">
        <f aca="false">AN14*H14*30.4</f>
        <v>5974.0864</v>
      </c>
      <c r="AP14" s="19" t="n">
        <v>1346</v>
      </c>
      <c r="AQ14" s="19" t="n">
        <f aca="false">AP14*H14*30.4</f>
        <v>5974.0864</v>
      </c>
      <c r="AR14" s="19" t="n">
        <v>1346</v>
      </c>
      <c r="AS14" s="19" t="n">
        <f aca="false">AR14*H14*30.4</f>
        <v>5974.0864</v>
      </c>
      <c r="AT14" s="19" t="n">
        <v>1346</v>
      </c>
      <c r="AU14" s="19" t="n">
        <f aca="false">AT14*H14*30.4</f>
        <v>5974.0864</v>
      </c>
      <c r="AV14" s="19" t="n">
        <v>1346</v>
      </c>
      <c r="AW14" s="19" t="n">
        <f aca="false">AV14*H14*30.4</f>
        <v>5974.0864</v>
      </c>
      <c r="AX14" s="19" t="n">
        <v>1346</v>
      </c>
      <c r="AY14" s="19" t="n">
        <f aca="false">AX14*H14*30.4</f>
        <v>5974.0864</v>
      </c>
      <c r="AZ14" s="19" t="n">
        <v>1346</v>
      </c>
      <c r="BA14" s="19" t="n">
        <f aca="false">AZ14*H14*30.4</f>
        <v>5974.0864</v>
      </c>
      <c r="BB14" s="19" t="n">
        <v>1346</v>
      </c>
      <c r="BC14" s="19" t="n">
        <f aca="false">BB14*H14*30.4</f>
        <v>5974.0864</v>
      </c>
      <c r="BD14" s="19" t="n">
        <v>1346</v>
      </c>
      <c r="BE14" s="19" t="n">
        <f aca="false">BD14*H14*30.4</f>
        <v>5974.0864</v>
      </c>
      <c r="BF14" s="19"/>
      <c r="BG14" s="29"/>
      <c r="BH14" s="19" t="n">
        <f aca="false">BG14*H14*30.4</f>
        <v>0</v>
      </c>
      <c r="BI14" s="29"/>
      <c r="BJ14" s="19" t="n">
        <f aca="false">BI14*H14*30.4</f>
        <v>0</v>
      </c>
      <c r="BK14" s="29"/>
      <c r="BL14" s="19" t="n">
        <f aca="false">BK14*H14*30.4</f>
        <v>0</v>
      </c>
      <c r="BM14" s="29"/>
      <c r="BN14" s="19" t="n">
        <f aca="false">BM14*H14*30.4</f>
        <v>0</v>
      </c>
      <c r="BO14" s="29"/>
      <c r="BP14" s="19" t="n">
        <f aca="false">BO14*H14*30.4</f>
        <v>0</v>
      </c>
      <c r="BQ14" s="29"/>
      <c r="BR14" s="19" t="n">
        <f aca="false">BQ14*H14*30.4</f>
        <v>0</v>
      </c>
      <c r="BS14" s="29"/>
      <c r="BT14" s="19" t="n">
        <f aca="false">BS14*H14*30.4</f>
        <v>0</v>
      </c>
      <c r="BU14" s="29"/>
      <c r="BV14" s="19" t="n">
        <f aca="false">BU14*H14*30.4</f>
        <v>0</v>
      </c>
      <c r="BW14" s="29"/>
      <c r="BX14" s="19" t="n">
        <f aca="false">BW14*H14*30.4</f>
        <v>0</v>
      </c>
      <c r="BY14" s="29"/>
      <c r="BZ14" s="25" t="n">
        <f aca="false">BY14*H14*30.4</f>
        <v>0</v>
      </c>
      <c r="CA14" s="29"/>
      <c r="CB14" s="19" t="n">
        <f aca="false">CA14*H14*30.4</f>
        <v>0</v>
      </c>
      <c r="CC14" s="29"/>
      <c r="CD14" s="19" t="n">
        <f aca="false">CC14*H14*30.4</f>
        <v>0</v>
      </c>
      <c r="CE14" s="19"/>
      <c r="CF14" s="29"/>
      <c r="CG14" s="19" t="n">
        <f aca="false">CF14*H14*30.4</f>
        <v>0</v>
      </c>
      <c r="CH14" s="29"/>
      <c r="CI14" s="19" t="n">
        <f aca="false">CH14*H14*30.4</f>
        <v>0</v>
      </c>
      <c r="CJ14" s="29"/>
      <c r="CK14" s="19" t="n">
        <f aca="false">CJ14*H14*30.4</f>
        <v>0</v>
      </c>
      <c r="CL14" s="29"/>
      <c r="CM14" s="19" t="n">
        <f aca="false">CL14*H14*30.4</f>
        <v>0</v>
      </c>
      <c r="CN14" s="29"/>
      <c r="CO14" s="19" t="n">
        <f aca="false">CN14*H14*30.4</f>
        <v>0</v>
      </c>
      <c r="CP14" s="29"/>
      <c r="CQ14" s="19" t="n">
        <f aca="false">CP14*H14*30.4</f>
        <v>0</v>
      </c>
      <c r="CR14" s="29"/>
      <c r="CS14" s="19" t="n">
        <f aca="false">CR14*H14*30.4</f>
        <v>0</v>
      </c>
      <c r="CT14" s="29"/>
      <c r="CU14" s="19" t="n">
        <f aca="false">CT14*H14*30.4</f>
        <v>0</v>
      </c>
      <c r="CV14" s="29"/>
      <c r="CW14" s="19" t="n">
        <f aca="false">CV14*H14*30.4</f>
        <v>0</v>
      </c>
      <c r="CX14" s="29"/>
      <c r="CY14" s="19" t="n">
        <f aca="false">CX14*H14*30.4</f>
        <v>0</v>
      </c>
      <c r="CZ14" s="29"/>
      <c r="DA14" s="35" t="n">
        <f aca="false">CZ14*H14*30.4</f>
        <v>0</v>
      </c>
      <c r="DB14" s="35"/>
      <c r="DC14" s="35" t="n">
        <f aca="false">DB14*H14*30.4</f>
        <v>0</v>
      </c>
      <c r="DD14" s="35"/>
      <c r="DE14" s="35"/>
      <c r="DF14" s="35" t="n">
        <f aca="false">DE14*H14*30.4</f>
        <v>0</v>
      </c>
      <c r="DG14" s="35"/>
      <c r="DH14" s="35" t="n">
        <f aca="false">DG14*H14*30.4</f>
        <v>0</v>
      </c>
      <c r="DI14" s="35"/>
      <c r="DJ14" s="35" t="n">
        <f aca="false">DI14*H14*30.4</f>
        <v>0</v>
      </c>
      <c r="DK14" s="35"/>
      <c r="DL14" s="35" t="n">
        <f aca="false">DK14*H14*30.4</f>
        <v>0</v>
      </c>
      <c r="DM14" s="35"/>
      <c r="DN14" s="35" t="n">
        <f aca="false">DM14*H14*30.4</f>
        <v>0</v>
      </c>
      <c r="DO14" s="35"/>
      <c r="DP14" s="35" t="n">
        <f aca="false">DO14*H14*30.4</f>
        <v>0</v>
      </c>
      <c r="DQ14" s="35"/>
      <c r="DR14" s="35" t="n">
        <f aca="false">DQ14*H14*30.4</f>
        <v>0</v>
      </c>
      <c r="DS14" s="35"/>
      <c r="DT14" s="35" t="n">
        <f aca="false">DS14*H14*30.4</f>
        <v>0</v>
      </c>
      <c r="DU14" s="35"/>
      <c r="DV14" s="35" t="n">
        <f aca="false">DU14*H14*30.4</f>
        <v>0</v>
      </c>
      <c r="DW14" s="35"/>
      <c r="DX14" s="35" t="n">
        <f aca="false">DW14*H14*30.4</f>
        <v>0</v>
      </c>
      <c r="DY14" s="35"/>
      <c r="DZ14" s="35" t="n">
        <f aca="false">DY14*H14*30.4</f>
        <v>0</v>
      </c>
      <c r="EA14" s="35"/>
      <c r="EB14" s="35" t="n">
        <f aca="false">EA14*H14*30.4</f>
        <v>0</v>
      </c>
      <c r="EC14" s="35"/>
      <c r="ED14" s="35"/>
      <c r="EE14" s="35" t="n">
        <f aca="false">ED14*H14*30.4</f>
        <v>0</v>
      </c>
      <c r="EF14" s="35"/>
      <c r="EG14" s="35" t="n">
        <f aca="false">EF14*H14*30.4</f>
        <v>0</v>
      </c>
      <c r="EH14" s="35"/>
      <c r="EI14" s="35" t="n">
        <f aca="false">EH14*H14*30.4</f>
        <v>0</v>
      </c>
      <c r="EJ14" s="35"/>
      <c r="EK14" s="35" t="n">
        <f aca="false">EJ14*H14*30.4</f>
        <v>0</v>
      </c>
      <c r="EL14" s="35"/>
      <c r="EM14" s="35" t="n">
        <f aca="false">EL14*H14*30.4</f>
        <v>0</v>
      </c>
      <c r="EN14" s="35"/>
      <c r="EO14" s="35" t="n">
        <f aca="false">EN14*H14*30.4</f>
        <v>0</v>
      </c>
      <c r="EP14" s="35"/>
      <c r="EQ14" s="35" t="n">
        <f aca="false">EP14*H14*30.4</f>
        <v>0</v>
      </c>
      <c r="ER14" s="35"/>
      <c r="ES14" s="35" t="n">
        <f aca="false">ER14*H14*30.4</f>
        <v>0</v>
      </c>
      <c r="ET14" s="35"/>
      <c r="EU14" s="35" t="n">
        <f aca="false">ET14*H14*30.4</f>
        <v>0</v>
      </c>
      <c r="EV14" s="35"/>
      <c r="EW14" s="35" t="n">
        <f aca="false">EV14*H14*30.4</f>
        <v>0</v>
      </c>
      <c r="EX14" s="35"/>
      <c r="EY14" s="35" t="n">
        <f aca="false">EX14*H14*30.4</f>
        <v>0</v>
      </c>
      <c r="EZ14" s="35"/>
      <c r="FA14" s="35" t="n">
        <f aca="false">EZ14*H14*30.4</f>
        <v>0</v>
      </c>
      <c r="FB14" s="35"/>
      <c r="FC14" s="35"/>
      <c r="FD14" s="35" t="n">
        <f aca="false">FC14*H14*30.4</f>
        <v>0</v>
      </c>
      <c r="FE14" s="35"/>
      <c r="FF14" s="35" t="n">
        <f aca="false">FE14*H14*30.4</f>
        <v>0</v>
      </c>
      <c r="FG14" s="35"/>
      <c r="FH14" s="35" t="n">
        <f aca="false">FG14*H14*30.4</f>
        <v>0</v>
      </c>
      <c r="FI14" s="35"/>
      <c r="FJ14" s="35" t="n">
        <f aca="false">FI14*H14*30.4</f>
        <v>0</v>
      </c>
      <c r="FK14" s="35"/>
      <c r="FL14" s="35" t="n">
        <f aca="false">FK14*H14*30.4</f>
        <v>0</v>
      </c>
      <c r="FM14" s="35"/>
      <c r="FN14" s="35" t="n">
        <f aca="false">FM14*H14*30.4</f>
        <v>0</v>
      </c>
      <c r="FO14" s="35"/>
      <c r="FP14" s="35" t="n">
        <f aca="false">FO14*H14*30.4</f>
        <v>0</v>
      </c>
      <c r="FQ14" s="35"/>
      <c r="FR14" s="35" t="n">
        <f aca="false">FQ14*H14*30.4</f>
        <v>0</v>
      </c>
      <c r="FS14" s="35"/>
      <c r="FT14" s="35" t="n">
        <f aca="false">FS14*H14*30.4</f>
        <v>0</v>
      </c>
      <c r="FU14" s="35"/>
      <c r="FV14" s="35" t="n">
        <f aca="false">FU14*H14*30.4</f>
        <v>0</v>
      </c>
      <c r="FW14" s="35"/>
      <c r="FX14" s="35" t="n">
        <f aca="false">FW14*H14*30.4</f>
        <v>0</v>
      </c>
      <c r="FY14" s="35"/>
      <c r="FZ14" s="35" t="n">
        <f aca="false">FY14*H14*30.4</f>
        <v>0</v>
      </c>
      <c r="GA14" s="35"/>
      <c r="GB14" s="35"/>
      <c r="GC14" s="35" t="n">
        <f aca="false">GB14*H14*30.4</f>
        <v>0</v>
      </c>
      <c r="GD14" s="35"/>
      <c r="GE14" s="35" t="n">
        <f aca="false">GD14*H14*30.4</f>
        <v>0</v>
      </c>
      <c r="GF14" s="35"/>
      <c r="GG14" s="35" t="n">
        <f aca="false">GF14*H14*30.4</f>
        <v>0</v>
      </c>
      <c r="GH14" s="35"/>
      <c r="GI14" s="35" t="n">
        <f aca="false">GH14*H14*30.4</f>
        <v>0</v>
      </c>
      <c r="GJ14" s="35"/>
      <c r="GK14" s="35" t="n">
        <f aca="false">GJ14*H14*30.4</f>
        <v>0</v>
      </c>
      <c r="GL14" s="35"/>
      <c r="GM14" s="35" t="n">
        <f aca="false">GL14*H14*30.4</f>
        <v>0</v>
      </c>
      <c r="GN14" s="35"/>
      <c r="GO14" s="35" t="n">
        <f aca="false">GN14*H14*30.4</f>
        <v>0</v>
      </c>
      <c r="GP14" s="35"/>
      <c r="GQ14" s="35" t="n">
        <f aca="false">GP14*H14*30.4</f>
        <v>0</v>
      </c>
      <c r="GR14" s="35"/>
      <c r="GS14" s="35" t="n">
        <f aca="false">GR14*H14*30.4</f>
        <v>0</v>
      </c>
      <c r="GT14" s="35"/>
      <c r="GU14" s="35" t="n">
        <f aca="false">GT14*H14*30.4</f>
        <v>0</v>
      </c>
      <c r="GV14" s="35"/>
      <c r="GW14" s="35" t="n">
        <f aca="false">GV14*H14*30.4</f>
        <v>0</v>
      </c>
      <c r="GX14" s="35"/>
      <c r="GY14" s="35" t="n">
        <f aca="false">GX14*H14*30.4</f>
        <v>0</v>
      </c>
      <c r="GZ14" s="35"/>
      <c r="HA14" s="35"/>
      <c r="HB14" s="35" t="n">
        <f aca="false">HA14*H14*30.4</f>
        <v>0</v>
      </c>
      <c r="HC14" s="35"/>
      <c r="HD14" s="35" t="n">
        <f aca="false">HC14*H14*30.4</f>
        <v>0</v>
      </c>
      <c r="HE14" s="35"/>
      <c r="HF14" s="35" t="n">
        <f aca="false">HE14*H14*30.4</f>
        <v>0</v>
      </c>
      <c r="HG14" s="35"/>
      <c r="HH14" s="35" t="n">
        <f aca="false">HG14*H14*30.4</f>
        <v>0</v>
      </c>
      <c r="HI14" s="35"/>
      <c r="HJ14" s="35" t="n">
        <f aca="false">HI14*H14*30.4</f>
        <v>0</v>
      </c>
      <c r="HK14" s="35"/>
      <c r="HL14" s="35" t="n">
        <f aca="false">HK14*H14*30.4</f>
        <v>0</v>
      </c>
      <c r="HM14" s="35"/>
      <c r="HN14" s="35" t="n">
        <f aca="false">HM14*H14*30.4</f>
        <v>0</v>
      </c>
      <c r="HO14" s="35"/>
      <c r="HP14" s="35" t="n">
        <f aca="false">HO14*H14*30.4</f>
        <v>0</v>
      </c>
      <c r="HQ14" s="35"/>
      <c r="HR14" s="35" t="n">
        <f aca="false">HQ14*H14*30.4</f>
        <v>0</v>
      </c>
      <c r="HS14" s="35"/>
      <c r="HT14" s="35" t="n">
        <f aca="false">HS14*H14*30.4</f>
        <v>0</v>
      </c>
      <c r="HU14" s="35"/>
      <c r="HV14" s="35" t="n">
        <f aca="false">HU14*H14*30.4</f>
        <v>0</v>
      </c>
      <c r="HW14" s="35"/>
      <c r="HX14" s="35" t="n">
        <f aca="false">HW14*H14*30.4</f>
        <v>0</v>
      </c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</row>
    <row r="15" customFormat="false" ht="13.5" hidden="false" customHeight="false" outlineLevel="0" collapsed="false">
      <c r="A15" s="0" t="n">
        <v>25071</v>
      </c>
      <c r="B15" s="0" t="s">
        <v>24</v>
      </c>
      <c r="C15" s="19" t="n">
        <v>90000</v>
      </c>
      <c r="D15" s="20" t="n">
        <v>35400</v>
      </c>
      <c r="E15" s="20" t="n">
        <v>39782</v>
      </c>
      <c r="F15" s="0" t="s">
        <v>19</v>
      </c>
      <c r="G15" s="21" t="n">
        <v>39416</v>
      </c>
      <c r="H15" s="22" t="n">
        <v>0</v>
      </c>
      <c r="I15" s="27" t="n">
        <v>90000</v>
      </c>
      <c r="J15" s="27" t="n">
        <f aca="false">I15*H15*30.4</f>
        <v>0</v>
      </c>
      <c r="K15" s="19" t="n">
        <v>90000</v>
      </c>
      <c r="L15" s="19" t="n">
        <f aca="false">K15*H15*30.4</f>
        <v>0</v>
      </c>
      <c r="M15" s="19" t="n">
        <v>90000</v>
      </c>
      <c r="N15" s="19" t="n">
        <f aca="false">M15*H15*30.4</f>
        <v>0</v>
      </c>
      <c r="O15" s="19" t="n">
        <v>90000</v>
      </c>
      <c r="P15" s="19" t="n">
        <f aca="false">O15*H15*30.4</f>
        <v>0</v>
      </c>
      <c r="Q15" s="19" t="n">
        <v>90000</v>
      </c>
      <c r="R15" s="19" t="n">
        <f aca="false">Q15*H15*30.4</f>
        <v>0</v>
      </c>
      <c r="S15" s="19" t="n">
        <v>90000</v>
      </c>
      <c r="T15" s="19" t="n">
        <f aca="false">S15*H15*30.4</f>
        <v>0</v>
      </c>
      <c r="U15" s="19" t="n">
        <v>90000</v>
      </c>
      <c r="V15" s="19" t="n">
        <f aca="false">U15*H15*30.4</f>
        <v>0</v>
      </c>
      <c r="W15" s="19" t="n">
        <v>90000</v>
      </c>
      <c r="X15" s="19" t="n">
        <f aca="false">W15*H15*30.4</f>
        <v>0</v>
      </c>
      <c r="Y15" s="19" t="n">
        <v>90000</v>
      </c>
      <c r="Z15" s="19" t="n">
        <f aca="false">Y15*H15*30.4</f>
        <v>0</v>
      </c>
      <c r="AA15" s="19" t="n">
        <v>90000</v>
      </c>
      <c r="AB15" s="19" t="n">
        <f aca="false">AA15*H15*30.4</f>
        <v>0</v>
      </c>
      <c r="AC15" s="19" t="n">
        <v>90000</v>
      </c>
      <c r="AD15" s="19" t="n">
        <f aca="false">AC15*H15*30.4</f>
        <v>0</v>
      </c>
      <c r="AE15" s="19" t="n">
        <v>90000</v>
      </c>
      <c r="AF15" s="19" t="n">
        <f aca="false">AE15*H15*30.4</f>
        <v>0</v>
      </c>
      <c r="AG15" s="19"/>
      <c r="AH15" s="19" t="n">
        <v>90000</v>
      </c>
      <c r="AI15" s="19" t="n">
        <f aca="false">AH15*H15*30.4</f>
        <v>0</v>
      </c>
      <c r="AJ15" s="19" t="n">
        <v>90000</v>
      </c>
      <c r="AK15" s="19" t="n">
        <f aca="false">AJ15*H15*30.4</f>
        <v>0</v>
      </c>
      <c r="AL15" s="19" t="n">
        <v>90000</v>
      </c>
      <c r="AM15" s="19" t="n">
        <f aca="false">AL15*H15*30.4</f>
        <v>0</v>
      </c>
      <c r="AN15" s="19" t="n">
        <v>90000</v>
      </c>
      <c r="AO15" s="19" t="n">
        <f aca="false">AN15*H15*30.4</f>
        <v>0</v>
      </c>
      <c r="AP15" s="19" t="n">
        <v>90000</v>
      </c>
      <c r="AQ15" s="19" t="n">
        <f aca="false">AP15*H15*30.4</f>
        <v>0</v>
      </c>
      <c r="AR15" s="19" t="n">
        <v>90000</v>
      </c>
      <c r="AS15" s="19" t="n">
        <f aca="false">AR15*H15*30.4</f>
        <v>0</v>
      </c>
      <c r="AT15" s="19" t="n">
        <v>90000</v>
      </c>
      <c r="AU15" s="19" t="n">
        <f aca="false">AT15*H15*30.4</f>
        <v>0</v>
      </c>
      <c r="AV15" s="19" t="n">
        <v>90000</v>
      </c>
      <c r="AW15" s="19" t="n">
        <f aca="false">AV15*H15*30.4</f>
        <v>0</v>
      </c>
      <c r="AX15" s="19" t="n">
        <v>90000</v>
      </c>
      <c r="AY15" s="19" t="n">
        <f aca="false">AX15*H15*30.4</f>
        <v>0</v>
      </c>
      <c r="AZ15" s="19" t="n">
        <v>90000</v>
      </c>
      <c r="BA15" s="19" t="n">
        <f aca="false">AZ15*H15*30.4</f>
        <v>0</v>
      </c>
      <c r="BB15" s="19" t="n">
        <v>90000</v>
      </c>
      <c r="BC15" s="19" t="n">
        <f aca="false">BB15*H15*30.4</f>
        <v>0</v>
      </c>
      <c r="BD15" s="19" t="n">
        <v>90000</v>
      </c>
      <c r="BE15" s="19" t="n">
        <f aca="false">BD15*H15*30.4</f>
        <v>0</v>
      </c>
      <c r="BF15" s="19"/>
      <c r="BG15" s="19" t="n">
        <v>90000</v>
      </c>
      <c r="BH15" s="19" t="n">
        <f aca="false">BG15*H15*30.4</f>
        <v>0</v>
      </c>
      <c r="BI15" s="19" t="n">
        <v>90000</v>
      </c>
      <c r="BJ15" s="19" t="n">
        <f aca="false">BI15*H15*30.4</f>
        <v>0</v>
      </c>
      <c r="BK15" s="19" t="n">
        <v>90000</v>
      </c>
      <c r="BL15" s="19" t="n">
        <f aca="false">BK15*H15*30.4</f>
        <v>0</v>
      </c>
      <c r="BM15" s="19" t="n">
        <v>90000</v>
      </c>
      <c r="BN15" s="19" t="n">
        <f aca="false">BM15*H15*30.4</f>
        <v>0</v>
      </c>
      <c r="BO15" s="19" t="n">
        <v>90000</v>
      </c>
      <c r="BP15" s="19" t="n">
        <f aca="false">BO15*H15*30.4</f>
        <v>0</v>
      </c>
      <c r="BQ15" s="19" t="n">
        <v>90000</v>
      </c>
      <c r="BR15" s="19" t="n">
        <f aca="false">BQ15*H15*30.4</f>
        <v>0</v>
      </c>
      <c r="BS15" s="19" t="n">
        <v>90000</v>
      </c>
      <c r="BT15" s="19" t="n">
        <f aca="false">BS15*H15*30.4</f>
        <v>0</v>
      </c>
      <c r="BU15" s="19" t="n">
        <v>90000</v>
      </c>
      <c r="BV15" s="19" t="n">
        <f aca="false">BU15*H15*30.4</f>
        <v>0</v>
      </c>
      <c r="BW15" s="19" t="n">
        <v>90000</v>
      </c>
      <c r="BX15" s="19" t="n">
        <f aca="false">BW15*H15*30.4</f>
        <v>0</v>
      </c>
      <c r="BY15" s="19" t="n">
        <v>90000</v>
      </c>
      <c r="BZ15" s="25" t="n">
        <f aca="false">BY15*H15*30.4</f>
        <v>0</v>
      </c>
      <c r="CA15" s="19" t="n">
        <v>90000</v>
      </c>
      <c r="CB15" s="19" t="n">
        <f aca="false">CA15*H15*30.4</f>
        <v>0</v>
      </c>
      <c r="CC15" s="19" t="n">
        <v>90000</v>
      </c>
      <c r="CD15" s="19" t="n">
        <f aca="false">CC15*H15*30.4</f>
        <v>0</v>
      </c>
      <c r="CE15" s="19"/>
      <c r="CF15" s="19" t="n">
        <v>90000</v>
      </c>
      <c r="CG15" s="19" t="n">
        <f aca="false">CF15*H15*30.4</f>
        <v>0</v>
      </c>
      <c r="CH15" s="19" t="n">
        <v>90000</v>
      </c>
      <c r="CI15" s="19" t="n">
        <f aca="false">CH15*H15*30.4</f>
        <v>0</v>
      </c>
      <c r="CJ15" s="19" t="n">
        <v>90000</v>
      </c>
      <c r="CK15" s="19" t="n">
        <f aca="false">CJ15*H15*30.4</f>
        <v>0</v>
      </c>
      <c r="CL15" s="19" t="n">
        <v>90000</v>
      </c>
      <c r="CM15" s="19" t="n">
        <f aca="false">CL15*H15*30.4</f>
        <v>0</v>
      </c>
      <c r="CN15" s="19" t="n">
        <v>90000</v>
      </c>
      <c r="CO15" s="19" t="n">
        <f aca="false">CN15*H15*30.4</f>
        <v>0</v>
      </c>
      <c r="CP15" s="19" t="n">
        <v>90000</v>
      </c>
      <c r="CQ15" s="19" t="n">
        <f aca="false">CP15*H15*30.4</f>
        <v>0</v>
      </c>
      <c r="CR15" s="19" t="n">
        <v>90000</v>
      </c>
      <c r="CS15" s="19" t="n">
        <f aca="false">CR15*H15*30.4</f>
        <v>0</v>
      </c>
      <c r="CT15" s="19" t="n">
        <v>90000</v>
      </c>
      <c r="CU15" s="19" t="n">
        <f aca="false">CT15*H15*30.4</f>
        <v>0</v>
      </c>
      <c r="CV15" s="19" t="n">
        <v>90000</v>
      </c>
      <c r="CW15" s="19" t="n">
        <f aca="false">CV15*H15*30.4</f>
        <v>0</v>
      </c>
      <c r="CX15" s="19" t="n">
        <v>90000</v>
      </c>
      <c r="CY15" s="19" t="n">
        <f aca="false">CX15*H15*30.4</f>
        <v>0</v>
      </c>
      <c r="CZ15" s="19" t="n">
        <v>90000</v>
      </c>
      <c r="DA15" s="35" t="n">
        <f aca="false">CZ15*H15*30.4</f>
        <v>0</v>
      </c>
      <c r="DB15" s="35" t="n">
        <v>90000</v>
      </c>
      <c r="DC15" s="35" t="n">
        <f aca="false">DB15*H15*30.4</f>
        <v>0</v>
      </c>
      <c r="DD15" s="35"/>
      <c r="DE15" s="35" t="n">
        <v>90000</v>
      </c>
      <c r="DF15" s="35" t="n">
        <f aca="false">DE15*H15*30.4</f>
        <v>0</v>
      </c>
      <c r="DG15" s="35" t="n">
        <v>90000</v>
      </c>
      <c r="DH15" s="35" t="n">
        <f aca="false">DG15*H15*30.4</f>
        <v>0</v>
      </c>
      <c r="DI15" s="35" t="n">
        <v>90000</v>
      </c>
      <c r="DJ15" s="35" t="n">
        <f aca="false">DI15*H15*30.4</f>
        <v>0</v>
      </c>
      <c r="DK15" s="35" t="n">
        <v>90000</v>
      </c>
      <c r="DL15" s="35" t="n">
        <f aca="false">DK15*H15*30.4</f>
        <v>0</v>
      </c>
      <c r="DM15" s="35" t="n">
        <v>90000</v>
      </c>
      <c r="DN15" s="35" t="n">
        <f aca="false">DM15*H15*30.4</f>
        <v>0</v>
      </c>
      <c r="DO15" s="35" t="n">
        <v>90000</v>
      </c>
      <c r="DP15" s="35" t="n">
        <f aca="false">DO15*H15*30.4</f>
        <v>0</v>
      </c>
      <c r="DQ15" s="35" t="n">
        <v>90000</v>
      </c>
      <c r="DR15" s="35" t="n">
        <f aca="false">DQ15*H15*30.4</f>
        <v>0</v>
      </c>
      <c r="DS15" s="35" t="n">
        <v>90000</v>
      </c>
      <c r="DT15" s="35" t="n">
        <f aca="false">DS15*H15*30.4</f>
        <v>0</v>
      </c>
      <c r="DU15" s="35" t="n">
        <v>90000</v>
      </c>
      <c r="DV15" s="35" t="n">
        <f aca="false">DU15*H15*30.4</f>
        <v>0</v>
      </c>
      <c r="DW15" s="35" t="n">
        <v>90000</v>
      </c>
      <c r="DX15" s="35" t="n">
        <f aca="false">DW15*H15*30.4</f>
        <v>0</v>
      </c>
      <c r="DY15" s="35" t="n">
        <v>90000</v>
      </c>
      <c r="DZ15" s="35" t="n">
        <f aca="false">DY15*H15*30.4</f>
        <v>0</v>
      </c>
      <c r="EA15" s="35" t="n">
        <v>90000</v>
      </c>
      <c r="EB15" s="35" t="n">
        <f aca="false">EA15*H15*30.4</f>
        <v>0</v>
      </c>
      <c r="EC15" s="35"/>
      <c r="ED15" s="35" t="n">
        <v>90000</v>
      </c>
      <c r="EE15" s="35" t="n">
        <f aca="false">ED15*H15*30.4</f>
        <v>0</v>
      </c>
      <c r="EF15" s="35" t="n">
        <v>90000</v>
      </c>
      <c r="EG15" s="35" t="n">
        <f aca="false">EF15*H15*30.4</f>
        <v>0</v>
      </c>
      <c r="EH15" s="35" t="n">
        <v>90000</v>
      </c>
      <c r="EI15" s="35" t="n">
        <f aca="false">EH15*H15*30.4</f>
        <v>0</v>
      </c>
      <c r="EJ15" s="35" t="n">
        <v>90000</v>
      </c>
      <c r="EK15" s="35" t="n">
        <f aca="false">EJ15*H15*30.4</f>
        <v>0</v>
      </c>
      <c r="EL15" s="35" t="n">
        <v>90000</v>
      </c>
      <c r="EM15" s="35" t="n">
        <f aca="false">EL15*H15*30.4</f>
        <v>0</v>
      </c>
      <c r="EN15" s="35" t="n">
        <v>90000</v>
      </c>
      <c r="EO15" s="35" t="n">
        <f aca="false">EN15*H15*30.4</f>
        <v>0</v>
      </c>
      <c r="EP15" s="35" t="n">
        <v>90000</v>
      </c>
      <c r="EQ15" s="35" t="n">
        <f aca="false">EP15*H15*30.4</f>
        <v>0</v>
      </c>
      <c r="ER15" s="35" t="n">
        <v>90000</v>
      </c>
      <c r="ES15" s="35" t="n">
        <f aca="false">ER15*H15*30.4</f>
        <v>0</v>
      </c>
      <c r="ET15" s="35" t="n">
        <v>90000</v>
      </c>
      <c r="EU15" s="35" t="n">
        <f aca="false">ET15*H15*30.4</f>
        <v>0</v>
      </c>
      <c r="EV15" s="35" t="n">
        <v>90000</v>
      </c>
      <c r="EW15" s="35" t="n">
        <f aca="false">EV15*H15*30.4</f>
        <v>0</v>
      </c>
      <c r="EX15" s="35" t="n">
        <v>90000</v>
      </c>
      <c r="EY15" s="35" t="n">
        <f aca="false">EX15*H15*30.4</f>
        <v>0</v>
      </c>
      <c r="EZ15" s="35" t="n">
        <v>90000</v>
      </c>
      <c r="FA15" s="35" t="n">
        <f aca="false">EZ15*H15*30.4</f>
        <v>0</v>
      </c>
      <c r="FB15" s="35"/>
      <c r="FC15" s="35" t="n">
        <v>90000</v>
      </c>
      <c r="FD15" s="35" t="n">
        <f aca="false">FC15*H15*30.4</f>
        <v>0</v>
      </c>
      <c r="FE15" s="35" t="n">
        <v>90000</v>
      </c>
      <c r="FF15" s="35" t="n">
        <f aca="false">FE15*H15*30.4</f>
        <v>0</v>
      </c>
      <c r="FG15" s="35" t="n">
        <v>90000</v>
      </c>
      <c r="FH15" s="35" t="n">
        <f aca="false">FG15*H15*30.4</f>
        <v>0</v>
      </c>
      <c r="FI15" s="35" t="n">
        <v>90000</v>
      </c>
      <c r="FJ15" s="35" t="n">
        <f aca="false">FI15*H15*30.4</f>
        <v>0</v>
      </c>
      <c r="FK15" s="35" t="n">
        <v>90000</v>
      </c>
      <c r="FL15" s="35" t="n">
        <f aca="false">FK15*H15*30.4</f>
        <v>0</v>
      </c>
      <c r="FM15" s="35" t="n">
        <v>90000</v>
      </c>
      <c r="FN15" s="35" t="n">
        <f aca="false">FM15*H15*30.4</f>
        <v>0</v>
      </c>
      <c r="FO15" s="35" t="n">
        <v>90000</v>
      </c>
      <c r="FP15" s="35" t="n">
        <f aca="false">FO15*H15*30.4</f>
        <v>0</v>
      </c>
      <c r="FQ15" s="35" t="n">
        <v>90000</v>
      </c>
      <c r="FR15" s="35" t="n">
        <f aca="false">FQ15*H15*30.4</f>
        <v>0</v>
      </c>
      <c r="FS15" s="35" t="n">
        <v>90000</v>
      </c>
      <c r="FT15" s="35" t="n">
        <f aca="false">FS15*H15*30.4</f>
        <v>0</v>
      </c>
      <c r="FU15" s="35" t="n">
        <v>90000</v>
      </c>
      <c r="FV15" s="35" t="n">
        <f aca="false">FU15*H15*30.4</f>
        <v>0</v>
      </c>
      <c r="FW15" s="35" t="n">
        <v>90000</v>
      </c>
      <c r="FX15" s="35" t="n">
        <f aca="false">FW15*H15*30.4</f>
        <v>0</v>
      </c>
      <c r="FY15" s="35"/>
      <c r="FZ15" s="35" t="n">
        <f aca="false">FY15*H15*30.4</f>
        <v>0</v>
      </c>
      <c r="GA15" s="35"/>
      <c r="GB15" s="35"/>
      <c r="GC15" s="35" t="n">
        <f aca="false">GB15*H15*30.4</f>
        <v>0</v>
      </c>
      <c r="GD15" s="35"/>
      <c r="GE15" s="35" t="n">
        <f aca="false">GD15*H15*30.4</f>
        <v>0</v>
      </c>
      <c r="GF15" s="35"/>
      <c r="GG15" s="35" t="n">
        <f aca="false">GF15*H15*30.4</f>
        <v>0</v>
      </c>
      <c r="GH15" s="35"/>
      <c r="GI15" s="35" t="n">
        <f aca="false">GH15*H15*30.4</f>
        <v>0</v>
      </c>
      <c r="GJ15" s="35"/>
      <c r="GK15" s="35" t="n">
        <f aca="false">GJ15*H15*30.4</f>
        <v>0</v>
      </c>
      <c r="GL15" s="35"/>
      <c r="GM15" s="35" t="n">
        <f aca="false">GL15*H15*30.4</f>
        <v>0</v>
      </c>
      <c r="GN15" s="35"/>
      <c r="GO15" s="35" t="n">
        <f aca="false">GN15*H15*30.4</f>
        <v>0</v>
      </c>
      <c r="GP15" s="35"/>
      <c r="GQ15" s="35" t="n">
        <f aca="false">GP15*H15*30.4</f>
        <v>0</v>
      </c>
      <c r="GR15" s="35"/>
      <c r="GS15" s="35" t="n">
        <f aca="false">GR15*H15*30.4</f>
        <v>0</v>
      </c>
      <c r="GT15" s="35"/>
      <c r="GU15" s="35" t="n">
        <f aca="false">GT15*H15*30.4</f>
        <v>0</v>
      </c>
      <c r="GV15" s="35"/>
      <c r="GW15" s="35" t="n">
        <f aca="false">GV15*H15*30.4</f>
        <v>0</v>
      </c>
      <c r="GX15" s="35"/>
      <c r="GY15" s="35" t="n">
        <f aca="false">GX15*H15*30.4</f>
        <v>0</v>
      </c>
      <c r="GZ15" s="35"/>
      <c r="HA15" s="35"/>
      <c r="HB15" s="35" t="n">
        <f aca="false">HA15*H15*30.4</f>
        <v>0</v>
      </c>
      <c r="HC15" s="35"/>
      <c r="HD15" s="35" t="n">
        <f aca="false">HC15*H15*30.4</f>
        <v>0</v>
      </c>
      <c r="HE15" s="35"/>
      <c r="HF15" s="35" t="n">
        <f aca="false">HE15*H15*30.4</f>
        <v>0</v>
      </c>
      <c r="HG15" s="35"/>
      <c r="HH15" s="35" t="n">
        <f aca="false">HG15*H15*30.4</f>
        <v>0</v>
      </c>
      <c r="HI15" s="35"/>
      <c r="HJ15" s="35" t="n">
        <f aca="false">HI15*H15*30.4</f>
        <v>0</v>
      </c>
      <c r="HK15" s="35"/>
      <c r="HL15" s="35" t="n">
        <f aca="false">HK15*H15*30.4</f>
        <v>0</v>
      </c>
      <c r="HM15" s="35"/>
      <c r="HN15" s="35" t="n">
        <f aca="false">HM15*H15*30.4</f>
        <v>0</v>
      </c>
      <c r="HO15" s="35"/>
      <c r="HP15" s="35" t="n">
        <f aca="false">HO15*H15*30.4</f>
        <v>0</v>
      </c>
      <c r="HQ15" s="35"/>
      <c r="HR15" s="35" t="n">
        <f aca="false">HQ15*H15*30.4</f>
        <v>0</v>
      </c>
      <c r="HS15" s="35"/>
      <c r="HT15" s="35" t="n">
        <f aca="false">HS15*H15*30.4</f>
        <v>0</v>
      </c>
      <c r="HU15" s="35"/>
      <c r="HV15" s="35" t="n">
        <f aca="false">HU15*H15*30.4</f>
        <v>0</v>
      </c>
      <c r="HW15" s="35"/>
      <c r="HX15" s="35" t="n">
        <f aca="false">HW15*H15*30.4</f>
        <v>0</v>
      </c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  <c r="IU15" s="95"/>
      <c r="IV15" s="95"/>
    </row>
    <row r="16" customFormat="false" ht="13.5" hidden="false" customHeight="false" outlineLevel="0" collapsed="false">
      <c r="A16" s="0" t="n">
        <v>25025</v>
      </c>
      <c r="B16" s="0" t="s">
        <v>110</v>
      </c>
      <c r="C16" s="19" t="n">
        <v>80000</v>
      </c>
      <c r="D16" s="20" t="n">
        <v>35400</v>
      </c>
      <c r="E16" s="20" t="n">
        <v>39051</v>
      </c>
      <c r="F16" s="0" t="s">
        <v>19</v>
      </c>
      <c r="G16" s="21" t="n">
        <v>38686</v>
      </c>
      <c r="H16" s="22" t="n">
        <v>0.145</v>
      </c>
      <c r="I16" s="27" t="n">
        <v>80000</v>
      </c>
      <c r="J16" s="27" t="n">
        <f aca="false">I16*H16*30.4</f>
        <v>352640</v>
      </c>
      <c r="K16" s="19" t="n">
        <v>80000</v>
      </c>
      <c r="L16" s="19" t="n">
        <f aca="false">K16*H16*30.4</f>
        <v>352640</v>
      </c>
      <c r="M16" s="19" t="n">
        <v>80000</v>
      </c>
      <c r="N16" s="19" t="n">
        <f aca="false">M16*H16*30.4</f>
        <v>352640</v>
      </c>
      <c r="O16" s="19" t="n">
        <v>80000</v>
      </c>
      <c r="P16" s="19" t="n">
        <f aca="false">O16*H16*30.4</f>
        <v>352640</v>
      </c>
      <c r="Q16" s="19" t="n">
        <v>80000</v>
      </c>
      <c r="R16" s="19" t="n">
        <f aca="false">Q16*H16*30.4</f>
        <v>352640</v>
      </c>
      <c r="S16" s="19" t="n">
        <v>80000</v>
      </c>
      <c r="T16" s="19" t="n">
        <f aca="false">S16*H16*30.4</f>
        <v>352640</v>
      </c>
      <c r="U16" s="19" t="n">
        <v>80000</v>
      </c>
      <c r="V16" s="19" t="n">
        <f aca="false">U16*H16*30.4</f>
        <v>352640</v>
      </c>
      <c r="W16" s="19" t="n">
        <v>80000</v>
      </c>
      <c r="X16" s="19" t="n">
        <f aca="false">W16*H16*30.4</f>
        <v>352640</v>
      </c>
      <c r="Y16" s="19" t="n">
        <v>80000</v>
      </c>
      <c r="Z16" s="19" t="n">
        <f aca="false">Y16*H16*30.4</f>
        <v>352640</v>
      </c>
      <c r="AA16" s="19" t="n">
        <v>80000</v>
      </c>
      <c r="AB16" s="19" t="n">
        <f aca="false">AA16*H16*30.4</f>
        <v>352640</v>
      </c>
      <c r="AC16" s="19" t="n">
        <v>80000</v>
      </c>
      <c r="AD16" s="19" t="n">
        <f aca="false">AC16*H16*30.4</f>
        <v>352640</v>
      </c>
      <c r="AE16" s="19" t="n">
        <v>80000</v>
      </c>
      <c r="AF16" s="19" t="n">
        <f aca="false">AE16*H16*30.4</f>
        <v>352640</v>
      </c>
      <c r="AG16" s="19"/>
      <c r="AH16" s="19" t="n">
        <v>80000</v>
      </c>
      <c r="AI16" s="19" t="n">
        <f aca="false">AH16*H16*30.4</f>
        <v>352640</v>
      </c>
      <c r="AJ16" s="19" t="n">
        <v>80000</v>
      </c>
      <c r="AK16" s="19" t="n">
        <f aca="false">AJ16*H16*30.4</f>
        <v>352640</v>
      </c>
      <c r="AL16" s="19" t="n">
        <v>80000</v>
      </c>
      <c r="AM16" s="19" t="n">
        <f aca="false">AL16*H16*30.4</f>
        <v>352640</v>
      </c>
      <c r="AN16" s="19" t="n">
        <v>80000</v>
      </c>
      <c r="AO16" s="19" t="n">
        <f aca="false">AN16*H16*30.4</f>
        <v>352640</v>
      </c>
      <c r="AP16" s="19" t="n">
        <v>80000</v>
      </c>
      <c r="AQ16" s="19" t="n">
        <f aca="false">AP16*H16*30.4</f>
        <v>352640</v>
      </c>
      <c r="AR16" s="19" t="n">
        <v>80000</v>
      </c>
      <c r="AS16" s="19" t="n">
        <f aca="false">AR16*H16*30.4</f>
        <v>352640</v>
      </c>
      <c r="AT16" s="19" t="n">
        <v>80000</v>
      </c>
      <c r="AU16" s="19" t="n">
        <f aca="false">AT16*H16*30.4</f>
        <v>352640</v>
      </c>
      <c r="AV16" s="19" t="n">
        <v>80000</v>
      </c>
      <c r="AW16" s="19" t="n">
        <f aca="false">AV16*H16*30.4</f>
        <v>352640</v>
      </c>
      <c r="AX16" s="19" t="n">
        <v>80000</v>
      </c>
      <c r="AY16" s="19" t="n">
        <f aca="false">AX16*H16*30.4</f>
        <v>352640</v>
      </c>
      <c r="AZ16" s="19" t="n">
        <v>80000</v>
      </c>
      <c r="BA16" s="19" t="n">
        <f aca="false">AZ16*H16*30.4</f>
        <v>352640</v>
      </c>
      <c r="BB16" s="19" t="n">
        <v>80000</v>
      </c>
      <c r="BC16" s="19" t="n">
        <f aca="false">BB16*H16*30.4</f>
        <v>352640</v>
      </c>
      <c r="BD16" s="19" t="n">
        <v>80000</v>
      </c>
      <c r="BE16" s="19" t="n">
        <f aca="false">BD16*H16*30.4</f>
        <v>352640</v>
      </c>
      <c r="BF16" s="19"/>
      <c r="BG16" s="19" t="n">
        <v>80000</v>
      </c>
      <c r="BH16" s="19" t="n">
        <f aca="false">BG16*H16*30.4</f>
        <v>352640</v>
      </c>
      <c r="BI16" s="19" t="n">
        <v>80000</v>
      </c>
      <c r="BJ16" s="19" t="n">
        <f aca="false">BI16*H16*30.4</f>
        <v>352640</v>
      </c>
      <c r="BK16" s="19" t="n">
        <v>80000</v>
      </c>
      <c r="BL16" s="19" t="n">
        <f aca="false">BK16*H16*30.4</f>
        <v>352640</v>
      </c>
      <c r="BM16" s="19" t="n">
        <v>80000</v>
      </c>
      <c r="BN16" s="19" t="n">
        <f aca="false">BM16*H16*30.4</f>
        <v>352640</v>
      </c>
      <c r="BO16" s="19" t="n">
        <v>80000</v>
      </c>
      <c r="BP16" s="19" t="n">
        <f aca="false">BO16*H16*30.4</f>
        <v>352640</v>
      </c>
      <c r="BQ16" s="19" t="n">
        <v>80000</v>
      </c>
      <c r="BR16" s="19" t="n">
        <f aca="false">BQ16*H16*30.4</f>
        <v>352640</v>
      </c>
      <c r="BS16" s="19" t="n">
        <v>80000</v>
      </c>
      <c r="BT16" s="19" t="n">
        <f aca="false">BS16*H16*30.4</f>
        <v>352640</v>
      </c>
      <c r="BU16" s="19" t="n">
        <v>80000</v>
      </c>
      <c r="BV16" s="19" t="n">
        <f aca="false">BU16*H16*30.4</f>
        <v>352640</v>
      </c>
      <c r="BW16" s="19" t="n">
        <v>80000</v>
      </c>
      <c r="BX16" s="19" t="n">
        <f aca="false">BW16*H16*30.4</f>
        <v>352640</v>
      </c>
      <c r="BY16" s="19" t="n">
        <v>80000</v>
      </c>
      <c r="BZ16" s="25" t="n">
        <f aca="false">BY16*H16*30.4</f>
        <v>352640</v>
      </c>
      <c r="CA16" s="19" t="n">
        <v>80000</v>
      </c>
      <c r="CB16" s="19" t="n">
        <f aca="false">CA16*H16*30.4</f>
        <v>352640</v>
      </c>
      <c r="CC16" s="19" t="n">
        <v>60000</v>
      </c>
      <c r="CD16" s="19" t="n">
        <f aca="false">CC16*H16*30.4</f>
        <v>264480</v>
      </c>
      <c r="CE16" s="19"/>
      <c r="CF16" s="19" t="n">
        <v>60000</v>
      </c>
      <c r="CG16" s="19" t="n">
        <f aca="false">CF16*H16*30.4</f>
        <v>264480</v>
      </c>
      <c r="CH16" s="19" t="n">
        <v>60000</v>
      </c>
      <c r="CI16" s="19" t="n">
        <f aca="false">CH16*H16*30.4</f>
        <v>264480</v>
      </c>
      <c r="CJ16" s="19" t="n">
        <v>60000</v>
      </c>
      <c r="CK16" s="19" t="n">
        <f aca="false">CJ16*H16*30.4</f>
        <v>264480</v>
      </c>
      <c r="CL16" s="19" t="n">
        <v>60000</v>
      </c>
      <c r="CM16" s="19" t="n">
        <f aca="false">CL16*H16*30.4</f>
        <v>264480</v>
      </c>
      <c r="CN16" s="19" t="n">
        <v>60000</v>
      </c>
      <c r="CO16" s="19" t="n">
        <f aca="false">CN16*H16*30.4</f>
        <v>264480</v>
      </c>
      <c r="CP16" s="19" t="n">
        <v>60000</v>
      </c>
      <c r="CQ16" s="19" t="n">
        <f aca="false">CP16*H16*30.4</f>
        <v>264480</v>
      </c>
      <c r="CR16" s="19" t="n">
        <v>60000</v>
      </c>
      <c r="CS16" s="19" t="n">
        <f aca="false">CR16*H16*30.4</f>
        <v>264480</v>
      </c>
      <c r="CT16" s="19" t="n">
        <v>60000</v>
      </c>
      <c r="CU16" s="19" t="n">
        <f aca="false">CT16*H16*30.4</f>
        <v>264480</v>
      </c>
      <c r="CV16" s="19" t="n">
        <v>60000</v>
      </c>
      <c r="CW16" s="19" t="n">
        <f aca="false">CV16*H16*30.4</f>
        <v>264480</v>
      </c>
      <c r="CX16" s="19" t="n">
        <v>60000</v>
      </c>
      <c r="CY16" s="19" t="n">
        <f aca="false">CX16*H16*30.4</f>
        <v>264480</v>
      </c>
      <c r="CZ16" s="28" t="n">
        <v>60000</v>
      </c>
      <c r="DA16" s="35" t="n">
        <f aca="false">CZ16*H16*30.4</f>
        <v>264480</v>
      </c>
      <c r="DB16" s="35" t="n">
        <v>60000</v>
      </c>
      <c r="DC16" s="35" t="n">
        <f aca="false">DB16*H16*30.4</f>
        <v>264480</v>
      </c>
      <c r="DD16" s="35"/>
      <c r="DE16" s="35" t="n">
        <v>60000</v>
      </c>
      <c r="DF16" s="35" t="n">
        <f aca="false">DE16*H16*30.4</f>
        <v>264480</v>
      </c>
      <c r="DG16" s="35" t="n">
        <v>60000</v>
      </c>
      <c r="DH16" s="35" t="n">
        <f aca="false">DG16*H16*30.4</f>
        <v>264480</v>
      </c>
      <c r="DI16" s="35" t="n">
        <v>60000</v>
      </c>
      <c r="DJ16" s="35" t="n">
        <f aca="false">DI16*H16*30.4</f>
        <v>264480</v>
      </c>
      <c r="DK16" s="35" t="n">
        <v>60000</v>
      </c>
      <c r="DL16" s="35" t="n">
        <f aca="false">DK16*H16*30.4</f>
        <v>264480</v>
      </c>
      <c r="DM16" s="35" t="n">
        <v>60000</v>
      </c>
      <c r="DN16" s="35" t="n">
        <f aca="false">DM16*H16*30.4</f>
        <v>264480</v>
      </c>
      <c r="DO16" s="35" t="n">
        <v>60000</v>
      </c>
      <c r="DP16" s="35" t="n">
        <f aca="false">DO16*H16*30.4</f>
        <v>264480</v>
      </c>
      <c r="DQ16" s="35" t="n">
        <v>60000</v>
      </c>
      <c r="DR16" s="35" t="n">
        <f aca="false">DQ16*H16*30.4</f>
        <v>264480</v>
      </c>
      <c r="DS16" s="35" t="n">
        <v>60000</v>
      </c>
      <c r="DT16" s="35" t="n">
        <f aca="false">DS16*H16*30.4</f>
        <v>264480</v>
      </c>
      <c r="DU16" s="35" t="n">
        <v>60000</v>
      </c>
      <c r="DV16" s="35" t="n">
        <f aca="false">DU16*H16*30.4</f>
        <v>264480</v>
      </c>
      <c r="DW16" s="35" t="n">
        <v>60000</v>
      </c>
      <c r="DX16" s="35" t="n">
        <f aca="false">DW16*H16*30.4</f>
        <v>264480</v>
      </c>
      <c r="DY16" s="35" t="n">
        <v>60000</v>
      </c>
      <c r="DZ16" s="35" t="n">
        <f aca="false">DY16*H16*30.4</f>
        <v>264480</v>
      </c>
      <c r="EA16" s="32"/>
      <c r="EB16" s="35" t="n">
        <f aca="false">EA16*H16*30.4</f>
        <v>0</v>
      </c>
      <c r="EC16" s="35"/>
      <c r="ED16" s="32"/>
      <c r="EE16" s="35" t="n">
        <f aca="false">ED16*H16*30.4</f>
        <v>0</v>
      </c>
      <c r="EF16" s="32"/>
      <c r="EG16" s="35" t="n">
        <f aca="false">EF16*H16*30.4</f>
        <v>0</v>
      </c>
      <c r="EH16" s="32"/>
      <c r="EI16" s="35" t="n">
        <f aca="false">EH16*H16*30.4</f>
        <v>0</v>
      </c>
      <c r="EJ16" s="32"/>
      <c r="EK16" s="35" t="n">
        <f aca="false">EJ16*H16*30.4</f>
        <v>0</v>
      </c>
      <c r="EL16" s="32"/>
      <c r="EM16" s="35" t="n">
        <f aca="false">EL16*H16*30.4</f>
        <v>0</v>
      </c>
      <c r="EN16" s="32"/>
      <c r="EO16" s="35" t="n">
        <f aca="false">EN16*H16*30.4</f>
        <v>0</v>
      </c>
      <c r="EP16" s="32"/>
      <c r="EQ16" s="35" t="n">
        <f aca="false">EP16*H16*30.4</f>
        <v>0</v>
      </c>
      <c r="ER16" s="32"/>
      <c r="ES16" s="35" t="n">
        <f aca="false">ER16*H16*30.4</f>
        <v>0</v>
      </c>
      <c r="ET16" s="32"/>
      <c r="EU16" s="35" t="n">
        <f aca="false">ET16*H16*30.4</f>
        <v>0</v>
      </c>
      <c r="EV16" s="32"/>
      <c r="EW16" s="35" t="n">
        <f aca="false">EV16*H16*30.4</f>
        <v>0</v>
      </c>
      <c r="EX16" s="32"/>
      <c r="EY16" s="35" t="n">
        <f aca="false">EX16*H16*30.4</f>
        <v>0</v>
      </c>
      <c r="EZ16" s="32"/>
      <c r="FA16" s="35" t="n">
        <f aca="false">EZ16*H16*30.4</f>
        <v>0</v>
      </c>
      <c r="FB16" s="35"/>
      <c r="FC16" s="32"/>
      <c r="FD16" s="35" t="n">
        <f aca="false">FC16*H16*30.4</f>
        <v>0</v>
      </c>
      <c r="FE16" s="32"/>
      <c r="FF16" s="35" t="n">
        <f aca="false">FE16*H16*30.4</f>
        <v>0</v>
      </c>
      <c r="FG16" s="32"/>
      <c r="FH16" s="35" t="n">
        <f aca="false">FG16*H16*30.4</f>
        <v>0</v>
      </c>
      <c r="FI16" s="32"/>
      <c r="FJ16" s="35" t="n">
        <f aca="false">FI16*H16*30.4</f>
        <v>0</v>
      </c>
      <c r="FK16" s="32"/>
      <c r="FL16" s="35" t="n">
        <f aca="false">FK16*H16*30.4</f>
        <v>0</v>
      </c>
      <c r="FM16" s="32"/>
      <c r="FN16" s="35" t="n">
        <f aca="false">FM16*H16*30.4</f>
        <v>0</v>
      </c>
      <c r="FO16" s="32"/>
      <c r="FP16" s="35" t="n">
        <f aca="false">FO16*H16*30.4</f>
        <v>0</v>
      </c>
      <c r="FQ16" s="32"/>
      <c r="FR16" s="35" t="n">
        <f aca="false">FQ16*H16*30.4</f>
        <v>0</v>
      </c>
      <c r="FS16" s="32"/>
      <c r="FT16" s="35" t="n">
        <f aca="false">FS16*H16*30.4</f>
        <v>0</v>
      </c>
      <c r="FU16" s="32"/>
      <c r="FV16" s="35" t="n">
        <f aca="false">FU16*H16*30.4</f>
        <v>0</v>
      </c>
      <c r="FW16" s="32"/>
      <c r="FX16" s="35" t="n">
        <f aca="false">FW16*H16*30.4</f>
        <v>0</v>
      </c>
      <c r="FY16" s="32"/>
      <c r="FZ16" s="35" t="n">
        <f aca="false">FY16*H16*30.4</f>
        <v>0</v>
      </c>
      <c r="GA16" s="35"/>
      <c r="GB16" s="32"/>
      <c r="GC16" s="35" t="n">
        <f aca="false">GB16*H16*30.4</f>
        <v>0</v>
      </c>
      <c r="GD16" s="32"/>
      <c r="GE16" s="35" t="n">
        <f aca="false">GD16*H16*30.4</f>
        <v>0</v>
      </c>
      <c r="GF16" s="32"/>
      <c r="GG16" s="35" t="n">
        <f aca="false">GF16*H16*30.4</f>
        <v>0</v>
      </c>
      <c r="GH16" s="32"/>
      <c r="GI16" s="35" t="n">
        <f aca="false">GH16*H16*30.4</f>
        <v>0</v>
      </c>
      <c r="GJ16" s="32"/>
      <c r="GK16" s="35" t="n">
        <f aca="false">GJ16*H16*30.4</f>
        <v>0</v>
      </c>
      <c r="GL16" s="32"/>
      <c r="GM16" s="35" t="n">
        <f aca="false">GL16*H16*30.4</f>
        <v>0</v>
      </c>
      <c r="GN16" s="32"/>
      <c r="GO16" s="35" t="n">
        <f aca="false">GN16*H16*30.4</f>
        <v>0</v>
      </c>
      <c r="GP16" s="32"/>
      <c r="GQ16" s="35" t="n">
        <f aca="false">GP16*H16*30.4</f>
        <v>0</v>
      </c>
      <c r="GR16" s="32"/>
      <c r="GS16" s="35" t="n">
        <f aca="false">GR16*H16*30.4</f>
        <v>0</v>
      </c>
      <c r="GT16" s="32"/>
      <c r="GU16" s="35" t="n">
        <f aca="false">GT16*H16*30.4</f>
        <v>0</v>
      </c>
      <c r="GV16" s="32"/>
      <c r="GW16" s="35" t="n">
        <f aca="false">GV16*H16*30.4</f>
        <v>0</v>
      </c>
      <c r="GX16" s="32"/>
      <c r="GY16" s="35" t="n">
        <f aca="false">GX16*H16*30.4</f>
        <v>0</v>
      </c>
      <c r="GZ16" s="35"/>
      <c r="HA16" s="32"/>
      <c r="HB16" s="35" t="n">
        <f aca="false">HA16*H16*30.4</f>
        <v>0</v>
      </c>
      <c r="HC16" s="32"/>
      <c r="HD16" s="35" t="n">
        <f aca="false">HC16*H16*30.4</f>
        <v>0</v>
      </c>
      <c r="HE16" s="32"/>
      <c r="HF16" s="35" t="n">
        <f aca="false">HE16*H16*30.4</f>
        <v>0</v>
      </c>
      <c r="HG16" s="32"/>
      <c r="HH16" s="35" t="n">
        <f aca="false">HG16*H16*30.4</f>
        <v>0</v>
      </c>
      <c r="HI16" s="32"/>
      <c r="HJ16" s="35" t="n">
        <f aca="false">HI16*H16*30.4</f>
        <v>0</v>
      </c>
      <c r="HK16" s="32"/>
      <c r="HL16" s="35" t="n">
        <f aca="false">HK16*H16*30.4</f>
        <v>0</v>
      </c>
      <c r="HM16" s="32"/>
      <c r="HN16" s="35" t="n">
        <f aca="false">HM16*H16*30.4</f>
        <v>0</v>
      </c>
      <c r="HO16" s="32"/>
      <c r="HP16" s="35" t="n">
        <f aca="false">HO16*H16*30.4</f>
        <v>0</v>
      </c>
      <c r="HQ16" s="32"/>
      <c r="HR16" s="35" t="n">
        <f aca="false">HQ16*H16*30.4</f>
        <v>0</v>
      </c>
      <c r="HS16" s="32"/>
      <c r="HT16" s="35" t="n">
        <f aca="false">HS16*H16*30.4</f>
        <v>0</v>
      </c>
      <c r="HU16" s="32"/>
      <c r="HV16" s="35" t="n">
        <f aca="false">HU16*H16*30.4</f>
        <v>0</v>
      </c>
      <c r="HW16" s="32"/>
      <c r="HX16" s="35" t="n">
        <f aca="false">HW16*H16*30.4</f>
        <v>0</v>
      </c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  <c r="IU16" s="95"/>
      <c r="IV16" s="95"/>
    </row>
    <row r="17" customFormat="false" ht="13.5" hidden="false" customHeight="false" outlineLevel="0" collapsed="false">
      <c r="A17" s="0" t="n">
        <v>24670</v>
      </c>
      <c r="B17" s="0" t="s">
        <v>25</v>
      </c>
      <c r="C17" s="19" t="n">
        <v>10000</v>
      </c>
      <c r="D17" s="20" t="n">
        <v>35490</v>
      </c>
      <c r="E17" s="20" t="n">
        <v>39172</v>
      </c>
      <c r="F17" s="0" t="s">
        <v>19</v>
      </c>
      <c r="G17" s="21" t="n">
        <v>38807</v>
      </c>
      <c r="H17" s="22" t="n">
        <v>0</v>
      </c>
      <c r="I17" s="27" t="n">
        <v>10000</v>
      </c>
      <c r="J17" s="27" t="n">
        <f aca="false">I17*H17*30.4</f>
        <v>0</v>
      </c>
      <c r="K17" s="19" t="n">
        <v>10000</v>
      </c>
      <c r="L17" s="19" t="n">
        <f aca="false">K17*H17*30.4</f>
        <v>0</v>
      </c>
      <c r="M17" s="19" t="n">
        <v>10000</v>
      </c>
      <c r="N17" s="19" t="n">
        <f aca="false">M17*H17*30.4</f>
        <v>0</v>
      </c>
      <c r="O17" s="19" t="n">
        <v>10000</v>
      </c>
      <c r="P17" s="19" t="n">
        <f aca="false">O17*H17*30.4</f>
        <v>0</v>
      </c>
      <c r="Q17" s="19" t="n">
        <v>10000</v>
      </c>
      <c r="R17" s="19" t="n">
        <f aca="false">Q17*H17*30.4</f>
        <v>0</v>
      </c>
      <c r="S17" s="19" t="n">
        <v>10000</v>
      </c>
      <c r="T17" s="19" t="n">
        <f aca="false">S17*H17*30.4</f>
        <v>0</v>
      </c>
      <c r="U17" s="19" t="n">
        <v>10000</v>
      </c>
      <c r="V17" s="19" t="n">
        <f aca="false">U17*H17*30.4</f>
        <v>0</v>
      </c>
      <c r="W17" s="19" t="n">
        <v>10000</v>
      </c>
      <c r="X17" s="19" t="n">
        <f aca="false">W17*H17*30.4</f>
        <v>0</v>
      </c>
      <c r="Y17" s="19" t="n">
        <v>10000</v>
      </c>
      <c r="Z17" s="19" t="n">
        <f aca="false">Y17*H17*30.4</f>
        <v>0</v>
      </c>
      <c r="AA17" s="19" t="n">
        <v>10000</v>
      </c>
      <c r="AB17" s="19" t="n">
        <f aca="false">AA17*H17*30.4</f>
        <v>0</v>
      </c>
      <c r="AC17" s="19" t="n">
        <v>10000</v>
      </c>
      <c r="AD17" s="19" t="n">
        <f aca="false">AC17*H17*30.4</f>
        <v>0</v>
      </c>
      <c r="AE17" s="19" t="n">
        <v>10000</v>
      </c>
      <c r="AF17" s="19" t="n">
        <f aca="false">AE17*H17*30.4</f>
        <v>0</v>
      </c>
      <c r="AG17" s="19"/>
      <c r="AH17" s="19" t="n">
        <v>10000</v>
      </c>
      <c r="AI17" s="19" t="n">
        <f aca="false">AH17*H17*30.4</f>
        <v>0</v>
      </c>
      <c r="AJ17" s="19" t="n">
        <v>10000</v>
      </c>
      <c r="AK17" s="19" t="n">
        <f aca="false">AJ17*H17*30.4</f>
        <v>0</v>
      </c>
      <c r="AL17" s="19" t="n">
        <v>10000</v>
      </c>
      <c r="AM17" s="19" t="n">
        <f aca="false">AL17*H17*30.4</f>
        <v>0</v>
      </c>
      <c r="AN17" s="19" t="n">
        <v>10000</v>
      </c>
      <c r="AO17" s="19" t="n">
        <f aca="false">AN17*H17*30.4</f>
        <v>0</v>
      </c>
      <c r="AP17" s="19" t="n">
        <v>10000</v>
      </c>
      <c r="AQ17" s="19" t="n">
        <f aca="false">AP17*H17*30.4</f>
        <v>0</v>
      </c>
      <c r="AR17" s="19" t="n">
        <v>10000</v>
      </c>
      <c r="AS17" s="19" t="n">
        <f aca="false">AR17*H17*30.4</f>
        <v>0</v>
      </c>
      <c r="AT17" s="19" t="n">
        <v>10000</v>
      </c>
      <c r="AU17" s="19" t="n">
        <f aca="false">AT17*H17*30.4</f>
        <v>0</v>
      </c>
      <c r="AV17" s="19" t="n">
        <v>10000</v>
      </c>
      <c r="AW17" s="19" t="n">
        <f aca="false">AV17*H17*30.4</f>
        <v>0</v>
      </c>
      <c r="AX17" s="19" t="n">
        <v>10000</v>
      </c>
      <c r="AY17" s="19" t="n">
        <f aca="false">AX17*H17*30.4</f>
        <v>0</v>
      </c>
      <c r="AZ17" s="19" t="n">
        <v>10000</v>
      </c>
      <c r="BA17" s="19" t="n">
        <f aca="false">AZ17*H17*30.4</f>
        <v>0</v>
      </c>
      <c r="BB17" s="19" t="n">
        <v>10000</v>
      </c>
      <c r="BC17" s="19" t="n">
        <f aca="false">BB17*H17*30.4</f>
        <v>0</v>
      </c>
      <c r="BD17" s="19" t="n">
        <v>10000</v>
      </c>
      <c r="BE17" s="19" t="n">
        <f aca="false">BD17*H17*30.4</f>
        <v>0</v>
      </c>
      <c r="BF17" s="19"/>
      <c r="BG17" s="19" t="n">
        <v>10000</v>
      </c>
      <c r="BH17" s="19" t="n">
        <f aca="false">BG17*H17*30.4</f>
        <v>0</v>
      </c>
      <c r="BI17" s="19" t="n">
        <v>10000</v>
      </c>
      <c r="BJ17" s="19" t="n">
        <f aca="false">BI17*H17*30.4</f>
        <v>0</v>
      </c>
      <c r="BK17" s="19" t="n">
        <v>10000</v>
      </c>
      <c r="BL17" s="19" t="n">
        <f aca="false">BK17*H17*30.4</f>
        <v>0</v>
      </c>
      <c r="BM17" s="19" t="n">
        <v>10000</v>
      </c>
      <c r="BN17" s="19" t="n">
        <f aca="false">BM17*H17*30.4</f>
        <v>0</v>
      </c>
      <c r="BO17" s="19" t="n">
        <v>10000</v>
      </c>
      <c r="BP17" s="19" t="n">
        <f aca="false">BO17*H17*30.4</f>
        <v>0</v>
      </c>
      <c r="BQ17" s="19" t="n">
        <v>10000</v>
      </c>
      <c r="BR17" s="19" t="n">
        <f aca="false">BQ17*H17*30.4</f>
        <v>0</v>
      </c>
      <c r="BS17" s="19" t="n">
        <v>10000</v>
      </c>
      <c r="BT17" s="19" t="n">
        <f aca="false">BS17*H17*30.4</f>
        <v>0</v>
      </c>
      <c r="BU17" s="19" t="n">
        <v>10000</v>
      </c>
      <c r="BV17" s="19" t="n">
        <f aca="false">BU17*H17*30.4</f>
        <v>0</v>
      </c>
      <c r="BW17" s="19" t="n">
        <v>10000</v>
      </c>
      <c r="BX17" s="19" t="n">
        <f aca="false">BW17*H17*30.4</f>
        <v>0</v>
      </c>
      <c r="BY17" s="19" t="n">
        <v>10000</v>
      </c>
      <c r="BZ17" s="25" t="n">
        <f aca="false">BY17*H17*30.4</f>
        <v>0</v>
      </c>
      <c r="CA17" s="19" t="n">
        <v>10000</v>
      </c>
      <c r="CB17" s="19" t="n">
        <f aca="false">CA17*H17*30.4</f>
        <v>0</v>
      </c>
      <c r="CC17" s="19" t="n">
        <v>10000</v>
      </c>
      <c r="CD17" s="19" t="n">
        <f aca="false">CC17*H17*30.4</f>
        <v>0</v>
      </c>
      <c r="CE17" s="19"/>
      <c r="CF17" s="19" t="n">
        <v>10000</v>
      </c>
      <c r="CG17" s="19" t="n">
        <f aca="false">CF17*H17*30.4</f>
        <v>0</v>
      </c>
      <c r="CH17" s="19" t="n">
        <v>10000</v>
      </c>
      <c r="CI17" s="19" t="n">
        <f aca="false">CH17*H17*30.4</f>
        <v>0</v>
      </c>
      <c r="CJ17" s="19" t="n">
        <v>10000</v>
      </c>
      <c r="CK17" s="19" t="n">
        <f aca="false">CJ17*H17*30.4</f>
        <v>0</v>
      </c>
      <c r="CL17" s="19" t="n">
        <v>10000</v>
      </c>
      <c r="CM17" s="19" t="n">
        <f aca="false">CL17*H17*30.4</f>
        <v>0</v>
      </c>
      <c r="CN17" s="19" t="n">
        <v>10000</v>
      </c>
      <c r="CO17" s="19" t="n">
        <f aca="false">CN17*H17*30.4</f>
        <v>0</v>
      </c>
      <c r="CP17" s="19" t="n">
        <v>10000</v>
      </c>
      <c r="CQ17" s="19" t="n">
        <f aca="false">CP17*H17*30.4</f>
        <v>0</v>
      </c>
      <c r="CR17" s="19" t="n">
        <v>10000</v>
      </c>
      <c r="CS17" s="19" t="n">
        <f aca="false">CR17*H17*30.4</f>
        <v>0</v>
      </c>
      <c r="CT17" s="19" t="n">
        <v>10000</v>
      </c>
      <c r="CU17" s="19" t="n">
        <f aca="false">CT17*H17*30.4</f>
        <v>0</v>
      </c>
      <c r="CV17" s="19" t="n">
        <v>10000</v>
      </c>
      <c r="CW17" s="19" t="n">
        <f aca="false">CV17*H17*30.4</f>
        <v>0</v>
      </c>
      <c r="CX17" s="19" t="n">
        <v>10000</v>
      </c>
      <c r="CY17" s="19" t="n">
        <f aca="false">CX17*H17*30.4</f>
        <v>0</v>
      </c>
      <c r="CZ17" s="19" t="n">
        <v>10000</v>
      </c>
      <c r="DA17" s="35" t="n">
        <f aca="false">CZ17*H17*30.4</f>
        <v>0</v>
      </c>
      <c r="DB17" s="35" t="n">
        <v>10000</v>
      </c>
      <c r="DC17" s="35" t="n">
        <f aca="false">DB17*H17*30.4</f>
        <v>0</v>
      </c>
      <c r="DD17" s="35"/>
      <c r="DE17" s="35" t="n">
        <v>10000</v>
      </c>
      <c r="DF17" s="35" t="n">
        <f aca="false">DE17*H17*30.4</f>
        <v>0</v>
      </c>
      <c r="DG17" s="35" t="n">
        <v>10000</v>
      </c>
      <c r="DH17" s="35" t="n">
        <f aca="false">DG17*H17*30.4</f>
        <v>0</v>
      </c>
      <c r="DI17" s="39" t="n">
        <v>10000</v>
      </c>
      <c r="DJ17" s="35" t="n">
        <f aca="false">DI17*H17*30.4</f>
        <v>0</v>
      </c>
      <c r="DK17" s="35" t="n">
        <v>10000</v>
      </c>
      <c r="DL17" s="35" t="n">
        <f aca="false">DK17*H17*30.4</f>
        <v>0</v>
      </c>
      <c r="DM17" s="35" t="n">
        <v>10000</v>
      </c>
      <c r="DN17" s="35" t="n">
        <f aca="false">DM17*H17*30.4</f>
        <v>0</v>
      </c>
      <c r="DO17" s="35" t="n">
        <v>10000</v>
      </c>
      <c r="DP17" s="35" t="n">
        <f aca="false">DO17*H17*30.4</f>
        <v>0</v>
      </c>
      <c r="DQ17" s="35" t="n">
        <v>10000</v>
      </c>
      <c r="DR17" s="35" t="n">
        <f aca="false">DQ17*H17*30.4</f>
        <v>0</v>
      </c>
      <c r="DS17" s="35" t="n">
        <v>10000</v>
      </c>
      <c r="DT17" s="35" t="n">
        <f aca="false">DS17*H17*30.4</f>
        <v>0</v>
      </c>
      <c r="DU17" s="35" t="n">
        <v>10000</v>
      </c>
      <c r="DV17" s="35" t="n">
        <f aca="false">DU17*H17*30.4</f>
        <v>0</v>
      </c>
      <c r="DW17" s="35" t="n">
        <v>10000</v>
      </c>
      <c r="DX17" s="35" t="n">
        <f aca="false">DW17*H17*30.4</f>
        <v>0</v>
      </c>
      <c r="DY17" s="35" t="n">
        <v>10000</v>
      </c>
      <c r="DZ17" s="35" t="n">
        <f aca="false">DY17*H17*30.4</f>
        <v>0</v>
      </c>
      <c r="EA17" s="35" t="n">
        <v>10000</v>
      </c>
      <c r="EB17" s="35" t="n">
        <f aca="false">EA17*H17*30.4</f>
        <v>0</v>
      </c>
      <c r="EC17" s="35"/>
      <c r="ED17" s="35" t="n">
        <v>10000</v>
      </c>
      <c r="EE17" s="35" t="n">
        <f aca="false">ED17*H17*30.4</f>
        <v>0</v>
      </c>
      <c r="EF17" s="35" t="n">
        <v>10000</v>
      </c>
      <c r="EG17" s="35" t="n">
        <f aca="false">EF17*H17*30.4</f>
        <v>0</v>
      </c>
      <c r="EH17" s="35" t="n">
        <v>10000</v>
      </c>
      <c r="EI17" s="35" t="n">
        <f aca="false">EH17*H17*30.4</f>
        <v>0</v>
      </c>
      <c r="EJ17" s="35"/>
      <c r="EK17" s="35" t="n">
        <f aca="false">EJ17*H17*30.4</f>
        <v>0</v>
      </c>
      <c r="EL17" s="35"/>
      <c r="EM17" s="35" t="n">
        <f aca="false">EL17*H17*30.4</f>
        <v>0</v>
      </c>
      <c r="EN17" s="35"/>
      <c r="EO17" s="35" t="n">
        <f aca="false">EN17*H17*30.4</f>
        <v>0</v>
      </c>
      <c r="EP17" s="35"/>
      <c r="EQ17" s="35" t="n">
        <f aca="false">EP17*H17*30.4</f>
        <v>0</v>
      </c>
      <c r="ER17" s="35"/>
      <c r="ES17" s="35" t="n">
        <f aca="false">ER17*H17*30.4</f>
        <v>0</v>
      </c>
      <c r="ET17" s="35"/>
      <c r="EU17" s="35" t="n">
        <f aca="false">ET17*H17*30.4</f>
        <v>0</v>
      </c>
      <c r="EV17" s="35"/>
      <c r="EW17" s="35" t="n">
        <f aca="false">EV17*H17*30.4</f>
        <v>0</v>
      </c>
      <c r="EX17" s="35"/>
      <c r="EY17" s="35" t="n">
        <f aca="false">EX17*H17*30.4</f>
        <v>0</v>
      </c>
      <c r="EZ17" s="35"/>
      <c r="FA17" s="35" t="n">
        <f aca="false">EZ17*H17*30.4</f>
        <v>0</v>
      </c>
      <c r="FB17" s="35"/>
      <c r="FC17" s="35"/>
      <c r="FD17" s="35" t="n">
        <f aca="false">FC17*H17*30.4</f>
        <v>0</v>
      </c>
      <c r="FE17" s="35"/>
      <c r="FF17" s="35" t="n">
        <f aca="false">FE17*H17*30.4</f>
        <v>0</v>
      </c>
      <c r="FG17" s="35"/>
      <c r="FH17" s="35" t="n">
        <f aca="false">FG17*H17*30.4</f>
        <v>0</v>
      </c>
      <c r="FI17" s="35"/>
      <c r="FJ17" s="35" t="n">
        <f aca="false">FI17*H17*30.4</f>
        <v>0</v>
      </c>
      <c r="FK17" s="35"/>
      <c r="FL17" s="35" t="n">
        <f aca="false">FK17*H17*30.4</f>
        <v>0</v>
      </c>
      <c r="FM17" s="35"/>
      <c r="FN17" s="35" t="n">
        <f aca="false">FM17*H17*30.4</f>
        <v>0</v>
      </c>
      <c r="FO17" s="35"/>
      <c r="FP17" s="35" t="n">
        <f aca="false">FO17*H17*30.4</f>
        <v>0</v>
      </c>
      <c r="FQ17" s="35"/>
      <c r="FR17" s="35" t="n">
        <f aca="false">FQ17*H17*30.4</f>
        <v>0</v>
      </c>
      <c r="FS17" s="35"/>
      <c r="FT17" s="35" t="n">
        <f aca="false">FS17*H17*30.4</f>
        <v>0</v>
      </c>
      <c r="FU17" s="35"/>
      <c r="FV17" s="35" t="n">
        <f aca="false">FU17*H17*30.4</f>
        <v>0</v>
      </c>
      <c r="FW17" s="35"/>
      <c r="FX17" s="35" t="n">
        <f aca="false">FW17*H17*30.4</f>
        <v>0</v>
      </c>
      <c r="FY17" s="35"/>
      <c r="FZ17" s="35" t="n">
        <f aca="false">FY17*H17*30.4</f>
        <v>0</v>
      </c>
      <c r="GA17" s="35"/>
      <c r="GB17" s="35"/>
      <c r="GC17" s="35" t="n">
        <f aca="false">GB17*H17*30.4</f>
        <v>0</v>
      </c>
      <c r="GD17" s="35"/>
      <c r="GE17" s="35" t="n">
        <f aca="false">GD17*H17*30.4</f>
        <v>0</v>
      </c>
      <c r="GF17" s="35"/>
      <c r="GG17" s="35" t="n">
        <f aca="false">GF17*H17*30.4</f>
        <v>0</v>
      </c>
      <c r="GH17" s="35"/>
      <c r="GI17" s="35" t="n">
        <f aca="false">GH17*H17*30.4</f>
        <v>0</v>
      </c>
      <c r="GJ17" s="35"/>
      <c r="GK17" s="35" t="n">
        <f aca="false">GJ17*H17*30.4</f>
        <v>0</v>
      </c>
      <c r="GL17" s="35"/>
      <c r="GM17" s="35" t="n">
        <f aca="false">GL17*H17*30.4</f>
        <v>0</v>
      </c>
      <c r="GN17" s="35"/>
      <c r="GO17" s="35" t="n">
        <f aca="false">GN17*H17*30.4</f>
        <v>0</v>
      </c>
      <c r="GP17" s="35"/>
      <c r="GQ17" s="35" t="n">
        <f aca="false">GP17*H17*30.4</f>
        <v>0</v>
      </c>
      <c r="GR17" s="35"/>
      <c r="GS17" s="35" t="n">
        <f aca="false">GR17*H17*30.4</f>
        <v>0</v>
      </c>
      <c r="GT17" s="35"/>
      <c r="GU17" s="35" t="n">
        <f aca="false">GT17*H17*30.4</f>
        <v>0</v>
      </c>
      <c r="GV17" s="35"/>
      <c r="GW17" s="35" t="n">
        <f aca="false">GV17*H17*30.4</f>
        <v>0</v>
      </c>
      <c r="GX17" s="35"/>
      <c r="GY17" s="35" t="n">
        <f aca="false">GX17*H17*30.4</f>
        <v>0</v>
      </c>
      <c r="GZ17" s="35"/>
      <c r="HA17" s="35"/>
      <c r="HB17" s="35" t="n">
        <f aca="false">HA17*H17*30.4</f>
        <v>0</v>
      </c>
      <c r="HC17" s="35"/>
      <c r="HD17" s="35" t="n">
        <f aca="false">HC17*H17*30.4</f>
        <v>0</v>
      </c>
      <c r="HE17" s="35"/>
      <c r="HF17" s="35" t="n">
        <f aca="false">HE17*H17*30.4</f>
        <v>0</v>
      </c>
      <c r="HG17" s="35"/>
      <c r="HH17" s="35" t="n">
        <f aca="false">HG17*H17*30.4</f>
        <v>0</v>
      </c>
      <c r="HI17" s="35"/>
      <c r="HJ17" s="35" t="n">
        <f aca="false">HI17*H17*30.4</f>
        <v>0</v>
      </c>
      <c r="HK17" s="35"/>
      <c r="HL17" s="35" t="n">
        <f aca="false">HK17*H17*30.4</f>
        <v>0</v>
      </c>
      <c r="HM17" s="35"/>
      <c r="HN17" s="35" t="n">
        <f aca="false">HM17*H17*30.4</f>
        <v>0</v>
      </c>
      <c r="HO17" s="35"/>
      <c r="HP17" s="35" t="n">
        <f aca="false">HO17*H17*30.4</f>
        <v>0</v>
      </c>
      <c r="HQ17" s="35"/>
      <c r="HR17" s="35" t="n">
        <f aca="false">HQ17*H17*30.4</f>
        <v>0</v>
      </c>
      <c r="HS17" s="35"/>
      <c r="HT17" s="35" t="n">
        <f aca="false">HS17*H17*30.4</f>
        <v>0</v>
      </c>
      <c r="HU17" s="35"/>
      <c r="HV17" s="35" t="n">
        <f aca="false">HU17*H17*30.4</f>
        <v>0</v>
      </c>
      <c r="HW17" s="35"/>
      <c r="HX17" s="35" t="n">
        <f aca="false">HW17*H17*30.4</f>
        <v>0</v>
      </c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  <c r="IR17" s="95"/>
      <c r="IS17" s="95"/>
      <c r="IT17" s="95"/>
      <c r="IU17" s="95"/>
      <c r="IV17" s="95"/>
    </row>
    <row r="18" customFormat="false" ht="13.5" hidden="false" customHeight="false" outlineLevel="0" collapsed="false">
      <c r="A18" s="0" t="n">
        <v>25700</v>
      </c>
      <c r="B18" s="0" t="s">
        <v>24</v>
      </c>
      <c r="C18" s="19" t="n">
        <v>25000</v>
      </c>
      <c r="D18" s="20" t="n">
        <v>35796</v>
      </c>
      <c r="E18" s="20" t="n">
        <v>37621</v>
      </c>
      <c r="F18" s="0" t="s">
        <v>19</v>
      </c>
      <c r="G18" s="21" t="n">
        <v>37256</v>
      </c>
      <c r="H18" s="22" t="n">
        <v>0</v>
      </c>
      <c r="I18" s="27" t="n">
        <v>25000</v>
      </c>
      <c r="J18" s="27" t="n">
        <f aca="false">I18*H18*30.4</f>
        <v>0</v>
      </c>
      <c r="K18" s="19" t="n">
        <v>25000</v>
      </c>
      <c r="L18" s="19" t="n">
        <f aca="false">K18*H18*30.4</f>
        <v>0</v>
      </c>
      <c r="M18" s="19" t="n">
        <v>25000</v>
      </c>
      <c r="N18" s="19" t="n">
        <f aca="false">M18*H18*30.4</f>
        <v>0</v>
      </c>
      <c r="O18" s="19" t="n">
        <v>25000</v>
      </c>
      <c r="P18" s="19" t="n">
        <f aca="false">O18*H18*30.4</f>
        <v>0</v>
      </c>
      <c r="Q18" s="19" t="n">
        <v>25000</v>
      </c>
      <c r="R18" s="19" t="n">
        <f aca="false">Q18*H18*30.4</f>
        <v>0</v>
      </c>
      <c r="S18" s="19" t="n">
        <v>25000</v>
      </c>
      <c r="T18" s="19" t="n">
        <f aca="false">S18*H18*30.4</f>
        <v>0</v>
      </c>
      <c r="U18" s="19" t="n">
        <v>25000</v>
      </c>
      <c r="V18" s="19" t="n">
        <f aca="false">U18*H18*30.4</f>
        <v>0</v>
      </c>
      <c r="W18" s="19" t="n">
        <v>25000</v>
      </c>
      <c r="X18" s="19" t="n">
        <f aca="false">W18*H18*30.4</f>
        <v>0</v>
      </c>
      <c r="Y18" s="19" t="n">
        <v>25000</v>
      </c>
      <c r="Z18" s="19" t="n">
        <f aca="false">Y18*H18*30.4</f>
        <v>0</v>
      </c>
      <c r="AA18" s="19" t="n">
        <v>25000</v>
      </c>
      <c r="AB18" s="19" t="n">
        <f aca="false">AA18*H18*30.4</f>
        <v>0</v>
      </c>
      <c r="AC18" s="19" t="n">
        <v>25000</v>
      </c>
      <c r="AD18" s="19" t="n">
        <f aca="false">AC18*H18*30.4</f>
        <v>0</v>
      </c>
      <c r="AE18" s="19" t="n">
        <v>25000</v>
      </c>
      <c r="AF18" s="19" t="n">
        <f aca="false">AE18*H18*30.4</f>
        <v>0</v>
      </c>
      <c r="AG18" s="19"/>
      <c r="AH18" s="29"/>
      <c r="AI18" s="19" t="n">
        <f aca="false">AH18*H18*30.4</f>
        <v>0</v>
      </c>
      <c r="AJ18" s="29"/>
      <c r="AK18" s="19" t="n">
        <f aca="false">AJ18*H18*30.4</f>
        <v>0</v>
      </c>
      <c r="AL18" s="29"/>
      <c r="AM18" s="19" t="n">
        <f aca="false">AL18*H18*30.4</f>
        <v>0</v>
      </c>
      <c r="AN18" s="29"/>
      <c r="AO18" s="19" t="n">
        <f aca="false">AN18*H18*30.4</f>
        <v>0</v>
      </c>
      <c r="AP18" s="29"/>
      <c r="AQ18" s="19" t="n">
        <f aca="false">AP18*H18*30.4</f>
        <v>0</v>
      </c>
      <c r="AR18" s="29"/>
      <c r="AS18" s="19" t="n">
        <f aca="false">AR18*H18*30.4</f>
        <v>0</v>
      </c>
      <c r="AT18" s="29"/>
      <c r="AU18" s="19" t="n">
        <f aca="false">AT18*H18*30.4</f>
        <v>0</v>
      </c>
      <c r="AV18" s="29"/>
      <c r="AW18" s="19" t="n">
        <f aca="false">AV18*H18*30.4</f>
        <v>0</v>
      </c>
      <c r="AX18" s="29"/>
      <c r="AY18" s="19" t="n">
        <f aca="false">AX18*H18*30.4</f>
        <v>0</v>
      </c>
      <c r="AZ18" s="29"/>
      <c r="BA18" s="19" t="n">
        <f aca="false">AZ18*H18*30.4</f>
        <v>0</v>
      </c>
      <c r="BB18" s="29"/>
      <c r="BC18" s="19" t="n">
        <f aca="false">BB18*H18*30.4</f>
        <v>0</v>
      </c>
      <c r="BD18" s="29"/>
      <c r="BE18" s="19" t="n">
        <f aca="false">BD18*H18*30.4</f>
        <v>0</v>
      </c>
      <c r="BF18" s="19"/>
      <c r="BG18" s="29"/>
      <c r="BH18" s="19" t="n">
        <f aca="false">BG18*H18*30.4</f>
        <v>0</v>
      </c>
      <c r="BI18" s="29"/>
      <c r="BJ18" s="19" t="n">
        <f aca="false">BI18*H18*30.4</f>
        <v>0</v>
      </c>
      <c r="BK18" s="29"/>
      <c r="BL18" s="19" t="n">
        <f aca="false">BK18*H18*30.4</f>
        <v>0</v>
      </c>
      <c r="BM18" s="29"/>
      <c r="BN18" s="19" t="n">
        <f aca="false">BM18*H18*30.4</f>
        <v>0</v>
      </c>
      <c r="BO18" s="29"/>
      <c r="BP18" s="19" t="n">
        <f aca="false">BO18*H18*30.4</f>
        <v>0</v>
      </c>
      <c r="BQ18" s="29"/>
      <c r="BR18" s="19" t="n">
        <f aca="false">BQ18*H18*30.4</f>
        <v>0</v>
      </c>
      <c r="BS18" s="29"/>
      <c r="BT18" s="19" t="n">
        <f aca="false">BS18*H18*30.4</f>
        <v>0</v>
      </c>
      <c r="BU18" s="29"/>
      <c r="BV18" s="19" t="n">
        <f aca="false">BU18*H18*30.4</f>
        <v>0</v>
      </c>
      <c r="BW18" s="29"/>
      <c r="BX18" s="19" t="n">
        <f aca="false">BW18*H18*30.4</f>
        <v>0</v>
      </c>
      <c r="BY18" s="29"/>
      <c r="BZ18" s="25" t="n">
        <f aca="false">BY18*H18*30.4</f>
        <v>0</v>
      </c>
      <c r="CA18" s="29"/>
      <c r="CB18" s="19" t="n">
        <f aca="false">CA18*H18*30.4</f>
        <v>0</v>
      </c>
      <c r="CC18" s="29"/>
      <c r="CD18" s="19" t="n">
        <f aca="false">CC18*H18*30.4</f>
        <v>0</v>
      </c>
      <c r="CE18" s="19"/>
      <c r="CF18" s="29"/>
      <c r="CG18" s="19" t="n">
        <f aca="false">CF18*H18*30.4</f>
        <v>0</v>
      </c>
      <c r="CH18" s="29"/>
      <c r="CI18" s="19" t="n">
        <f aca="false">CH18*H18*30.4</f>
        <v>0</v>
      </c>
      <c r="CJ18" s="29"/>
      <c r="CK18" s="19" t="n">
        <f aca="false">CJ18*H18*30.4</f>
        <v>0</v>
      </c>
      <c r="CL18" s="29"/>
      <c r="CM18" s="19" t="n">
        <f aca="false">CL18*H18*30.4</f>
        <v>0</v>
      </c>
      <c r="CN18" s="29"/>
      <c r="CO18" s="19" t="n">
        <f aca="false">CN18*H18*30.4</f>
        <v>0</v>
      </c>
      <c r="CP18" s="29"/>
      <c r="CQ18" s="19" t="n">
        <f aca="false">CP18*H18*30.4</f>
        <v>0</v>
      </c>
      <c r="CR18" s="29"/>
      <c r="CS18" s="19" t="n">
        <f aca="false">CR18*H18*30.4</f>
        <v>0</v>
      </c>
      <c r="CT18" s="29"/>
      <c r="CU18" s="19" t="n">
        <f aca="false">CT18*H18*30.4</f>
        <v>0</v>
      </c>
      <c r="CV18" s="29"/>
      <c r="CW18" s="19" t="n">
        <f aca="false">CV18*H18*30.4</f>
        <v>0</v>
      </c>
      <c r="CX18" s="29"/>
      <c r="CY18" s="19" t="n">
        <f aca="false">CX18*H18*30.4</f>
        <v>0</v>
      </c>
      <c r="CZ18" s="29"/>
      <c r="DA18" s="35" t="n">
        <f aca="false">CZ18*H18*30.4</f>
        <v>0</v>
      </c>
      <c r="DB18" s="35"/>
      <c r="DC18" s="35" t="n">
        <f aca="false">DB18*H18*30.4</f>
        <v>0</v>
      </c>
      <c r="DD18" s="35"/>
      <c r="DE18" s="35"/>
      <c r="DF18" s="35" t="n">
        <f aca="false">DE18*H18*30.4</f>
        <v>0</v>
      </c>
      <c r="DG18" s="35"/>
      <c r="DH18" s="35" t="n">
        <f aca="false">DG18*H18*30.4</f>
        <v>0</v>
      </c>
      <c r="DI18" s="35"/>
      <c r="DJ18" s="35" t="n">
        <f aca="false">DI18*H18*30.4</f>
        <v>0</v>
      </c>
      <c r="DK18" s="35"/>
      <c r="DL18" s="35" t="n">
        <f aca="false">DK18*H18*30.4</f>
        <v>0</v>
      </c>
      <c r="DM18" s="35"/>
      <c r="DN18" s="35" t="n">
        <f aca="false">DM18*H18*30.4</f>
        <v>0</v>
      </c>
      <c r="DO18" s="35"/>
      <c r="DP18" s="35" t="n">
        <f aca="false">DO18*H18*30.4</f>
        <v>0</v>
      </c>
      <c r="DQ18" s="35"/>
      <c r="DR18" s="35" t="n">
        <f aca="false">DQ18*H18*30.4</f>
        <v>0</v>
      </c>
      <c r="DS18" s="35"/>
      <c r="DT18" s="35" t="n">
        <f aca="false">DS18*H18*30.4</f>
        <v>0</v>
      </c>
      <c r="DU18" s="35"/>
      <c r="DV18" s="35" t="n">
        <f aca="false">DU18*H18*30.4</f>
        <v>0</v>
      </c>
      <c r="DW18" s="35"/>
      <c r="DX18" s="35" t="n">
        <f aca="false">DW18*H18*30.4</f>
        <v>0</v>
      </c>
      <c r="DY18" s="35"/>
      <c r="DZ18" s="35" t="n">
        <f aca="false">DY18*H18*30.4</f>
        <v>0</v>
      </c>
      <c r="EA18" s="35"/>
      <c r="EB18" s="35" t="n">
        <f aca="false">EA18*H18*30.4</f>
        <v>0</v>
      </c>
      <c r="EC18" s="35"/>
      <c r="ED18" s="95"/>
      <c r="EE18" s="35" t="n">
        <f aca="false">ED18*H18*30.4</f>
        <v>0</v>
      </c>
      <c r="EF18" s="95"/>
      <c r="EG18" s="35" t="n">
        <f aca="false">EF18*H18*30.4</f>
        <v>0</v>
      </c>
      <c r="EH18" s="95"/>
      <c r="EI18" s="35" t="n">
        <f aca="false">EH18*H18*30.4</f>
        <v>0</v>
      </c>
      <c r="EJ18" s="95"/>
      <c r="EK18" s="35" t="n">
        <f aca="false">EJ18*H18*30.4</f>
        <v>0</v>
      </c>
      <c r="EL18" s="95"/>
      <c r="EM18" s="35" t="n">
        <f aca="false">EL18*H18*30.4</f>
        <v>0</v>
      </c>
      <c r="EN18" s="95"/>
      <c r="EO18" s="35" t="n">
        <f aca="false">EN18*H18*30.4</f>
        <v>0</v>
      </c>
      <c r="EP18" s="95"/>
      <c r="EQ18" s="35" t="n">
        <f aca="false">EP18*H18*30.4</f>
        <v>0</v>
      </c>
      <c r="ER18" s="95"/>
      <c r="ES18" s="35" t="n">
        <f aca="false">ER18*H18*30.4</f>
        <v>0</v>
      </c>
      <c r="ET18" s="95"/>
      <c r="EU18" s="35" t="n">
        <f aca="false">ET18*H18*30.4</f>
        <v>0</v>
      </c>
      <c r="EV18" s="95"/>
      <c r="EW18" s="35" t="n">
        <f aca="false">EV18*H18*30.4</f>
        <v>0</v>
      </c>
      <c r="EX18" s="95"/>
      <c r="EY18" s="35" t="n">
        <f aca="false">EX18*H18*30.4</f>
        <v>0</v>
      </c>
      <c r="EZ18" s="95"/>
      <c r="FA18" s="35" t="n">
        <f aca="false">EZ18*H18*30.4</f>
        <v>0</v>
      </c>
      <c r="FB18" s="35"/>
      <c r="FC18" s="95"/>
      <c r="FD18" s="35" t="n">
        <f aca="false">FC18*H18*30.4</f>
        <v>0</v>
      </c>
      <c r="FE18" s="95"/>
      <c r="FF18" s="35" t="n">
        <f aca="false">FE18*H18*30.4</f>
        <v>0</v>
      </c>
      <c r="FG18" s="95"/>
      <c r="FH18" s="35" t="n">
        <f aca="false">FG18*H18*30.4</f>
        <v>0</v>
      </c>
      <c r="FI18" s="95"/>
      <c r="FJ18" s="35" t="n">
        <f aca="false">FI18*H18*30.4</f>
        <v>0</v>
      </c>
      <c r="FK18" s="95"/>
      <c r="FL18" s="35" t="n">
        <f aca="false">FK18*H18*30.4</f>
        <v>0</v>
      </c>
      <c r="FM18" s="95"/>
      <c r="FN18" s="35" t="n">
        <f aca="false">FM18*H18*30.4</f>
        <v>0</v>
      </c>
      <c r="FO18" s="95"/>
      <c r="FP18" s="35" t="n">
        <f aca="false">FO18*H18*30.4</f>
        <v>0</v>
      </c>
      <c r="FQ18" s="95"/>
      <c r="FR18" s="35" t="n">
        <f aca="false">FQ18*H18*30.4</f>
        <v>0</v>
      </c>
      <c r="FS18" s="95"/>
      <c r="FT18" s="35" t="n">
        <f aca="false">FS18*H18*30.4</f>
        <v>0</v>
      </c>
      <c r="FU18" s="95"/>
      <c r="FV18" s="35" t="n">
        <f aca="false">FU18*H18*30.4</f>
        <v>0</v>
      </c>
      <c r="FW18" s="95"/>
      <c r="FX18" s="35" t="n">
        <f aca="false">FW18*H18*30.4</f>
        <v>0</v>
      </c>
      <c r="FY18" s="95"/>
      <c r="FZ18" s="35" t="n">
        <f aca="false">FY18*H18*30.4</f>
        <v>0</v>
      </c>
      <c r="GA18" s="35"/>
      <c r="GB18" s="95"/>
      <c r="GC18" s="35" t="n">
        <f aca="false">GB18*H18*30.4</f>
        <v>0</v>
      </c>
      <c r="GD18" s="95"/>
      <c r="GE18" s="35" t="n">
        <f aca="false">GD18*H18*30.4</f>
        <v>0</v>
      </c>
      <c r="GF18" s="95"/>
      <c r="GG18" s="35" t="n">
        <f aca="false">GF18*H18*30.4</f>
        <v>0</v>
      </c>
      <c r="GH18" s="95"/>
      <c r="GI18" s="35" t="n">
        <f aca="false">GH18*H18*30.4</f>
        <v>0</v>
      </c>
      <c r="GJ18" s="95"/>
      <c r="GK18" s="35" t="n">
        <f aca="false">GJ18*H18*30.4</f>
        <v>0</v>
      </c>
      <c r="GL18" s="95"/>
      <c r="GM18" s="35" t="n">
        <f aca="false">GL18*H18*30.4</f>
        <v>0</v>
      </c>
      <c r="GN18" s="95"/>
      <c r="GO18" s="35" t="n">
        <f aca="false">GN18*H18*30.4</f>
        <v>0</v>
      </c>
      <c r="GP18" s="95"/>
      <c r="GQ18" s="35" t="n">
        <f aca="false">GP18*H18*30.4</f>
        <v>0</v>
      </c>
      <c r="GR18" s="95"/>
      <c r="GS18" s="35" t="n">
        <f aca="false">GR18*H18*30.4</f>
        <v>0</v>
      </c>
      <c r="GT18" s="95"/>
      <c r="GU18" s="35" t="n">
        <f aca="false">GT18*H18*30.4</f>
        <v>0</v>
      </c>
      <c r="GV18" s="95"/>
      <c r="GW18" s="35" t="n">
        <f aca="false">GV18*H18*30.4</f>
        <v>0</v>
      </c>
      <c r="GX18" s="95"/>
      <c r="GY18" s="35" t="n">
        <f aca="false">GX18*H18*30.4</f>
        <v>0</v>
      </c>
      <c r="GZ18" s="35"/>
      <c r="HA18" s="95"/>
      <c r="HB18" s="35" t="n">
        <f aca="false">HA18*H18*30.4</f>
        <v>0</v>
      </c>
      <c r="HC18" s="95"/>
      <c r="HD18" s="35" t="n">
        <f aca="false">HC18*H18*30.4</f>
        <v>0</v>
      </c>
      <c r="HE18" s="95"/>
      <c r="HF18" s="35" t="n">
        <f aca="false">HE18*H18*30.4</f>
        <v>0</v>
      </c>
      <c r="HG18" s="95"/>
      <c r="HH18" s="35" t="n">
        <f aca="false">HG18*H18*30.4</f>
        <v>0</v>
      </c>
      <c r="HI18" s="95"/>
      <c r="HJ18" s="35" t="n">
        <f aca="false">HI18*H18*30.4</f>
        <v>0</v>
      </c>
      <c r="HK18" s="95"/>
      <c r="HL18" s="35" t="n">
        <f aca="false">HK18*H18*30.4</f>
        <v>0</v>
      </c>
      <c r="HM18" s="95"/>
      <c r="HN18" s="35" t="n">
        <f aca="false">HM18*H18*30.4</f>
        <v>0</v>
      </c>
      <c r="HO18" s="95"/>
      <c r="HP18" s="35" t="n">
        <f aca="false">HO18*H18*30.4</f>
        <v>0</v>
      </c>
      <c r="HQ18" s="95"/>
      <c r="HR18" s="35" t="n">
        <f aca="false">HQ18*H18*30.4</f>
        <v>0</v>
      </c>
      <c r="HS18" s="95"/>
      <c r="HT18" s="35" t="n">
        <f aca="false">HS18*H18*30.4</f>
        <v>0</v>
      </c>
      <c r="HU18" s="95"/>
      <c r="HV18" s="35" t="n">
        <f aca="false">HU18*H18*30.4</f>
        <v>0</v>
      </c>
      <c r="HW18" s="95"/>
      <c r="HX18" s="35" t="n">
        <f aca="false">HW18*H18*30.4</f>
        <v>0</v>
      </c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  <c r="IP18" s="95"/>
      <c r="IQ18" s="95"/>
      <c r="IR18" s="95"/>
      <c r="IS18" s="95"/>
      <c r="IT18" s="95"/>
      <c r="IU18" s="95"/>
      <c r="IV18" s="95"/>
    </row>
    <row r="19" customFormat="false" ht="13.5" hidden="false" customHeight="false" outlineLevel="0" collapsed="false">
      <c r="A19" s="0" t="n">
        <v>25923</v>
      </c>
      <c r="B19" s="0" t="s">
        <v>26</v>
      </c>
      <c r="C19" s="19" t="n">
        <v>20000</v>
      </c>
      <c r="D19" s="20" t="n">
        <v>35855</v>
      </c>
      <c r="E19" s="20" t="n">
        <v>39141</v>
      </c>
      <c r="F19" s="0" t="s">
        <v>19</v>
      </c>
      <c r="G19" s="21" t="n">
        <v>38776</v>
      </c>
      <c r="H19" s="22" t="n">
        <v>0.1063</v>
      </c>
      <c r="I19" s="27" t="n">
        <v>20000</v>
      </c>
      <c r="J19" s="27" t="n">
        <f aca="false">I19*H19*30.4</f>
        <v>64630.4</v>
      </c>
      <c r="K19" s="19" t="n">
        <v>20000</v>
      </c>
      <c r="L19" s="19" t="n">
        <f aca="false">K19*H19*30.4</f>
        <v>64630.4</v>
      </c>
      <c r="M19" s="19" t="n">
        <v>20000</v>
      </c>
      <c r="N19" s="19" t="n">
        <f aca="false">M19*H19*30.4</f>
        <v>64630.4</v>
      </c>
      <c r="O19" s="19" t="n">
        <v>20000</v>
      </c>
      <c r="P19" s="19" t="n">
        <f aca="false">O19*H19*30.4</f>
        <v>64630.4</v>
      </c>
      <c r="Q19" s="19" t="n">
        <v>20000</v>
      </c>
      <c r="R19" s="19" t="n">
        <f aca="false">Q19*H19*30.4</f>
        <v>64630.4</v>
      </c>
      <c r="S19" s="19" t="n">
        <v>20000</v>
      </c>
      <c r="T19" s="19" t="n">
        <f aca="false">S19*H19*30.4</f>
        <v>64630.4</v>
      </c>
      <c r="U19" s="19" t="n">
        <v>20000</v>
      </c>
      <c r="V19" s="19" t="n">
        <f aca="false">U19*H19*30.4</f>
        <v>64630.4</v>
      </c>
      <c r="W19" s="19" t="n">
        <v>20000</v>
      </c>
      <c r="X19" s="19" t="n">
        <f aca="false">W19*H19*30.4</f>
        <v>64630.4</v>
      </c>
      <c r="Y19" s="19" t="n">
        <v>20000</v>
      </c>
      <c r="Z19" s="19" t="n">
        <f aca="false">Y19*H19*30.4</f>
        <v>64630.4</v>
      </c>
      <c r="AA19" s="19" t="n">
        <v>20000</v>
      </c>
      <c r="AB19" s="19" t="n">
        <f aca="false">AA19*H19*30.4</f>
        <v>64630.4</v>
      </c>
      <c r="AC19" s="19" t="n">
        <v>20000</v>
      </c>
      <c r="AD19" s="19" t="n">
        <f aca="false">AC19*H19*30.4</f>
        <v>64630.4</v>
      </c>
      <c r="AE19" s="19" t="n">
        <v>20000</v>
      </c>
      <c r="AF19" s="19" t="n">
        <f aca="false">AE19*H19*30.4</f>
        <v>64630.4</v>
      </c>
      <c r="AG19" s="19"/>
      <c r="AH19" s="19" t="n">
        <v>20000</v>
      </c>
      <c r="AI19" s="19" t="n">
        <f aca="false">AH19*H19*30.4</f>
        <v>64630.4</v>
      </c>
      <c r="AJ19" s="19" t="n">
        <v>20000</v>
      </c>
      <c r="AK19" s="19" t="n">
        <f aca="false">AJ19*H19*30.4</f>
        <v>64630.4</v>
      </c>
      <c r="AL19" s="19" t="n">
        <v>20000</v>
      </c>
      <c r="AM19" s="19" t="n">
        <f aca="false">AL19*H19*30.4</f>
        <v>64630.4</v>
      </c>
      <c r="AN19" s="19" t="n">
        <v>20000</v>
      </c>
      <c r="AO19" s="19" t="n">
        <f aca="false">AN19*H19*30.4</f>
        <v>64630.4</v>
      </c>
      <c r="AP19" s="19" t="n">
        <v>20000</v>
      </c>
      <c r="AQ19" s="19" t="n">
        <f aca="false">AP19*H19*30.4</f>
        <v>64630.4</v>
      </c>
      <c r="AR19" s="19" t="n">
        <v>20000</v>
      </c>
      <c r="AS19" s="19" t="n">
        <f aca="false">AR19*H19*30.4</f>
        <v>64630.4</v>
      </c>
      <c r="AT19" s="19" t="n">
        <v>20000</v>
      </c>
      <c r="AU19" s="19" t="n">
        <f aca="false">AT19*H19*30.4</f>
        <v>64630.4</v>
      </c>
      <c r="AV19" s="19" t="n">
        <v>20000</v>
      </c>
      <c r="AW19" s="19" t="n">
        <f aca="false">AV19*H19*30.4</f>
        <v>64630.4</v>
      </c>
      <c r="AX19" s="19" t="n">
        <v>20000</v>
      </c>
      <c r="AY19" s="19" t="n">
        <f aca="false">AX19*H19*30.4</f>
        <v>64630.4</v>
      </c>
      <c r="AZ19" s="19" t="n">
        <v>20000</v>
      </c>
      <c r="BA19" s="19" t="n">
        <f aca="false">AZ19*H19*30.4</f>
        <v>64630.4</v>
      </c>
      <c r="BB19" s="19" t="n">
        <v>20000</v>
      </c>
      <c r="BC19" s="19" t="n">
        <f aca="false">BB19*H19*30.4</f>
        <v>64630.4</v>
      </c>
      <c r="BD19" s="19" t="n">
        <v>20000</v>
      </c>
      <c r="BE19" s="19" t="n">
        <f aca="false">BD19*H19*30.4</f>
        <v>64630.4</v>
      </c>
      <c r="BF19" s="19"/>
      <c r="BG19" s="19" t="n">
        <v>20000</v>
      </c>
      <c r="BH19" s="19" t="n">
        <f aca="false">BG19*H19*30.4</f>
        <v>64630.4</v>
      </c>
      <c r="BI19" s="19" t="n">
        <v>20000</v>
      </c>
      <c r="BJ19" s="19" t="n">
        <f aca="false">BI19*H19*30.4</f>
        <v>64630.4</v>
      </c>
      <c r="BK19" s="19" t="n">
        <v>20000</v>
      </c>
      <c r="BL19" s="19" t="n">
        <f aca="false">BK19*H19*30.4</f>
        <v>64630.4</v>
      </c>
      <c r="BM19" s="19"/>
      <c r="BN19" s="19" t="n">
        <f aca="false">BM19*H19*30.4</f>
        <v>0</v>
      </c>
      <c r="BO19" s="19"/>
      <c r="BP19" s="19" t="n">
        <f aca="false">BO19*H19*30.4</f>
        <v>0</v>
      </c>
      <c r="BQ19" s="19"/>
      <c r="BR19" s="19" t="n">
        <f aca="false">BQ19*H19*30.4</f>
        <v>0</v>
      </c>
      <c r="BS19" s="19"/>
      <c r="BT19" s="19" t="n">
        <f aca="false">BS19*H19*30.4</f>
        <v>0</v>
      </c>
      <c r="BU19" s="19"/>
      <c r="BV19" s="19" t="n">
        <f aca="false">BU19*H19*30.4</f>
        <v>0</v>
      </c>
      <c r="BW19" s="19"/>
      <c r="BX19" s="19" t="n">
        <f aca="false">BW19*H19*30.4</f>
        <v>0</v>
      </c>
      <c r="BY19" s="19"/>
      <c r="BZ19" s="25" t="n">
        <f aca="false">BY19*H19*30.4</f>
        <v>0</v>
      </c>
      <c r="CA19" s="19"/>
      <c r="CB19" s="19" t="n">
        <f aca="false">CA19*H19*30.4</f>
        <v>0</v>
      </c>
      <c r="CC19" s="19"/>
      <c r="CD19" s="19" t="n">
        <f aca="false">CC19*H19*30.4</f>
        <v>0</v>
      </c>
      <c r="CE19" s="19"/>
      <c r="CF19" s="19"/>
      <c r="CG19" s="19" t="n">
        <f aca="false">CF19*H19*30.4</f>
        <v>0</v>
      </c>
      <c r="CH19" s="19"/>
      <c r="CI19" s="19" t="n">
        <f aca="false">CH19*H19*30.4</f>
        <v>0</v>
      </c>
      <c r="CJ19" s="19"/>
      <c r="CK19" s="19" t="n">
        <f aca="false">CJ19*H19*30.4</f>
        <v>0</v>
      </c>
      <c r="CL19" s="19" t="n">
        <v>20000</v>
      </c>
      <c r="CM19" s="19" t="n">
        <f aca="false">CL19*H19*30.4</f>
        <v>64630.4</v>
      </c>
      <c r="CN19" s="19" t="n">
        <v>20000</v>
      </c>
      <c r="CO19" s="19" t="n">
        <f aca="false">CN19*H19*30.4</f>
        <v>64630.4</v>
      </c>
      <c r="CP19" s="19" t="n">
        <v>20000</v>
      </c>
      <c r="CQ19" s="19" t="n">
        <f aca="false">CP19*H19*30.4</f>
        <v>64630.4</v>
      </c>
      <c r="CR19" s="19" t="n">
        <v>20000</v>
      </c>
      <c r="CS19" s="19" t="n">
        <f aca="false">CR19*H19*30.4</f>
        <v>64630.4</v>
      </c>
      <c r="CT19" s="19" t="n">
        <v>20000</v>
      </c>
      <c r="CU19" s="19" t="n">
        <f aca="false">CT19*H19*30.4</f>
        <v>64630.4</v>
      </c>
      <c r="CV19" s="19" t="n">
        <v>20000</v>
      </c>
      <c r="CW19" s="19" t="n">
        <f aca="false">CV19*H19*30.4</f>
        <v>64630.4</v>
      </c>
      <c r="CX19" s="19" t="n">
        <v>20000</v>
      </c>
      <c r="CY19" s="19" t="n">
        <f aca="false">CX19*H19*30.4</f>
        <v>64630.4</v>
      </c>
      <c r="CZ19" s="19" t="n">
        <v>20000</v>
      </c>
      <c r="DA19" s="35" t="n">
        <f aca="false">CZ19*H19*30.4</f>
        <v>64630.4</v>
      </c>
      <c r="DB19" s="35" t="n">
        <v>20000</v>
      </c>
      <c r="DC19" s="35" t="n">
        <f aca="false">DB19*H19*30.4</f>
        <v>64630.4</v>
      </c>
      <c r="DD19" s="35"/>
      <c r="DE19" s="35" t="n">
        <v>20000</v>
      </c>
      <c r="DF19" s="35" t="n">
        <f aca="false">DE19*H19*30.4</f>
        <v>64630.4</v>
      </c>
      <c r="DG19" s="39" t="n">
        <v>20000</v>
      </c>
      <c r="DH19" s="35" t="n">
        <f aca="false">DG19*H19*30.4</f>
        <v>64630.4</v>
      </c>
      <c r="DI19" s="35" t="n">
        <v>20000</v>
      </c>
      <c r="DJ19" s="35" t="n">
        <f aca="false">DI19*H19*30.4</f>
        <v>64630.4</v>
      </c>
      <c r="DK19" s="35" t="n">
        <v>20000</v>
      </c>
      <c r="DL19" s="35" t="n">
        <f aca="false">DK19*H19*30.4</f>
        <v>64630.4</v>
      </c>
      <c r="DM19" s="35" t="n">
        <v>20000</v>
      </c>
      <c r="DN19" s="35" t="n">
        <f aca="false">DM19*H19*30.4</f>
        <v>64630.4</v>
      </c>
      <c r="DO19" s="35" t="n">
        <v>20000</v>
      </c>
      <c r="DP19" s="35" t="n">
        <f aca="false">DO19*H19*30.4</f>
        <v>64630.4</v>
      </c>
      <c r="DQ19" s="35" t="n">
        <v>20000</v>
      </c>
      <c r="DR19" s="35" t="n">
        <f aca="false">DQ19*H19*30.4</f>
        <v>64630.4</v>
      </c>
      <c r="DS19" s="35" t="n">
        <v>20000</v>
      </c>
      <c r="DT19" s="35" t="n">
        <f aca="false">DS19*H19*30.4</f>
        <v>64630.4</v>
      </c>
      <c r="DU19" s="35" t="n">
        <v>20000</v>
      </c>
      <c r="DV19" s="35" t="n">
        <f aca="false">DU19*H19*30.4</f>
        <v>64630.4</v>
      </c>
      <c r="DW19" s="35" t="n">
        <v>20000</v>
      </c>
      <c r="DX19" s="35" t="n">
        <f aca="false">DW19*H19*30.4</f>
        <v>64630.4</v>
      </c>
      <c r="DY19" s="35" t="n">
        <v>20000</v>
      </c>
      <c r="DZ19" s="35" t="n">
        <f aca="false">DY19*H19*30.4</f>
        <v>64630.4</v>
      </c>
      <c r="EA19" s="35" t="n">
        <v>20000</v>
      </c>
      <c r="EB19" s="35" t="n">
        <f aca="false">EA19*H19*30.4</f>
        <v>64630.4</v>
      </c>
      <c r="EC19" s="35"/>
      <c r="ED19" s="35" t="n">
        <v>20000</v>
      </c>
      <c r="EE19" s="35" t="n">
        <f aca="false">ED19*H19*30.4</f>
        <v>64630.4</v>
      </c>
      <c r="EF19" s="35" t="n">
        <v>20000</v>
      </c>
      <c r="EG19" s="35" t="n">
        <f aca="false">EF19*H19*30.4</f>
        <v>64630.4</v>
      </c>
      <c r="EH19" s="35"/>
      <c r="EI19" s="35" t="n">
        <f aca="false">EH19*H19*30.4</f>
        <v>0</v>
      </c>
      <c r="EJ19" s="35"/>
      <c r="EK19" s="35" t="n">
        <f aca="false">EJ19*H19*30.4</f>
        <v>0</v>
      </c>
      <c r="EL19" s="35"/>
      <c r="EM19" s="35" t="n">
        <f aca="false">EL19*H19*30.4</f>
        <v>0</v>
      </c>
      <c r="EN19" s="35"/>
      <c r="EO19" s="35" t="n">
        <f aca="false">EN19*H19*30.4</f>
        <v>0</v>
      </c>
      <c r="EP19" s="35"/>
      <c r="EQ19" s="35" t="n">
        <f aca="false">EP19*H19*30.4</f>
        <v>0</v>
      </c>
      <c r="ER19" s="35"/>
      <c r="ES19" s="35" t="n">
        <f aca="false">ER19*H19*30.4</f>
        <v>0</v>
      </c>
      <c r="ET19" s="35"/>
      <c r="EU19" s="35" t="n">
        <f aca="false">ET19*H19*30.4</f>
        <v>0</v>
      </c>
      <c r="EV19" s="35"/>
      <c r="EW19" s="35" t="n">
        <f aca="false">EV19*H19*30.4</f>
        <v>0</v>
      </c>
      <c r="EX19" s="35"/>
      <c r="EY19" s="35" t="n">
        <f aca="false">EX19*H19*30.4</f>
        <v>0</v>
      </c>
      <c r="EZ19" s="35"/>
      <c r="FA19" s="35" t="n">
        <f aca="false">EZ19*H19*30.4</f>
        <v>0</v>
      </c>
      <c r="FB19" s="35"/>
      <c r="FC19" s="35"/>
      <c r="FD19" s="35" t="n">
        <f aca="false">FC19*H19*30.4</f>
        <v>0</v>
      </c>
      <c r="FE19" s="35"/>
      <c r="FF19" s="35" t="n">
        <f aca="false">FE19*H19*30.4</f>
        <v>0</v>
      </c>
      <c r="FG19" s="35"/>
      <c r="FH19" s="35" t="n">
        <f aca="false">FG19*H19*30.4</f>
        <v>0</v>
      </c>
      <c r="FI19" s="35"/>
      <c r="FJ19" s="35" t="n">
        <f aca="false">FI19*H19*30.4</f>
        <v>0</v>
      </c>
      <c r="FK19" s="35"/>
      <c r="FL19" s="35" t="n">
        <f aca="false">FK19*H19*30.4</f>
        <v>0</v>
      </c>
      <c r="FM19" s="35"/>
      <c r="FN19" s="35" t="n">
        <f aca="false">FM19*H19*30.4</f>
        <v>0</v>
      </c>
      <c r="FO19" s="35"/>
      <c r="FP19" s="35" t="n">
        <f aca="false">FO19*H19*30.4</f>
        <v>0</v>
      </c>
      <c r="FQ19" s="35"/>
      <c r="FR19" s="35" t="n">
        <f aca="false">FQ19*H19*30.4</f>
        <v>0</v>
      </c>
      <c r="FS19" s="35"/>
      <c r="FT19" s="35" t="n">
        <f aca="false">FS19*H19*30.4</f>
        <v>0</v>
      </c>
      <c r="FU19" s="35"/>
      <c r="FV19" s="35" t="n">
        <f aca="false">FU19*H19*30.4</f>
        <v>0</v>
      </c>
      <c r="FW19" s="35"/>
      <c r="FX19" s="35" t="n">
        <f aca="false">FW19*H19*30.4</f>
        <v>0</v>
      </c>
      <c r="FY19" s="35"/>
      <c r="FZ19" s="35" t="n">
        <f aca="false">FY19*H19*30.4</f>
        <v>0</v>
      </c>
      <c r="GA19" s="35"/>
      <c r="GB19" s="35"/>
      <c r="GC19" s="35" t="n">
        <f aca="false">GB19*H19*30.4</f>
        <v>0</v>
      </c>
      <c r="GD19" s="35"/>
      <c r="GE19" s="35" t="n">
        <f aca="false">GD19*H19*30.4</f>
        <v>0</v>
      </c>
      <c r="GF19" s="35"/>
      <c r="GG19" s="35" t="n">
        <f aca="false">GF19*H19*30.4</f>
        <v>0</v>
      </c>
      <c r="GH19" s="35"/>
      <c r="GI19" s="35" t="n">
        <f aca="false">GH19*H19*30.4</f>
        <v>0</v>
      </c>
      <c r="GJ19" s="35"/>
      <c r="GK19" s="35" t="n">
        <f aca="false">GJ19*H19*30.4</f>
        <v>0</v>
      </c>
      <c r="GL19" s="35"/>
      <c r="GM19" s="35" t="n">
        <f aca="false">GL19*H19*30.4</f>
        <v>0</v>
      </c>
      <c r="GN19" s="35"/>
      <c r="GO19" s="35" t="n">
        <f aca="false">GN19*H19*30.4</f>
        <v>0</v>
      </c>
      <c r="GP19" s="35"/>
      <c r="GQ19" s="35" t="n">
        <f aca="false">GP19*H19*30.4</f>
        <v>0</v>
      </c>
      <c r="GR19" s="35"/>
      <c r="GS19" s="35" t="n">
        <f aca="false">GR19*H19*30.4</f>
        <v>0</v>
      </c>
      <c r="GT19" s="35"/>
      <c r="GU19" s="35" t="n">
        <f aca="false">GT19*H19*30.4</f>
        <v>0</v>
      </c>
      <c r="GV19" s="35"/>
      <c r="GW19" s="35" t="n">
        <f aca="false">GV19*H19*30.4</f>
        <v>0</v>
      </c>
      <c r="GX19" s="35"/>
      <c r="GY19" s="35" t="n">
        <f aca="false">GX19*H19*30.4</f>
        <v>0</v>
      </c>
      <c r="GZ19" s="35"/>
      <c r="HA19" s="35"/>
      <c r="HB19" s="35" t="n">
        <f aca="false">HA19*H19*30.4</f>
        <v>0</v>
      </c>
      <c r="HC19" s="35"/>
      <c r="HD19" s="35" t="n">
        <f aca="false">HC19*H19*30.4</f>
        <v>0</v>
      </c>
      <c r="HE19" s="35"/>
      <c r="HF19" s="35" t="n">
        <f aca="false">HE19*H19*30.4</f>
        <v>0</v>
      </c>
      <c r="HG19" s="35"/>
      <c r="HH19" s="35" t="n">
        <f aca="false">HG19*H19*30.4</f>
        <v>0</v>
      </c>
      <c r="HI19" s="35"/>
      <c r="HJ19" s="35" t="n">
        <f aca="false">HI19*H19*30.4</f>
        <v>0</v>
      </c>
      <c r="HK19" s="35"/>
      <c r="HL19" s="35" t="n">
        <f aca="false">HK19*H19*30.4</f>
        <v>0</v>
      </c>
      <c r="HM19" s="35"/>
      <c r="HN19" s="35" t="n">
        <f aca="false">HM19*H19*30.4</f>
        <v>0</v>
      </c>
      <c r="HO19" s="35"/>
      <c r="HP19" s="35" t="n">
        <f aca="false">HO19*H19*30.4</f>
        <v>0</v>
      </c>
      <c r="HQ19" s="35"/>
      <c r="HR19" s="35" t="n">
        <f aca="false">HQ19*H19*30.4</f>
        <v>0</v>
      </c>
      <c r="HS19" s="35"/>
      <c r="HT19" s="35" t="n">
        <f aca="false">HS19*H19*30.4</f>
        <v>0</v>
      </c>
      <c r="HU19" s="35"/>
      <c r="HV19" s="35" t="n">
        <f aca="false">HU19*H19*30.4</f>
        <v>0</v>
      </c>
      <c r="HW19" s="35"/>
      <c r="HX19" s="35" t="n">
        <f aca="false">HW19*H19*30.4</f>
        <v>0</v>
      </c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  <c r="IP19" s="95"/>
      <c r="IQ19" s="95"/>
      <c r="IR19" s="95"/>
      <c r="IS19" s="95"/>
      <c r="IT19" s="95"/>
      <c r="IU19" s="95"/>
      <c r="IV19" s="95"/>
    </row>
    <row r="20" customFormat="false" ht="13.5" hidden="false" customHeight="false" outlineLevel="0" collapsed="false">
      <c r="A20" s="0" t="n">
        <v>26125</v>
      </c>
      <c r="B20" s="0" t="s">
        <v>27</v>
      </c>
      <c r="C20" s="19" t="n">
        <v>8600</v>
      </c>
      <c r="D20" s="20" t="n">
        <v>35947</v>
      </c>
      <c r="E20" s="20" t="n">
        <v>37772</v>
      </c>
      <c r="F20" s="0" t="s">
        <v>19</v>
      </c>
      <c r="G20" s="21" t="n">
        <v>37407</v>
      </c>
      <c r="H20" s="22" t="n">
        <v>0</v>
      </c>
      <c r="I20" s="27" t="n">
        <v>8600</v>
      </c>
      <c r="J20" s="27" t="n">
        <f aca="false">I20*H20*30.4</f>
        <v>0</v>
      </c>
      <c r="K20" s="19" t="n">
        <v>8600</v>
      </c>
      <c r="L20" s="19" t="n">
        <f aca="false">K20*H20*30.4</f>
        <v>0</v>
      </c>
      <c r="M20" s="19" t="n">
        <v>8600</v>
      </c>
      <c r="N20" s="19" t="n">
        <f aca="false">M20*H20*30.4</f>
        <v>0</v>
      </c>
      <c r="O20" s="19" t="n">
        <v>8600</v>
      </c>
      <c r="P20" s="19" t="n">
        <f aca="false">O20*H20*30.4</f>
        <v>0</v>
      </c>
      <c r="Q20" s="28" t="n">
        <v>8600</v>
      </c>
      <c r="R20" s="19" t="n">
        <f aca="false">Q20*H20*30.4</f>
        <v>0</v>
      </c>
      <c r="S20" s="19" t="n">
        <v>8600</v>
      </c>
      <c r="T20" s="19" t="n">
        <f aca="false">S20*H20*30.4</f>
        <v>0</v>
      </c>
      <c r="U20" s="19" t="n">
        <v>8600</v>
      </c>
      <c r="V20" s="19" t="n">
        <f aca="false">U20*H20*30.4</f>
        <v>0</v>
      </c>
      <c r="W20" s="19" t="n">
        <v>8600</v>
      </c>
      <c r="X20" s="19" t="n">
        <f aca="false">W20*H20*30.4</f>
        <v>0</v>
      </c>
      <c r="Y20" s="19" t="n">
        <v>8600</v>
      </c>
      <c r="Z20" s="19" t="n">
        <f aca="false">Y20*H20*30.4</f>
        <v>0</v>
      </c>
      <c r="AA20" s="19" t="n">
        <v>8600</v>
      </c>
      <c r="AB20" s="19" t="n">
        <f aca="false">AA20*H20*30.4</f>
        <v>0</v>
      </c>
      <c r="AC20" s="19" t="n">
        <v>8600</v>
      </c>
      <c r="AD20" s="19" t="n">
        <f aca="false">AC20*H20*30.4</f>
        <v>0</v>
      </c>
      <c r="AE20" s="19" t="n">
        <v>8600</v>
      </c>
      <c r="AF20" s="19" t="n">
        <f aca="false">AE20*H20*30.4</f>
        <v>0</v>
      </c>
      <c r="AG20" s="19"/>
      <c r="AH20" s="19" t="n">
        <v>8600</v>
      </c>
      <c r="AI20" s="19" t="n">
        <f aca="false">AH20*H20*30.4</f>
        <v>0</v>
      </c>
      <c r="AJ20" s="19" t="n">
        <v>8600</v>
      </c>
      <c r="AK20" s="19" t="n">
        <f aca="false">AJ20*H20*30.4</f>
        <v>0</v>
      </c>
      <c r="AL20" s="19" t="n">
        <v>8600</v>
      </c>
      <c r="AM20" s="19" t="n">
        <f aca="false">AL20*H20*30.4</f>
        <v>0</v>
      </c>
      <c r="AN20" s="19" t="n">
        <v>8600</v>
      </c>
      <c r="AO20" s="19" t="n">
        <f aca="false">AN20*H20*30.4</f>
        <v>0</v>
      </c>
      <c r="AP20" s="19" t="n">
        <v>8600</v>
      </c>
      <c r="AQ20" s="19" t="n">
        <f aca="false">AP20*H20*30.4</f>
        <v>0</v>
      </c>
      <c r="AR20" s="29"/>
      <c r="AS20" s="19" t="n">
        <f aca="false">AR20*H20*30.4</f>
        <v>0</v>
      </c>
      <c r="AT20" s="29"/>
      <c r="AU20" s="19" t="n">
        <f aca="false">AT20*H20*30.4</f>
        <v>0</v>
      </c>
      <c r="AV20" s="29"/>
      <c r="AW20" s="19" t="n">
        <f aca="false">AV20*H20*30.4</f>
        <v>0</v>
      </c>
      <c r="AX20" s="29"/>
      <c r="AY20" s="19" t="n">
        <f aca="false">AX20*H20*30.4</f>
        <v>0</v>
      </c>
      <c r="AZ20" s="29"/>
      <c r="BA20" s="19" t="n">
        <f aca="false">AZ20*H20*30.4</f>
        <v>0</v>
      </c>
      <c r="BB20" s="29"/>
      <c r="BC20" s="19" t="n">
        <f aca="false">BB20*H20*30.4</f>
        <v>0</v>
      </c>
      <c r="BD20" s="29"/>
      <c r="BE20" s="19" t="n">
        <f aca="false">BD20*H20*30.4</f>
        <v>0</v>
      </c>
      <c r="BF20" s="19"/>
      <c r="BG20" s="29"/>
      <c r="BH20" s="19" t="n">
        <f aca="false">BG20*H20*30.4</f>
        <v>0</v>
      </c>
      <c r="BI20" s="29"/>
      <c r="BJ20" s="19" t="n">
        <f aca="false">BI20*H20*30.4</f>
        <v>0</v>
      </c>
      <c r="BK20" s="29"/>
      <c r="BL20" s="19" t="n">
        <f aca="false">BK20*H20*30.4</f>
        <v>0</v>
      </c>
      <c r="BM20" s="29"/>
      <c r="BN20" s="19" t="n">
        <f aca="false">BM20*H20*30.4</f>
        <v>0</v>
      </c>
      <c r="BO20" s="29"/>
      <c r="BP20" s="19" t="n">
        <f aca="false">BO20*H20*30.4</f>
        <v>0</v>
      </c>
      <c r="BQ20" s="29"/>
      <c r="BR20" s="19" t="n">
        <f aca="false">BQ20*H20*30.4</f>
        <v>0</v>
      </c>
      <c r="BS20" s="29"/>
      <c r="BT20" s="19" t="n">
        <f aca="false">BS20*H20*30.4</f>
        <v>0</v>
      </c>
      <c r="BU20" s="29"/>
      <c r="BV20" s="19" t="n">
        <f aca="false">BU20*H20*30.4</f>
        <v>0</v>
      </c>
      <c r="BW20" s="29"/>
      <c r="BX20" s="19" t="n">
        <f aca="false">BW20*H20*30.4</f>
        <v>0</v>
      </c>
      <c r="BY20" s="29"/>
      <c r="BZ20" s="25" t="n">
        <f aca="false">BY20*H20*30.4</f>
        <v>0</v>
      </c>
      <c r="CA20" s="29"/>
      <c r="CB20" s="19" t="n">
        <f aca="false">CA20*H20*30.4</f>
        <v>0</v>
      </c>
      <c r="CC20" s="29"/>
      <c r="CD20" s="19" t="n">
        <f aca="false">CC20*H20*30.4</f>
        <v>0</v>
      </c>
      <c r="CE20" s="19"/>
      <c r="CF20" s="29"/>
      <c r="CG20" s="19" t="n">
        <f aca="false">CF20*H20*30.4</f>
        <v>0</v>
      </c>
      <c r="CH20" s="29"/>
      <c r="CI20" s="19" t="n">
        <f aca="false">CH20*H20*30.4</f>
        <v>0</v>
      </c>
      <c r="CJ20" s="29"/>
      <c r="CK20" s="19" t="n">
        <f aca="false">CJ20*H20*30.4</f>
        <v>0</v>
      </c>
      <c r="CL20" s="29"/>
      <c r="CM20" s="19" t="n">
        <f aca="false">CL20*H20*30.4</f>
        <v>0</v>
      </c>
      <c r="CN20" s="29"/>
      <c r="CO20" s="19" t="n">
        <f aca="false">CN20*H20*30.4</f>
        <v>0</v>
      </c>
      <c r="CP20" s="29"/>
      <c r="CQ20" s="19" t="n">
        <f aca="false">CP20*H20*30.4</f>
        <v>0</v>
      </c>
      <c r="CR20" s="29"/>
      <c r="CS20" s="19" t="n">
        <f aca="false">CR20*H20*30.4</f>
        <v>0</v>
      </c>
      <c r="CT20" s="29"/>
      <c r="CU20" s="19" t="n">
        <f aca="false">CT20*H20*30.4</f>
        <v>0</v>
      </c>
      <c r="CV20" s="29"/>
      <c r="CW20" s="19" t="n">
        <f aca="false">CV20*H20*30.4</f>
        <v>0</v>
      </c>
      <c r="CX20" s="29"/>
      <c r="CY20" s="19" t="n">
        <f aca="false">CX20*H20*30.4</f>
        <v>0</v>
      </c>
      <c r="CZ20" s="29"/>
      <c r="DA20" s="35" t="n">
        <f aca="false">CZ20*H20*30.4</f>
        <v>0</v>
      </c>
      <c r="DB20" s="35"/>
      <c r="DC20" s="35" t="n">
        <f aca="false">DB20*H20*30.4</f>
        <v>0</v>
      </c>
      <c r="DD20" s="35"/>
      <c r="DE20" s="35"/>
      <c r="DF20" s="35" t="n">
        <f aca="false">DE20*H20*30.4</f>
        <v>0</v>
      </c>
      <c r="DG20" s="35"/>
      <c r="DH20" s="35" t="n">
        <f aca="false">DG20*H20*30.4</f>
        <v>0</v>
      </c>
      <c r="DI20" s="35"/>
      <c r="DJ20" s="35" t="n">
        <f aca="false">DI20*H20*30.4</f>
        <v>0</v>
      </c>
      <c r="DK20" s="35"/>
      <c r="DL20" s="35" t="n">
        <f aca="false">DK20*H20*30.4</f>
        <v>0</v>
      </c>
      <c r="DM20" s="35"/>
      <c r="DN20" s="35" t="n">
        <f aca="false">DM20*H20*30.4</f>
        <v>0</v>
      </c>
      <c r="DO20" s="35"/>
      <c r="DP20" s="35" t="n">
        <f aca="false">DO20*H20*30.4</f>
        <v>0</v>
      </c>
      <c r="DQ20" s="35"/>
      <c r="DR20" s="35" t="n">
        <f aca="false">DQ20*H20*30.4</f>
        <v>0</v>
      </c>
      <c r="DS20" s="35"/>
      <c r="DT20" s="35" t="n">
        <f aca="false">DS20*H20*30.4</f>
        <v>0</v>
      </c>
      <c r="DU20" s="35"/>
      <c r="DV20" s="35" t="n">
        <f aca="false">DU20*H20*30.4</f>
        <v>0</v>
      </c>
      <c r="DW20" s="35"/>
      <c r="DX20" s="35" t="n">
        <f aca="false">DW20*H20*30.4</f>
        <v>0</v>
      </c>
      <c r="DY20" s="35"/>
      <c r="DZ20" s="35" t="n">
        <f aca="false">DY20*H20*30.4</f>
        <v>0</v>
      </c>
      <c r="EA20" s="35"/>
      <c r="EB20" s="35" t="n">
        <f aca="false">EA20*H20*30.4</f>
        <v>0</v>
      </c>
      <c r="EC20" s="35"/>
      <c r="ED20" s="35"/>
      <c r="EE20" s="35" t="n">
        <f aca="false">ED20*H20*30.4</f>
        <v>0</v>
      </c>
      <c r="EF20" s="35"/>
      <c r="EG20" s="35" t="n">
        <f aca="false">EF20*H20*30.4</f>
        <v>0</v>
      </c>
      <c r="EH20" s="35"/>
      <c r="EI20" s="35" t="n">
        <f aca="false">EH20*H20*30.4</f>
        <v>0</v>
      </c>
      <c r="EJ20" s="35"/>
      <c r="EK20" s="35" t="n">
        <f aca="false">EJ20*H20*30.4</f>
        <v>0</v>
      </c>
      <c r="EL20" s="35"/>
      <c r="EM20" s="35" t="n">
        <f aca="false">EL20*H20*30.4</f>
        <v>0</v>
      </c>
      <c r="EN20" s="35"/>
      <c r="EO20" s="35" t="n">
        <f aca="false">EN20*H20*30.4</f>
        <v>0</v>
      </c>
      <c r="EP20" s="35"/>
      <c r="EQ20" s="35" t="n">
        <f aca="false">EP20*H20*30.4</f>
        <v>0</v>
      </c>
      <c r="ER20" s="35"/>
      <c r="ES20" s="35" t="n">
        <f aca="false">ER20*H20*30.4</f>
        <v>0</v>
      </c>
      <c r="ET20" s="35"/>
      <c r="EU20" s="35" t="n">
        <f aca="false">ET20*H20*30.4</f>
        <v>0</v>
      </c>
      <c r="EV20" s="35"/>
      <c r="EW20" s="35" t="n">
        <f aca="false">EV20*H20*30.4</f>
        <v>0</v>
      </c>
      <c r="EX20" s="35"/>
      <c r="EY20" s="35" t="n">
        <f aca="false">EX20*H20*30.4</f>
        <v>0</v>
      </c>
      <c r="EZ20" s="35"/>
      <c r="FA20" s="35" t="n">
        <f aca="false">EZ20*H20*30.4</f>
        <v>0</v>
      </c>
      <c r="FB20" s="35"/>
      <c r="FC20" s="35"/>
      <c r="FD20" s="35" t="n">
        <f aca="false">FC20*H20*30.4</f>
        <v>0</v>
      </c>
      <c r="FE20" s="35"/>
      <c r="FF20" s="35" t="n">
        <f aca="false">FE20*H20*30.4</f>
        <v>0</v>
      </c>
      <c r="FG20" s="35"/>
      <c r="FH20" s="35" t="n">
        <f aca="false">FG20*H20*30.4</f>
        <v>0</v>
      </c>
      <c r="FI20" s="35"/>
      <c r="FJ20" s="35" t="n">
        <f aca="false">FI20*H20*30.4</f>
        <v>0</v>
      </c>
      <c r="FK20" s="35"/>
      <c r="FL20" s="35" t="n">
        <f aca="false">FK20*H20*30.4</f>
        <v>0</v>
      </c>
      <c r="FM20" s="35"/>
      <c r="FN20" s="35" t="n">
        <f aca="false">FM20*H20*30.4</f>
        <v>0</v>
      </c>
      <c r="FO20" s="35"/>
      <c r="FP20" s="35" t="n">
        <f aca="false">FO20*H20*30.4</f>
        <v>0</v>
      </c>
      <c r="FQ20" s="35"/>
      <c r="FR20" s="35" t="n">
        <f aca="false">FQ20*H20*30.4</f>
        <v>0</v>
      </c>
      <c r="FS20" s="35"/>
      <c r="FT20" s="35" t="n">
        <f aca="false">FS20*H20*30.4</f>
        <v>0</v>
      </c>
      <c r="FU20" s="35"/>
      <c r="FV20" s="35" t="n">
        <f aca="false">FU20*H20*30.4</f>
        <v>0</v>
      </c>
      <c r="FW20" s="35"/>
      <c r="FX20" s="35" t="n">
        <f aca="false">FW20*H20*30.4</f>
        <v>0</v>
      </c>
      <c r="FY20" s="35"/>
      <c r="FZ20" s="35" t="n">
        <f aca="false">FY20*H20*30.4</f>
        <v>0</v>
      </c>
      <c r="GA20" s="35"/>
      <c r="GB20" s="35"/>
      <c r="GC20" s="35" t="n">
        <f aca="false">GB20*H20*30.4</f>
        <v>0</v>
      </c>
      <c r="GD20" s="35"/>
      <c r="GE20" s="35" t="n">
        <f aca="false">GD20*H20*30.4</f>
        <v>0</v>
      </c>
      <c r="GF20" s="35"/>
      <c r="GG20" s="35" t="n">
        <f aca="false">GF20*H20*30.4</f>
        <v>0</v>
      </c>
      <c r="GH20" s="35"/>
      <c r="GI20" s="35" t="n">
        <f aca="false">GH20*H20*30.4</f>
        <v>0</v>
      </c>
      <c r="GJ20" s="35"/>
      <c r="GK20" s="35" t="n">
        <f aca="false">GJ20*H20*30.4</f>
        <v>0</v>
      </c>
      <c r="GL20" s="35"/>
      <c r="GM20" s="35" t="n">
        <f aca="false">GL20*H20*30.4</f>
        <v>0</v>
      </c>
      <c r="GN20" s="35"/>
      <c r="GO20" s="35" t="n">
        <f aca="false">GN20*H20*30.4</f>
        <v>0</v>
      </c>
      <c r="GP20" s="35"/>
      <c r="GQ20" s="35" t="n">
        <f aca="false">GP20*H20*30.4</f>
        <v>0</v>
      </c>
      <c r="GR20" s="35"/>
      <c r="GS20" s="35" t="n">
        <f aca="false">GR20*H20*30.4</f>
        <v>0</v>
      </c>
      <c r="GT20" s="35"/>
      <c r="GU20" s="35" t="n">
        <f aca="false">GT20*H20*30.4</f>
        <v>0</v>
      </c>
      <c r="GV20" s="35"/>
      <c r="GW20" s="35" t="n">
        <f aca="false">GV20*H20*30.4</f>
        <v>0</v>
      </c>
      <c r="GX20" s="35"/>
      <c r="GY20" s="35" t="n">
        <f aca="false">GX20*H20*30.4</f>
        <v>0</v>
      </c>
      <c r="GZ20" s="35"/>
      <c r="HA20" s="35"/>
      <c r="HB20" s="35" t="n">
        <f aca="false">HA20*H20*30.4</f>
        <v>0</v>
      </c>
      <c r="HC20" s="35"/>
      <c r="HD20" s="35" t="n">
        <f aca="false">HC20*H20*30.4</f>
        <v>0</v>
      </c>
      <c r="HE20" s="35"/>
      <c r="HF20" s="35" t="n">
        <f aca="false">HE20*H20*30.4</f>
        <v>0</v>
      </c>
      <c r="HG20" s="35"/>
      <c r="HH20" s="35" t="n">
        <f aca="false">HG20*H20*30.4</f>
        <v>0</v>
      </c>
      <c r="HI20" s="35"/>
      <c r="HJ20" s="35" t="n">
        <f aca="false">HI20*H20*30.4</f>
        <v>0</v>
      </c>
      <c r="HK20" s="35"/>
      <c r="HL20" s="35" t="n">
        <f aca="false">HK20*H20*30.4</f>
        <v>0</v>
      </c>
      <c r="HM20" s="35"/>
      <c r="HN20" s="35" t="n">
        <f aca="false">HM20*H20*30.4</f>
        <v>0</v>
      </c>
      <c r="HO20" s="35"/>
      <c r="HP20" s="35" t="n">
        <f aca="false">HO20*H20*30.4</f>
        <v>0</v>
      </c>
      <c r="HQ20" s="35"/>
      <c r="HR20" s="35" t="n">
        <f aca="false">HQ20*H20*30.4</f>
        <v>0</v>
      </c>
      <c r="HS20" s="35"/>
      <c r="HT20" s="35" t="n">
        <f aca="false">HS20*H20*30.4</f>
        <v>0</v>
      </c>
      <c r="HU20" s="35"/>
      <c r="HV20" s="35" t="n">
        <f aca="false">HU20*H20*30.4</f>
        <v>0</v>
      </c>
      <c r="HW20" s="35"/>
      <c r="HX20" s="35" t="n">
        <f aca="false">HW20*H20*30.4</f>
        <v>0</v>
      </c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  <c r="IQ20" s="95"/>
      <c r="IR20" s="95"/>
      <c r="IS20" s="95"/>
      <c r="IT20" s="95"/>
      <c r="IU20" s="95"/>
      <c r="IV20" s="95"/>
    </row>
    <row r="21" customFormat="false" ht="13.5" hidden="false" customHeight="false" outlineLevel="0" collapsed="false">
      <c r="A21" s="0" t="n">
        <v>26371</v>
      </c>
      <c r="B21" s="0" t="s">
        <v>29</v>
      </c>
      <c r="C21" s="19" t="n">
        <v>25000</v>
      </c>
      <c r="D21" s="20" t="n">
        <v>36100</v>
      </c>
      <c r="E21" s="20" t="n">
        <v>39172</v>
      </c>
      <c r="F21" s="0" t="s">
        <v>19</v>
      </c>
      <c r="G21" s="21" t="n">
        <v>38807</v>
      </c>
      <c r="H21" s="22" t="n">
        <v>0.1063</v>
      </c>
      <c r="I21" s="27" t="n">
        <v>25000</v>
      </c>
      <c r="J21" s="27" t="n">
        <f aca="false">I21*H21*30.4</f>
        <v>80788</v>
      </c>
      <c r="K21" s="19" t="n">
        <v>25000</v>
      </c>
      <c r="L21" s="19" t="n">
        <f aca="false">K21*H21*30.4</f>
        <v>80788</v>
      </c>
      <c r="M21" s="19" t="n">
        <v>25000</v>
      </c>
      <c r="N21" s="19" t="n">
        <f aca="false">M21*H21*30.4</f>
        <v>80788</v>
      </c>
      <c r="O21" s="19" t="n">
        <v>25000</v>
      </c>
      <c r="P21" s="19" t="n">
        <f aca="false">O21*H21*30.4</f>
        <v>80788</v>
      </c>
      <c r="Q21" s="19" t="n">
        <v>25000</v>
      </c>
      <c r="R21" s="19" t="n">
        <f aca="false">Q21*H21*30.4</f>
        <v>80788</v>
      </c>
      <c r="S21" s="19" t="n">
        <v>25000</v>
      </c>
      <c r="T21" s="19" t="n">
        <f aca="false">S21*H21*30.4</f>
        <v>80788</v>
      </c>
      <c r="U21" s="19" t="n">
        <v>25000</v>
      </c>
      <c r="V21" s="19" t="n">
        <f aca="false">U21*H21*30.4</f>
        <v>80788</v>
      </c>
      <c r="W21" s="19" t="n">
        <v>25000</v>
      </c>
      <c r="X21" s="19" t="n">
        <f aca="false">W21*H21*30.4</f>
        <v>80788</v>
      </c>
      <c r="Y21" s="19" t="n">
        <v>25000</v>
      </c>
      <c r="Z21" s="19" t="n">
        <f aca="false">Y21*H21*30.4</f>
        <v>80788</v>
      </c>
      <c r="AA21" s="19" t="n">
        <v>25000</v>
      </c>
      <c r="AB21" s="19" t="n">
        <f aca="false">AA21*H21*30.4</f>
        <v>80788</v>
      </c>
      <c r="AC21" s="19" t="n">
        <v>25000</v>
      </c>
      <c r="AD21" s="19" t="n">
        <f aca="false">AC21*H21*30.4</f>
        <v>80788</v>
      </c>
      <c r="AE21" s="19" t="n">
        <v>25000</v>
      </c>
      <c r="AF21" s="19" t="n">
        <f aca="false">AE21*H21*30.4</f>
        <v>80788</v>
      </c>
      <c r="AG21" s="19"/>
      <c r="AH21" s="19" t="n">
        <v>25000</v>
      </c>
      <c r="AI21" s="19" t="n">
        <f aca="false">AH21*H21*30.4</f>
        <v>80788</v>
      </c>
      <c r="AJ21" s="19" t="n">
        <v>25000</v>
      </c>
      <c r="AK21" s="19" t="n">
        <f aca="false">AJ21*H21*30.4</f>
        <v>80788</v>
      </c>
      <c r="AL21" s="19" t="n">
        <v>25000</v>
      </c>
      <c r="AM21" s="19" t="n">
        <f aca="false">AL21*H21*30.4</f>
        <v>80788</v>
      </c>
      <c r="AN21" s="19" t="n">
        <v>25000</v>
      </c>
      <c r="AO21" s="19" t="n">
        <f aca="false">AN21*H21*30.4</f>
        <v>80788</v>
      </c>
      <c r="AP21" s="19" t="n">
        <v>25000</v>
      </c>
      <c r="AQ21" s="19" t="n">
        <f aca="false">AP21*H21*30.4</f>
        <v>80788</v>
      </c>
      <c r="AR21" s="19" t="n">
        <v>25000</v>
      </c>
      <c r="AS21" s="19" t="n">
        <f aca="false">AR21*H21*30.4</f>
        <v>80788</v>
      </c>
      <c r="AT21" s="19" t="n">
        <v>25000</v>
      </c>
      <c r="AU21" s="19" t="n">
        <f aca="false">AT21*H21*30.4</f>
        <v>80788</v>
      </c>
      <c r="AV21" s="19" t="n">
        <v>25000</v>
      </c>
      <c r="AW21" s="19" t="n">
        <f aca="false">AV21*H21*30.4</f>
        <v>80788</v>
      </c>
      <c r="AX21" s="19" t="n">
        <v>25000</v>
      </c>
      <c r="AY21" s="19" t="n">
        <f aca="false">AX21*H21*30.4</f>
        <v>80788</v>
      </c>
      <c r="AZ21" s="19" t="n">
        <v>25000</v>
      </c>
      <c r="BA21" s="19" t="n">
        <f aca="false">AZ21*H21*30.4</f>
        <v>80788</v>
      </c>
      <c r="BB21" s="19" t="n">
        <v>25000</v>
      </c>
      <c r="BC21" s="19" t="n">
        <f aca="false">BB21*H21*30.4</f>
        <v>80788</v>
      </c>
      <c r="BD21" s="19" t="n">
        <v>25000</v>
      </c>
      <c r="BE21" s="19" t="n">
        <f aca="false">BD21*H21*30.4</f>
        <v>80788</v>
      </c>
      <c r="BF21" s="19"/>
      <c r="BG21" s="19" t="n">
        <v>25000</v>
      </c>
      <c r="BH21" s="19" t="n">
        <f aca="false">BG21*H21*30.4</f>
        <v>80788</v>
      </c>
      <c r="BI21" s="19" t="n">
        <v>25000</v>
      </c>
      <c r="BJ21" s="19" t="n">
        <f aca="false">BI21*H21*30.4</f>
        <v>80788</v>
      </c>
      <c r="BK21" s="19" t="n">
        <v>25000</v>
      </c>
      <c r="BL21" s="19" t="n">
        <f aca="false">BK21*H21*30.4</f>
        <v>80788</v>
      </c>
      <c r="BM21" s="19" t="n">
        <v>25000</v>
      </c>
      <c r="BN21" s="19" t="n">
        <f aca="false">BM21*H21*30.4</f>
        <v>80788</v>
      </c>
      <c r="BO21" s="19" t="n">
        <v>25000</v>
      </c>
      <c r="BP21" s="19" t="n">
        <f aca="false">BO21*H21*30.4</f>
        <v>80788</v>
      </c>
      <c r="BQ21" s="19" t="n">
        <v>25000</v>
      </c>
      <c r="BR21" s="19" t="n">
        <f aca="false">BQ21*H21*30.4</f>
        <v>80788</v>
      </c>
      <c r="BS21" s="19" t="n">
        <v>25000</v>
      </c>
      <c r="BT21" s="19" t="n">
        <f aca="false">BS21*H21*30.4</f>
        <v>80788</v>
      </c>
      <c r="BU21" s="19" t="n">
        <v>25000</v>
      </c>
      <c r="BV21" s="19" t="n">
        <f aca="false">BU21*H21*30.4</f>
        <v>80788</v>
      </c>
      <c r="BW21" s="19" t="n">
        <v>25000</v>
      </c>
      <c r="BX21" s="19" t="n">
        <f aca="false">BW21*H21*30.4</f>
        <v>80788</v>
      </c>
      <c r="BY21" s="19" t="n">
        <v>25000</v>
      </c>
      <c r="BZ21" s="25" t="n">
        <f aca="false">BY21*H21*30.4</f>
        <v>80788</v>
      </c>
      <c r="CA21" s="19" t="n">
        <v>25000</v>
      </c>
      <c r="CB21" s="19" t="n">
        <f aca="false">CA21*H21*30.4</f>
        <v>80788</v>
      </c>
      <c r="CC21" s="19" t="n">
        <v>25000</v>
      </c>
      <c r="CD21" s="19" t="n">
        <f aca="false">CC21*H21*30.4</f>
        <v>80788</v>
      </c>
      <c r="CE21" s="19"/>
      <c r="CF21" s="19" t="n">
        <v>25000</v>
      </c>
      <c r="CG21" s="19" t="n">
        <f aca="false">CF21*H21*30.4</f>
        <v>80788</v>
      </c>
      <c r="CH21" s="19" t="n">
        <v>25000</v>
      </c>
      <c r="CI21" s="19" t="n">
        <f aca="false">CH21*H21*30.4</f>
        <v>80788</v>
      </c>
      <c r="CJ21" s="19" t="n">
        <v>25000</v>
      </c>
      <c r="CK21" s="19" t="n">
        <f aca="false">CJ21*H21*30.4</f>
        <v>80788</v>
      </c>
      <c r="CL21" s="19" t="n">
        <v>25000</v>
      </c>
      <c r="CM21" s="19" t="n">
        <f aca="false">CL21*H21*30.4</f>
        <v>80788</v>
      </c>
      <c r="CN21" s="19" t="n">
        <v>25000</v>
      </c>
      <c r="CO21" s="19" t="n">
        <f aca="false">CN21*H21*30.4</f>
        <v>80788</v>
      </c>
      <c r="CP21" s="19" t="n">
        <v>25000</v>
      </c>
      <c r="CQ21" s="19" t="n">
        <f aca="false">CP21*H21*30.4</f>
        <v>80788</v>
      </c>
      <c r="CR21" s="19" t="n">
        <v>25000</v>
      </c>
      <c r="CS21" s="19" t="n">
        <f aca="false">CR21*H21*30.4</f>
        <v>80788</v>
      </c>
      <c r="CT21" s="19" t="n">
        <v>25000</v>
      </c>
      <c r="CU21" s="19" t="n">
        <f aca="false">CT21*H21*30.4</f>
        <v>80788</v>
      </c>
      <c r="CV21" s="19" t="n">
        <v>25000</v>
      </c>
      <c r="CW21" s="19" t="n">
        <f aca="false">CV21*H21*30.4</f>
        <v>80788</v>
      </c>
      <c r="CX21" s="19" t="n">
        <v>25000</v>
      </c>
      <c r="CY21" s="19" t="n">
        <f aca="false">CX21*H21*30.4</f>
        <v>80788</v>
      </c>
      <c r="CZ21" s="19" t="n">
        <v>25000</v>
      </c>
      <c r="DA21" s="35" t="n">
        <f aca="false">CZ21*H21*30.4</f>
        <v>80788</v>
      </c>
      <c r="DB21" s="35" t="n">
        <v>25000</v>
      </c>
      <c r="DC21" s="35" t="n">
        <f aca="false">DB21*H21*30.4</f>
        <v>80788</v>
      </c>
      <c r="DD21" s="35"/>
      <c r="DE21" s="35" t="n">
        <v>25000</v>
      </c>
      <c r="DF21" s="35" t="n">
        <f aca="false">DE21*H21*30.4</f>
        <v>80788</v>
      </c>
      <c r="DG21" s="35" t="n">
        <v>25000</v>
      </c>
      <c r="DH21" s="35" t="n">
        <f aca="false">DG21*H21*30.4</f>
        <v>80788</v>
      </c>
      <c r="DI21" s="39" t="n">
        <v>25000</v>
      </c>
      <c r="DJ21" s="35" t="n">
        <f aca="false">DI21*H21*30.4</f>
        <v>80788</v>
      </c>
      <c r="DK21" s="35" t="n">
        <v>25000</v>
      </c>
      <c r="DL21" s="35" t="n">
        <f aca="false">DK21*H21*30.4</f>
        <v>80788</v>
      </c>
      <c r="DM21" s="35" t="n">
        <v>25000</v>
      </c>
      <c r="DN21" s="35" t="n">
        <f aca="false">DM21*H21*30.4</f>
        <v>80788</v>
      </c>
      <c r="DO21" s="35" t="n">
        <v>25000</v>
      </c>
      <c r="DP21" s="35" t="n">
        <f aca="false">DO21*H21*30.4</f>
        <v>80788</v>
      </c>
      <c r="DQ21" s="35" t="n">
        <v>25000</v>
      </c>
      <c r="DR21" s="35" t="n">
        <f aca="false">DQ21*H21*30.4</f>
        <v>80788</v>
      </c>
      <c r="DS21" s="35" t="n">
        <v>25000</v>
      </c>
      <c r="DT21" s="35" t="n">
        <f aca="false">DS21*H21*30.4</f>
        <v>80788</v>
      </c>
      <c r="DU21" s="35" t="n">
        <v>25000</v>
      </c>
      <c r="DV21" s="35" t="n">
        <f aca="false">DU21*H21*30.4</f>
        <v>80788</v>
      </c>
      <c r="DW21" s="35" t="n">
        <v>25000</v>
      </c>
      <c r="DX21" s="35" t="n">
        <f aca="false">DW21*H21*30.4</f>
        <v>80788</v>
      </c>
      <c r="DY21" s="35" t="n">
        <v>25000</v>
      </c>
      <c r="DZ21" s="35" t="n">
        <f aca="false">DY21*H21*30.4</f>
        <v>80788</v>
      </c>
      <c r="EA21" s="35" t="n">
        <v>25000</v>
      </c>
      <c r="EB21" s="35" t="n">
        <f aca="false">EA21*H21*30.4</f>
        <v>80788</v>
      </c>
      <c r="EC21" s="35"/>
      <c r="ED21" s="35" t="n">
        <v>25000</v>
      </c>
      <c r="EE21" s="35" t="n">
        <f aca="false">ED21*H21*30.4</f>
        <v>80788</v>
      </c>
      <c r="EF21" s="35" t="n">
        <v>25000</v>
      </c>
      <c r="EG21" s="35" t="n">
        <f aca="false">EF21*H21*30.4</f>
        <v>80788</v>
      </c>
      <c r="EH21" s="35" t="n">
        <v>25000</v>
      </c>
      <c r="EI21" s="35" t="n">
        <f aca="false">EH21*H21*30.4</f>
        <v>80788</v>
      </c>
      <c r="EJ21" s="35"/>
      <c r="EK21" s="35" t="n">
        <f aca="false">EJ21*H21*30.4</f>
        <v>0</v>
      </c>
      <c r="EL21" s="35"/>
      <c r="EM21" s="35" t="n">
        <f aca="false">EL21*H21*30.4</f>
        <v>0</v>
      </c>
      <c r="EN21" s="35"/>
      <c r="EO21" s="35" t="n">
        <f aca="false">EN21*H21*30.4</f>
        <v>0</v>
      </c>
      <c r="EP21" s="35"/>
      <c r="EQ21" s="35" t="n">
        <f aca="false">EP21*H21*30.4</f>
        <v>0</v>
      </c>
      <c r="ER21" s="35"/>
      <c r="ES21" s="35" t="n">
        <f aca="false">ER21*H21*30.4</f>
        <v>0</v>
      </c>
      <c r="ET21" s="35"/>
      <c r="EU21" s="35" t="n">
        <f aca="false">ET21*H21*30.4</f>
        <v>0</v>
      </c>
      <c r="EV21" s="35"/>
      <c r="EW21" s="35" t="n">
        <f aca="false">EV21*H21*30.4</f>
        <v>0</v>
      </c>
      <c r="EX21" s="35"/>
      <c r="EY21" s="35" t="n">
        <f aca="false">EX21*H21*30.4</f>
        <v>0</v>
      </c>
      <c r="EZ21" s="35"/>
      <c r="FA21" s="35" t="n">
        <f aca="false">EZ21*H21*30.4</f>
        <v>0</v>
      </c>
      <c r="FB21" s="35"/>
      <c r="FC21" s="35"/>
      <c r="FD21" s="35" t="n">
        <f aca="false">FC21*H21*30.4</f>
        <v>0</v>
      </c>
      <c r="FE21" s="35"/>
      <c r="FF21" s="35" t="n">
        <f aca="false">FE21*H21*30.4</f>
        <v>0</v>
      </c>
      <c r="FG21" s="35"/>
      <c r="FH21" s="35" t="n">
        <f aca="false">FG21*H21*30.4</f>
        <v>0</v>
      </c>
      <c r="FI21" s="35"/>
      <c r="FJ21" s="35" t="n">
        <f aca="false">FI21*H21*30.4</f>
        <v>0</v>
      </c>
      <c r="FK21" s="35"/>
      <c r="FL21" s="35" t="n">
        <f aca="false">FK21*H21*30.4</f>
        <v>0</v>
      </c>
      <c r="FM21" s="35"/>
      <c r="FN21" s="35" t="n">
        <f aca="false">FM21*H21*30.4</f>
        <v>0</v>
      </c>
      <c r="FO21" s="35"/>
      <c r="FP21" s="35" t="n">
        <f aca="false">FO21*H21*30.4</f>
        <v>0</v>
      </c>
      <c r="FQ21" s="35"/>
      <c r="FR21" s="35" t="n">
        <f aca="false">FQ21*H21*30.4</f>
        <v>0</v>
      </c>
      <c r="FS21" s="35"/>
      <c r="FT21" s="35" t="n">
        <f aca="false">FS21*H21*30.4</f>
        <v>0</v>
      </c>
      <c r="FU21" s="35"/>
      <c r="FV21" s="35" t="n">
        <f aca="false">FU21*H21*30.4</f>
        <v>0</v>
      </c>
      <c r="FW21" s="35"/>
      <c r="FX21" s="35" t="n">
        <f aca="false">FW21*H21*30.4</f>
        <v>0</v>
      </c>
      <c r="FY21" s="35"/>
      <c r="FZ21" s="35" t="n">
        <f aca="false">FY21*H21*30.4</f>
        <v>0</v>
      </c>
      <c r="GA21" s="35"/>
      <c r="GB21" s="35"/>
      <c r="GC21" s="35" t="n">
        <f aca="false">GB21*H21*30.4</f>
        <v>0</v>
      </c>
      <c r="GD21" s="35"/>
      <c r="GE21" s="35" t="n">
        <f aca="false">GD21*H21*30.4</f>
        <v>0</v>
      </c>
      <c r="GF21" s="35"/>
      <c r="GG21" s="35" t="n">
        <f aca="false">GF21*H21*30.4</f>
        <v>0</v>
      </c>
      <c r="GH21" s="35"/>
      <c r="GI21" s="35" t="n">
        <f aca="false">GH21*H21*30.4</f>
        <v>0</v>
      </c>
      <c r="GJ21" s="35"/>
      <c r="GK21" s="35" t="n">
        <f aca="false">GJ21*H21*30.4</f>
        <v>0</v>
      </c>
      <c r="GL21" s="35"/>
      <c r="GM21" s="35" t="n">
        <f aca="false">GL21*H21*30.4</f>
        <v>0</v>
      </c>
      <c r="GN21" s="35"/>
      <c r="GO21" s="35" t="n">
        <f aca="false">GN21*H21*30.4</f>
        <v>0</v>
      </c>
      <c r="GP21" s="35"/>
      <c r="GQ21" s="35" t="n">
        <f aca="false">GP21*H21*30.4</f>
        <v>0</v>
      </c>
      <c r="GR21" s="35"/>
      <c r="GS21" s="35" t="n">
        <f aca="false">GR21*H21*30.4</f>
        <v>0</v>
      </c>
      <c r="GT21" s="35"/>
      <c r="GU21" s="35" t="n">
        <f aca="false">GT21*H21*30.4</f>
        <v>0</v>
      </c>
      <c r="GV21" s="35"/>
      <c r="GW21" s="35" t="n">
        <f aca="false">GV21*H21*30.4</f>
        <v>0</v>
      </c>
      <c r="GX21" s="35"/>
      <c r="GY21" s="35" t="n">
        <f aca="false">GX21*H21*30.4</f>
        <v>0</v>
      </c>
      <c r="GZ21" s="35"/>
      <c r="HA21" s="35"/>
      <c r="HB21" s="35" t="n">
        <f aca="false">HA21*H21*30.4</f>
        <v>0</v>
      </c>
      <c r="HC21" s="35"/>
      <c r="HD21" s="35" t="n">
        <f aca="false">HC21*H21*30.4</f>
        <v>0</v>
      </c>
      <c r="HE21" s="35"/>
      <c r="HF21" s="35" t="n">
        <f aca="false">HE21*H21*30.4</f>
        <v>0</v>
      </c>
      <c r="HG21" s="35"/>
      <c r="HH21" s="35" t="n">
        <f aca="false">HG21*H21*30.4</f>
        <v>0</v>
      </c>
      <c r="HI21" s="35"/>
      <c r="HJ21" s="35" t="n">
        <f aca="false">HI21*H21*30.4</f>
        <v>0</v>
      </c>
      <c r="HK21" s="35"/>
      <c r="HL21" s="35" t="n">
        <f aca="false">HK21*H21*30.4</f>
        <v>0</v>
      </c>
      <c r="HM21" s="35"/>
      <c r="HN21" s="35" t="n">
        <f aca="false">HM21*H21*30.4</f>
        <v>0</v>
      </c>
      <c r="HO21" s="35"/>
      <c r="HP21" s="35" t="n">
        <f aca="false">HO21*H21*30.4</f>
        <v>0</v>
      </c>
      <c r="HQ21" s="35"/>
      <c r="HR21" s="35" t="n">
        <f aca="false">HQ21*H21*30.4</f>
        <v>0</v>
      </c>
      <c r="HS21" s="35"/>
      <c r="HT21" s="35" t="n">
        <f aca="false">HS21*H21*30.4</f>
        <v>0</v>
      </c>
      <c r="HU21" s="35"/>
      <c r="HV21" s="35" t="n">
        <f aca="false">HU21*H21*30.4</f>
        <v>0</v>
      </c>
      <c r="HW21" s="35"/>
      <c r="HX21" s="35" t="n">
        <f aca="false">HW21*H21*30.4</f>
        <v>0</v>
      </c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  <c r="IN21" s="95"/>
      <c r="IO21" s="95"/>
      <c r="IP21" s="95"/>
      <c r="IQ21" s="95"/>
      <c r="IR21" s="95"/>
      <c r="IS21" s="95"/>
      <c r="IT21" s="95"/>
      <c r="IU21" s="95"/>
      <c r="IV21" s="95"/>
    </row>
    <row r="22" customFormat="false" ht="13.5" hidden="false" customHeight="false" outlineLevel="0" collapsed="false">
      <c r="A22" s="0" t="n">
        <v>26677</v>
      </c>
      <c r="B22" s="0" t="s">
        <v>31</v>
      </c>
      <c r="C22" s="19" t="n">
        <v>25000</v>
      </c>
      <c r="D22" s="20" t="n">
        <v>36251</v>
      </c>
      <c r="E22" s="20" t="n">
        <v>39172</v>
      </c>
      <c r="F22" s="0" t="s">
        <v>19</v>
      </c>
      <c r="G22" s="21" t="n">
        <v>38807</v>
      </c>
      <c r="H22" s="22" t="n">
        <v>0.1063</v>
      </c>
      <c r="I22" s="27" t="n">
        <v>25000</v>
      </c>
      <c r="J22" s="27" t="n">
        <f aca="false">I22*H22*30.4</f>
        <v>80788</v>
      </c>
      <c r="K22" s="19" t="n">
        <v>25000</v>
      </c>
      <c r="L22" s="19" t="n">
        <f aca="false">K22*H22*30.4</f>
        <v>80788</v>
      </c>
      <c r="M22" s="19" t="n">
        <v>25000</v>
      </c>
      <c r="N22" s="19" t="n">
        <f aca="false">M22*H22*30.4</f>
        <v>80788</v>
      </c>
      <c r="O22" s="19" t="n">
        <v>25000</v>
      </c>
      <c r="P22" s="19" t="n">
        <f aca="false">O22*H22*30.4</f>
        <v>80788</v>
      </c>
      <c r="Q22" s="19" t="n">
        <v>25000</v>
      </c>
      <c r="R22" s="19" t="n">
        <f aca="false">Q22*H22*30.4</f>
        <v>80788</v>
      </c>
      <c r="S22" s="19" t="n">
        <v>25000</v>
      </c>
      <c r="T22" s="19" t="n">
        <f aca="false">S22*H22*30.4</f>
        <v>80788</v>
      </c>
      <c r="U22" s="19" t="n">
        <v>25000</v>
      </c>
      <c r="V22" s="19" t="n">
        <f aca="false">U22*H22*30.4</f>
        <v>80788</v>
      </c>
      <c r="W22" s="19" t="n">
        <v>25000</v>
      </c>
      <c r="X22" s="19" t="n">
        <f aca="false">W22*H22*30.4</f>
        <v>80788</v>
      </c>
      <c r="Y22" s="19" t="n">
        <v>25000</v>
      </c>
      <c r="Z22" s="19" t="n">
        <f aca="false">Y22*H22*30.4</f>
        <v>80788</v>
      </c>
      <c r="AA22" s="19" t="n">
        <v>25000</v>
      </c>
      <c r="AB22" s="19" t="n">
        <f aca="false">AA22*H22*30.4</f>
        <v>80788</v>
      </c>
      <c r="AC22" s="19" t="n">
        <v>25000</v>
      </c>
      <c r="AD22" s="19" t="n">
        <f aca="false">AC22*H22*30.4</f>
        <v>80788</v>
      </c>
      <c r="AE22" s="19" t="n">
        <v>25000</v>
      </c>
      <c r="AF22" s="19" t="n">
        <f aca="false">AE22*H22*30.4</f>
        <v>80788</v>
      </c>
      <c r="AG22" s="19"/>
      <c r="AH22" s="19" t="n">
        <v>25000</v>
      </c>
      <c r="AI22" s="19" t="n">
        <f aca="false">AH22*H22*30.4</f>
        <v>80788</v>
      </c>
      <c r="AJ22" s="19" t="n">
        <v>25000</v>
      </c>
      <c r="AK22" s="19" t="n">
        <f aca="false">AJ22*H22*30.4</f>
        <v>80788</v>
      </c>
      <c r="AL22" s="19" t="n">
        <v>25000</v>
      </c>
      <c r="AM22" s="19" t="n">
        <f aca="false">AL22*H22*30.4</f>
        <v>80788</v>
      </c>
      <c r="AN22" s="19" t="n">
        <v>25000</v>
      </c>
      <c r="AO22" s="19" t="n">
        <f aca="false">AN22*H22*30.4</f>
        <v>80788</v>
      </c>
      <c r="AP22" s="19" t="n">
        <v>25000</v>
      </c>
      <c r="AQ22" s="19" t="n">
        <f aca="false">AP22*H22*30.4</f>
        <v>80788</v>
      </c>
      <c r="AR22" s="19" t="n">
        <v>25000</v>
      </c>
      <c r="AS22" s="19" t="n">
        <f aca="false">AR22*H22*30.4</f>
        <v>80788</v>
      </c>
      <c r="AT22" s="19" t="n">
        <v>25000</v>
      </c>
      <c r="AU22" s="19" t="n">
        <f aca="false">AT22*H22*30.4</f>
        <v>80788</v>
      </c>
      <c r="AV22" s="19" t="n">
        <v>25000</v>
      </c>
      <c r="AW22" s="19" t="n">
        <f aca="false">AV22*H22*30.4</f>
        <v>80788</v>
      </c>
      <c r="AX22" s="19" t="n">
        <v>25000</v>
      </c>
      <c r="AY22" s="19" t="n">
        <f aca="false">AX22*H22*30.4</f>
        <v>80788</v>
      </c>
      <c r="AZ22" s="19" t="n">
        <v>25000</v>
      </c>
      <c r="BA22" s="19" t="n">
        <f aca="false">AZ22*H22*30.4</f>
        <v>80788</v>
      </c>
      <c r="BB22" s="19" t="n">
        <v>25000</v>
      </c>
      <c r="BC22" s="19" t="n">
        <f aca="false">BB22*H22*30.4</f>
        <v>80788</v>
      </c>
      <c r="BD22" s="19" t="n">
        <v>25000</v>
      </c>
      <c r="BE22" s="19" t="n">
        <f aca="false">BD22*H22*30.4</f>
        <v>80788</v>
      </c>
      <c r="BF22" s="19"/>
      <c r="BG22" s="19" t="n">
        <v>25000</v>
      </c>
      <c r="BH22" s="19" t="n">
        <f aca="false">BG22*H22*30.4</f>
        <v>80788</v>
      </c>
      <c r="BI22" s="19" t="n">
        <v>25000</v>
      </c>
      <c r="BJ22" s="19" t="n">
        <f aca="false">BI22*H22*30.4</f>
        <v>80788</v>
      </c>
      <c r="BK22" s="19" t="n">
        <v>25000</v>
      </c>
      <c r="BL22" s="19" t="n">
        <f aca="false">BK22*H22*30.4</f>
        <v>80788</v>
      </c>
      <c r="BM22" s="19" t="n">
        <v>25000</v>
      </c>
      <c r="BN22" s="19" t="n">
        <f aca="false">BM22*H22*30.4</f>
        <v>80788</v>
      </c>
      <c r="BO22" s="19" t="n">
        <v>25000</v>
      </c>
      <c r="BP22" s="19" t="n">
        <f aca="false">BO22*H22*30.4</f>
        <v>80788</v>
      </c>
      <c r="BQ22" s="19" t="n">
        <v>25000</v>
      </c>
      <c r="BR22" s="19" t="n">
        <f aca="false">BQ22*H22*30.4</f>
        <v>80788</v>
      </c>
      <c r="BS22" s="19" t="n">
        <v>25000</v>
      </c>
      <c r="BT22" s="19" t="n">
        <f aca="false">BS22*H22*30.4</f>
        <v>80788</v>
      </c>
      <c r="BU22" s="19" t="n">
        <v>25000</v>
      </c>
      <c r="BV22" s="19" t="n">
        <f aca="false">BU22*H22*30.4</f>
        <v>80788</v>
      </c>
      <c r="BW22" s="19" t="n">
        <v>25000</v>
      </c>
      <c r="BX22" s="19" t="n">
        <f aca="false">BW22*H22*30.4</f>
        <v>80788</v>
      </c>
      <c r="BY22" s="19" t="n">
        <v>25000</v>
      </c>
      <c r="BZ22" s="25" t="n">
        <f aca="false">BY22*H22*30.4</f>
        <v>80788</v>
      </c>
      <c r="CA22" s="19" t="n">
        <v>25000</v>
      </c>
      <c r="CB22" s="19" t="n">
        <f aca="false">CA22*H22*30.4</f>
        <v>80788</v>
      </c>
      <c r="CC22" s="19" t="n">
        <v>25000</v>
      </c>
      <c r="CD22" s="19" t="n">
        <f aca="false">CC22*H22*30.4</f>
        <v>80788</v>
      </c>
      <c r="CE22" s="19"/>
      <c r="CF22" s="19" t="n">
        <v>25000</v>
      </c>
      <c r="CG22" s="19" t="n">
        <f aca="false">CF22*H22*30.4</f>
        <v>80788</v>
      </c>
      <c r="CH22" s="19" t="n">
        <v>25000</v>
      </c>
      <c r="CI22" s="19" t="n">
        <f aca="false">CH22*H22*30.4</f>
        <v>80788</v>
      </c>
      <c r="CJ22" s="19" t="n">
        <v>25000</v>
      </c>
      <c r="CK22" s="19" t="n">
        <f aca="false">CJ22*H22*30.4</f>
        <v>80788</v>
      </c>
      <c r="CL22" s="19" t="n">
        <v>25000</v>
      </c>
      <c r="CM22" s="19" t="n">
        <f aca="false">CL22*H22*30.4</f>
        <v>80788</v>
      </c>
      <c r="CN22" s="19" t="n">
        <v>25000</v>
      </c>
      <c r="CO22" s="19" t="n">
        <f aca="false">CN22*H22*30.4</f>
        <v>80788</v>
      </c>
      <c r="CP22" s="19" t="n">
        <v>25000</v>
      </c>
      <c r="CQ22" s="19" t="n">
        <f aca="false">CP22*H22*30.4</f>
        <v>80788</v>
      </c>
      <c r="CR22" s="19" t="n">
        <v>25000</v>
      </c>
      <c r="CS22" s="19" t="n">
        <f aca="false">CR22*H22*30.4</f>
        <v>80788</v>
      </c>
      <c r="CT22" s="19" t="n">
        <v>25000</v>
      </c>
      <c r="CU22" s="19" t="n">
        <f aca="false">CT22*H22*30.4</f>
        <v>80788</v>
      </c>
      <c r="CV22" s="19" t="n">
        <v>25000</v>
      </c>
      <c r="CW22" s="19" t="n">
        <f aca="false">CV22*H22*30.4</f>
        <v>80788</v>
      </c>
      <c r="CX22" s="19" t="n">
        <v>25000</v>
      </c>
      <c r="CY22" s="19" t="n">
        <f aca="false">CX22*H22*30.4</f>
        <v>80788</v>
      </c>
      <c r="CZ22" s="19" t="n">
        <v>25000</v>
      </c>
      <c r="DA22" s="35" t="n">
        <f aca="false">CZ22*H22*30.4</f>
        <v>80788</v>
      </c>
      <c r="DB22" s="35" t="n">
        <v>25000</v>
      </c>
      <c r="DC22" s="35" t="n">
        <f aca="false">DB22*H22*30.4</f>
        <v>80788</v>
      </c>
      <c r="DD22" s="35"/>
      <c r="DE22" s="35" t="n">
        <v>25000</v>
      </c>
      <c r="DF22" s="35" t="n">
        <f aca="false">DE22*H22*30.4</f>
        <v>80788</v>
      </c>
      <c r="DG22" s="35" t="n">
        <v>25000</v>
      </c>
      <c r="DH22" s="35" t="n">
        <f aca="false">DG22*H22*30.4</f>
        <v>80788</v>
      </c>
      <c r="DI22" s="39" t="n">
        <v>25000</v>
      </c>
      <c r="DJ22" s="35" t="n">
        <f aca="false">DI22*H22*30.4</f>
        <v>80788</v>
      </c>
      <c r="DK22" s="35" t="n">
        <v>25000</v>
      </c>
      <c r="DL22" s="35" t="n">
        <f aca="false">DK22*H22*30.4</f>
        <v>80788</v>
      </c>
      <c r="DM22" s="35" t="n">
        <v>25000</v>
      </c>
      <c r="DN22" s="35" t="n">
        <f aca="false">DM22*H22*30.4</f>
        <v>80788</v>
      </c>
      <c r="DO22" s="35" t="n">
        <v>25000</v>
      </c>
      <c r="DP22" s="35" t="n">
        <f aca="false">DO22*H22*30.4</f>
        <v>80788</v>
      </c>
      <c r="DQ22" s="35" t="n">
        <v>25000</v>
      </c>
      <c r="DR22" s="35" t="n">
        <f aca="false">DQ22*H22*30.4</f>
        <v>80788</v>
      </c>
      <c r="DS22" s="35" t="n">
        <v>25000</v>
      </c>
      <c r="DT22" s="35" t="n">
        <f aca="false">DS22*H22*30.4</f>
        <v>80788</v>
      </c>
      <c r="DU22" s="35" t="n">
        <v>25000</v>
      </c>
      <c r="DV22" s="35" t="n">
        <f aca="false">DU22*H22*30.4</f>
        <v>80788</v>
      </c>
      <c r="DW22" s="35" t="n">
        <v>25000</v>
      </c>
      <c r="DX22" s="35" t="n">
        <f aca="false">DW22*H22*30.4</f>
        <v>80788</v>
      </c>
      <c r="DY22" s="35" t="n">
        <v>25000</v>
      </c>
      <c r="DZ22" s="35" t="n">
        <f aca="false">DY22*H22*30.4</f>
        <v>80788</v>
      </c>
      <c r="EA22" s="35" t="n">
        <v>25000</v>
      </c>
      <c r="EB22" s="35" t="n">
        <f aca="false">EA22*H22*30.4</f>
        <v>80788</v>
      </c>
      <c r="EC22" s="35"/>
      <c r="ED22" s="35" t="n">
        <v>25000</v>
      </c>
      <c r="EE22" s="35" t="n">
        <f aca="false">ED22*H22*30.4</f>
        <v>80788</v>
      </c>
      <c r="EF22" s="35" t="n">
        <v>25000</v>
      </c>
      <c r="EG22" s="35" t="n">
        <f aca="false">EF22*H22*30.4</f>
        <v>80788</v>
      </c>
      <c r="EH22" s="35" t="n">
        <v>25000</v>
      </c>
      <c r="EI22" s="35" t="n">
        <f aca="false">EH22*H22*30.4</f>
        <v>80788</v>
      </c>
      <c r="EJ22" s="35"/>
      <c r="EK22" s="35" t="n">
        <f aca="false">EJ22*H22*30.4</f>
        <v>0</v>
      </c>
      <c r="EL22" s="35"/>
      <c r="EM22" s="35" t="n">
        <f aca="false">EL22*H22*30.4</f>
        <v>0</v>
      </c>
      <c r="EN22" s="35"/>
      <c r="EO22" s="35" t="n">
        <f aca="false">EN22*H22*30.4</f>
        <v>0</v>
      </c>
      <c r="EP22" s="35"/>
      <c r="EQ22" s="35" t="n">
        <f aca="false">EP22*H22*30.4</f>
        <v>0</v>
      </c>
      <c r="ER22" s="35"/>
      <c r="ES22" s="35" t="n">
        <f aca="false">ER22*H22*30.4</f>
        <v>0</v>
      </c>
      <c r="ET22" s="35"/>
      <c r="EU22" s="35" t="n">
        <f aca="false">ET22*H22*30.4</f>
        <v>0</v>
      </c>
      <c r="EV22" s="35"/>
      <c r="EW22" s="35" t="n">
        <f aca="false">EV22*H22*30.4</f>
        <v>0</v>
      </c>
      <c r="EX22" s="35"/>
      <c r="EY22" s="35" t="n">
        <f aca="false">EX22*H22*30.4</f>
        <v>0</v>
      </c>
      <c r="EZ22" s="35"/>
      <c r="FA22" s="35" t="n">
        <f aca="false">EZ22*H22*30.4</f>
        <v>0</v>
      </c>
      <c r="FB22" s="35"/>
      <c r="FC22" s="35"/>
      <c r="FD22" s="35" t="n">
        <f aca="false">FC22*H22*30.4</f>
        <v>0</v>
      </c>
      <c r="FE22" s="35"/>
      <c r="FF22" s="35" t="n">
        <f aca="false">FE22*H22*30.4</f>
        <v>0</v>
      </c>
      <c r="FG22" s="35"/>
      <c r="FH22" s="35" t="n">
        <f aca="false">FG22*H22*30.4</f>
        <v>0</v>
      </c>
      <c r="FI22" s="35"/>
      <c r="FJ22" s="35" t="n">
        <f aca="false">FI22*H22*30.4</f>
        <v>0</v>
      </c>
      <c r="FK22" s="35"/>
      <c r="FL22" s="35" t="n">
        <f aca="false">FK22*H22*30.4</f>
        <v>0</v>
      </c>
      <c r="FM22" s="35"/>
      <c r="FN22" s="35" t="n">
        <f aca="false">FM22*H22*30.4</f>
        <v>0</v>
      </c>
      <c r="FO22" s="35"/>
      <c r="FP22" s="35" t="n">
        <f aca="false">FO22*H22*30.4</f>
        <v>0</v>
      </c>
      <c r="FQ22" s="35"/>
      <c r="FR22" s="35" t="n">
        <f aca="false">FQ22*H22*30.4</f>
        <v>0</v>
      </c>
      <c r="FS22" s="35"/>
      <c r="FT22" s="35" t="n">
        <f aca="false">FS22*H22*30.4</f>
        <v>0</v>
      </c>
      <c r="FU22" s="35"/>
      <c r="FV22" s="35" t="n">
        <f aca="false">FU22*H22*30.4</f>
        <v>0</v>
      </c>
      <c r="FW22" s="35"/>
      <c r="FX22" s="35" t="n">
        <f aca="false">FW22*H22*30.4</f>
        <v>0</v>
      </c>
      <c r="FY22" s="35"/>
      <c r="FZ22" s="35" t="n">
        <f aca="false">FY22*H22*30.4</f>
        <v>0</v>
      </c>
      <c r="GA22" s="35"/>
      <c r="GB22" s="35"/>
      <c r="GC22" s="35" t="n">
        <f aca="false">GB22*H22*30.4</f>
        <v>0</v>
      </c>
      <c r="GD22" s="35"/>
      <c r="GE22" s="35" t="n">
        <f aca="false">GD22*H22*30.4</f>
        <v>0</v>
      </c>
      <c r="GF22" s="35"/>
      <c r="GG22" s="35" t="n">
        <f aca="false">GF22*H22*30.4</f>
        <v>0</v>
      </c>
      <c r="GH22" s="35"/>
      <c r="GI22" s="35" t="n">
        <f aca="false">GH22*H22*30.4</f>
        <v>0</v>
      </c>
      <c r="GJ22" s="35"/>
      <c r="GK22" s="35" t="n">
        <f aca="false">GJ22*H22*30.4</f>
        <v>0</v>
      </c>
      <c r="GL22" s="35"/>
      <c r="GM22" s="35" t="n">
        <f aca="false">GL22*H22*30.4</f>
        <v>0</v>
      </c>
      <c r="GN22" s="35"/>
      <c r="GO22" s="35" t="n">
        <f aca="false">GN22*H22*30.4</f>
        <v>0</v>
      </c>
      <c r="GP22" s="35"/>
      <c r="GQ22" s="35" t="n">
        <f aca="false">GP22*H22*30.4</f>
        <v>0</v>
      </c>
      <c r="GR22" s="35"/>
      <c r="GS22" s="35" t="n">
        <f aca="false">GR22*H22*30.4</f>
        <v>0</v>
      </c>
      <c r="GT22" s="35"/>
      <c r="GU22" s="35" t="n">
        <f aca="false">GT22*H22*30.4</f>
        <v>0</v>
      </c>
      <c r="GV22" s="35"/>
      <c r="GW22" s="35" t="n">
        <f aca="false">GV22*H22*30.4</f>
        <v>0</v>
      </c>
      <c r="GX22" s="35"/>
      <c r="GY22" s="35" t="n">
        <f aca="false">GX22*H22*30.4</f>
        <v>0</v>
      </c>
      <c r="GZ22" s="35"/>
      <c r="HA22" s="35"/>
      <c r="HB22" s="35" t="n">
        <f aca="false">HA22*H22*30.4</f>
        <v>0</v>
      </c>
      <c r="HC22" s="35"/>
      <c r="HD22" s="35" t="n">
        <f aca="false">HC22*H22*30.4</f>
        <v>0</v>
      </c>
      <c r="HE22" s="35"/>
      <c r="HF22" s="35" t="n">
        <f aca="false">HE22*H22*30.4</f>
        <v>0</v>
      </c>
      <c r="HG22" s="35"/>
      <c r="HH22" s="35" t="n">
        <f aca="false">HG22*H22*30.4</f>
        <v>0</v>
      </c>
      <c r="HI22" s="35"/>
      <c r="HJ22" s="35" t="n">
        <f aca="false">HI22*H22*30.4</f>
        <v>0</v>
      </c>
      <c r="HK22" s="35"/>
      <c r="HL22" s="35" t="n">
        <f aca="false">HK22*H22*30.4</f>
        <v>0</v>
      </c>
      <c r="HM22" s="35"/>
      <c r="HN22" s="35" t="n">
        <f aca="false">HM22*H22*30.4</f>
        <v>0</v>
      </c>
      <c r="HO22" s="35"/>
      <c r="HP22" s="35" t="n">
        <f aca="false">HO22*H22*30.4</f>
        <v>0</v>
      </c>
      <c r="HQ22" s="35"/>
      <c r="HR22" s="35" t="n">
        <f aca="false">HQ22*H22*30.4</f>
        <v>0</v>
      </c>
      <c r="HS22" s="35"/>
      <c r="HT22" s="35" t="n">
        <f aca="false">HS22*H22*30.4</f>
        <v>0</v>
      </c>
      <c r="HU22" s="35"/>
      <c r="HV22" s="35" t="n">
        <f aca="false">HU22*H22*30.4</f>
        <v>0</v>
      </c>
      <c r="HW22" s="35"/>
      <c r="HX22" s="35" t="n">
        <f aca="false">HW22*H22*30.4</f>
        <v>0</v>
      </c>
      <c r="HY22" s="95"/>
      <c r="HZ22" s="95"/>
      <c r="IA22" s="95"/>
      <c r="IB22" s="95"/>
      <c r="IC22" s="95"/>
      <c r="ID22" s="95"/>
      <c r="IE22" s="95"/>
      <c r="IF22" s="95"/>
      <c r="IG22" s="95"/>
      <c r="IH22" s="95"/>
      <c r="II22" s="95"/>
      <c r="IJ22" s="95"/>
      <c r="IK22" s="95"/>
      <c r="IL22" s="95"/>
      <c r="IM22" s="95"/>
      <c r="IN22" s="95"/>
      <c r="IO22" s="95"/>
      <c r="IP22" s="95"/>
      <c r="IQ22" s="95"/>
      <c r="IR22" s="95"/>
      <c r="IS22" s="95"/>
      <c r="IT22" s="95"/>
      <c r="IU22" s="95"/>
      <c r="IV22" s="95"/>
    </row>
    <row r="23" customFormat="false" ht="13.5" hidden="false" customHeight="false" outlineLevel="0" collapsed="false">
      <c r="A23" s="0" t="n">
        <v>26960</v>
      </c>
      <c r="B23" s="0" t="s">
        <v>32</v>
      </c>
      <c r="C23" s="19" t="n">
        <v>20000</v>
      </c>
      <c r="D23" s="20" t="n">
        <v>36617</v>
      </c>
      <c r="E23" s="20" t="n">
        <v>38077</v>
      </c>
      <c r="F23" s="0" t="s">
        <v>19</v>
      </c>
      <c r="G23" s="21" t="n">
        <v>37711</v>
      </c>
      <c r="H23" s="22" t="n">
        <v>0</v>
      </c>
      <c r="I23" s="27" t="n">
        <v>20000</v>
      </c>
      <c r="J23" s="27" t="n">
        <f aca="false">I23*H23*30.4</f>
        <v>0</v>
      </c>
      <c r="K23" s="19" t="n">
        <v>20000</v>
      </c>
      <c r="L23" s="19" t="n">
        <f aca="false">K23*H23*30.4</f>
        <v>0</v>
      </c>
      <c r="M23" s="19" t="n">
        <v>20000</v>
      </c>
      <c r="N23" s="19" t="n">
        <f aca="false">M23*H23*30.4</f>
        <v>0</v>
      </c>
      <c r="O23" s="19" t="n">
        <v>20000</v>
      </c>
      <c r="P23" s="19" t="n">
        <f aca="false">O23*H23*30.4</f>
        <v>0</v>
      </c>
      <c r="Q23" s="19" t="n">
        <v>20000</v>
      </c>
      <c r="R23" s="19" t="n">
        <f aca="false">Q23*H23*30.4</f>
        <v>0</v>
      </c>
      <c r="S23" s="19" t="n">
        <v>20000</v>
      </c>
      <c r="T23" s="19" t="n">
        <f aca="false">S23*H23*30.4</f>
        <v>0</v>
      </c>
      <c r="U23" s="19" t="n">
        <v>20000</v>
      </c>
      <c r="V23" s="19" t="n">
        <f aca="false">U23*H23*30.4</f>
        <v>0</v>
      </c>
      <c r="W23" s="19" t="n">
        <v>20000</v>
      </c>
      <c r="X23" s="19" t="n">
        <f aca="false">W23*H23*30.4</f>
        <v>0</v>
      </c>
      <c r="Y23" s="19" t="n">
        <v>20000</v>
      </c>
      <c r="Z23" s="19" t="n">
        <f aca="false">Y23*H23*30.4</f>
        <v>0</v>
      </c>
      <c r="AA23" s="19" t="n">
        <v>20000</v>
      </c>
      <c r="AB23" s="19" t="n">
        <f aca="false">AA23*H23*30.4</f>
        <v>0</v>
      </c>
      <c r="AC23" s="19" t="n">
        <v>20000</v>
      </c>
      <c r="AD23" s="19" t="n">
        <f aca="false">AC23*H23*30.4</f>
        <v>0</v>
      </c>
      <c r="AE23" s="19" t="n">
        <v>20000</v>
      </c>
      <c r="AF23" s="19" t="n">
        <f aca="false">AE23*H23*30.4</f>
        <v>0</v>
      </c>
      <c r="AG23" s="19"/>
      <c r="AH23" s="19" t="n">
        <v>20000</v>
      </c>
      <c r="AI23" s="19" t="n">
        <f aca="false">AH23*H23*30.4</f>
        <v>0</v>
      </c>
      <c r="AJ23" s="19" t="n">
        <v>20000</v>
      </c>
      <c r="AK23" s="19" t="n">
        <f aca="false">AJ23*H23*30.4</f>
        <v>0</v>
      </c>
      <c r="AL23" s="28" t="n">
        <v>20000</v>
      </c>
      <c r="AM23" s="19" t="n">
        <f aca="false">AL23*H23*30.4</f>
        <v>0</v>
      </c>
      <c r="AN23" s="19" t="n">
        <v>20000</v>
      </c>
      <c r="AO23" s="19" t="n">
        <f aca="false">AN23*H23*30.4</f>
        <v>0</v>
      </c>
      <c r="AP23" s="19" t="n">
        <v>20000</v>
      </c>
      <c r="AQ23" s="19" t="n">
        <f aca="false">AP23*H23*30.4</f>
        <v>0</v>
      </c>
      <c r="AR23" s="19" t="n">
        <v>20000</v>
      </c>
      <c r="AS23" s="19" t="n">
        <f aca="false">AR23*H23*30.4</f>
        <v>0</v>
      </c>
      <c r="AT23" s="19" t="n">
        <v>20000</v>
      </c>
      <c r="AU23" s="19" t="n">
        <f aca="false">AT23*H23*30.4</f>
        <v>0</v>
      </c>
      <c r="AV23" s="19" t="n">
        <v>20000</v>
      </c>
      <c r="AW23" s="19" t="n">
        <f aca="false">AV23*H23*30.4</f>
        <v>0</v>
      </c>
      <c r="AX23" s="19" t="n">
        <v>20000</v>
      </c>
      <c r="AY23" s="19" t="n">
        <f aca="false">AX23*H23*30.4</f>
        <v>0</v>
      </c>
      <c r="AZ23" s="19" t="n">
        <v>20000</v>
      </c>
      <c r="BA23" s="19" t="n">
        <f aca="false">AZ23*H23*30.4</f>
        <v>0</v>
      </c>
      <c r="BB23" s="19" t="n">
        <v>20000</v>
      </c>
      <c r="BC23" s="19" t="n">
        <f aca="false">BB23*H23*30.4</f>
        <v>0</v>
      </c>
      <c r="BD23" s="19" t="n">
        <v>20000</v>
      </c>
      <c r="BE23" s="19" t="n">
        <f aca="false">BD23*H23*30.4</f>
        <v>0</v>
      </c>
      <c r="BF23" s="19"/>
      <c r="BG23" s="19" t="n">
        <v>20000</v>
      </c>
      <c r="BH23" s="19" t="n">
        <f aca="false">BG23*H23*30.4</f>
        <v>0</v>
      </c>
      <c r="BI23" s="19" t="n">
        <v>20000</v>
      </c>
      <c r="BJ23" s="19" t="n">
        <f aca="false">BI23*H23*30.4</f>
        <v>0</v>
      </c>
      <c r="BK23" s="19" t="n">
        <v>20000</v>
      </c>
      <c r="BL23" s="19" t="n">
        <f aca="false">BK23*H23*30.4</f>
        <v>0</v>
      </c>
      <c r="BM23" s="29"/>
      <c r="BN23" s="19" t="n">
        <f aca="false">BM23*H23*30.4</f>
        <v>0</v>
      </c>
      <c r="BO23" s="29"/>
      <c r="BP23" s="19" t="n">
        <f aca="false">BO23*H23*30.4</f>
        <v>0</v>
      </c>
      <c r="BQ23" s="29"/>
      <c r="BR23" s="19" t="n">
        <f aca="false">BQ23*H23*30.4</f>
        <v>0</v>
      </c>
      <c r="BS23" s="29"/>
      <c r="BT23" s="19" t="n">
        <f aca="false">BS23*H23*30.4</f>
        <v>0</v>
      </c>
      <c r="BU23" s="29"/>
      <c r="BV23" s="19" t="n">
        <f aca="false">BU23*H23*30.4</f>
        <v>0</v>
      </c>
      <c r="BW23" s="29"/>
      <c r="BX23" s="19" t="n">
        <f aca="false">BW23*H23*30.4</f>
        <v>0</v>
      </c>
      <c r="BY23" s="29"/>
      <c r="BZ23" s="25" t="n">
        <f aca="false">BY23*H23*30.4</f>
        <v>0</v>
      </c>
      <c r="CA23" s="29"/>
      <c r="CB23" s="19" t="n">
        <f aca="false">CA23*H23*30.4</f>
        <v>0</v>
      </c>
      <c r="CC23" s="29"/>
      <c r="CD23" s="19" t="n">
        <f aca="false">CC23*H23*30.4</f>
        <v>0</v>
      </c>
      <c r="CE23" s="19"/>
      <c r="CF23" s="29"/>
      <c r="CG23" s="19" t="n">
        <f aca="false">CF23*H23*30.4</f>
        <v>0</v>
      </c>
      <c r="CH23" s="29"/>
      <c r="CI23" s="19" t="n">
        <f aca="false">CH23*H23*30.4</f>
        <v>0</v>
      </c>
      <c r="CJ23" s="29"/>
      <c r="CK23" s="19" t="n">
        <f aca="false">CJ23*H23*30.4</f>
        <v>0</v>
      </c>
      <c r="CL23" s="29"/>
      <c r="CM23" s="19" t="n">
        <f aca="false">CL23*H23*30.4</f>
        <v>0</v>
      </c>
      <c r="CN23" s="29"/>
      <c r="CO23" s="19" t="n">
        <f aca="false">CN23*H23*30.4</f>
        <v>0</v>
      </c>
      <c r="CP23" s="29"/>
      <c r="CQ23" s="19" t="n">
        <f aca="false">CP23*H23*30.4</f>
        <v>0</v>
      </c>
      <c r="CR23" s="29"/>
      <c r="CS23" s="19" t="n">
        <f aca="false">CR23*H23*30.4</f>
        <v>0</v>
      </c>
      <c r="CT23" s="29"/>
      <c r="CU23" s="19" t="n">
        <f aca="false">CT23*H23*30.4</f>
        <v>0</v>
      </c>
      <c r="CV23" s="29"/>
      <c r="CW23" s="19" t="n">
        <f aca="false">CV23*H23*30.4</f>
        <v>0</v>
      </c>
      <c r="CX23" s="29"/>
      <c r="CY23" s="19" t="n">
        <f aca="false">CX23*H23*30.4</f>
        <v>0</v>
      </c>
      <c r="CZ23" s="29"/>
      <c r="DA23" s="35" t="n">
        <f aca="false">CZ23*H23*30.4</f>
        <v>0</v>
      </c>
      <c r="DB23" s="35"/>
      <c r="DC23" s="35" t="n">
        <f aca="false">DB23*H23*30.4</f>
        <v>0</v>
      </c>
      <c r="DD23" s="35"/>
      <c r="DE23" s="35"/>
      <c r="DF23" s="35" t="n">
        <f aca="false">DE23*H23*30.4</f>
        <v>0</v>
      </c>
      <c r="DG23" s="35"/>
      <c r="DH23" s="35" t="n">
        <f aca="false">DG23*H23*30.4</f>
        <v>0</v>
      </c>
      <c r="DI23" s="35"/>
      <c r="DJ23" s="35" t="n">
        <f aca="false">DI23*H23*30.4</f>
        <v>0</v>
      </c>
      <c r="DK23" s="35"/>
      <c r="DL23" s="35" t="n">
        <f aca="false">DK23*H23*30.4</f>
        <v>0</v>
      </c>
      <c r="DM23" s="35"/>
      <c r="DN23" s="35" t="n">
        <f aca="false">DM23*H23*30.4</f>
        <v>0</v>
      </c>
      <c r="DO23" s="35"/>
      <c r="DP23" s="35" t="n">
        <f aca="false">DO23*H23*30.4</f>
        <v>0</v>
      </c>
      <c r="DQ23" s="35"/>
      <c r="DR23" s="35" t="n">
        <f aca="false">DQ23*H23*30.4</f>
        <v>0</v>
      </c>
      <c r="DS23" s="35"/>
      <c r="DT23" s="35" t="n">
        <f aca="false">DS23*H23*30.4</f>
        <v>0</v>
      </c>
      <c r="DU23" s="35"/>
      <c r="DV23" s="35" t="n">
        <f aca="false">DU23*H23*30.4</f>
        <v>0</v>
      </c>
      <c r="DW23" s="35"/>
      <c r="DX23" s="35" t="n">
        <f aca="false">DW23*H23*30.4</f>
        <v>0</v>
      </c>
      <c r="DY23" s="35"/>
      <c r="DZ23" s="35" t="n">
        <f aca="false">DY23*H23*30.4</f>
        <v>0</v>
      </c>
      <c r="EA23" s="35"/>
      <c r="EB23" s="35" t="n">
        <f aca="false">EA23*H23*30.4</f>
        <v>0</v>
      </c>
      <c r="EC23" s="35"/>
      <c r="ED23" s="35"/>
      <c r="EE23" s="35" t="n">
        <f aca="false">ED23*H23*30.4</f>
        <v>0</v>
      </c>
      <c r="EF23" s="35"/>
      <c r="EG23" s="35" t="n">
        <f aca="false">EF23*H23*30.4</f>
        <v>0</v>
      </c>
      <c r="EH23" s="35"/>
      <c r="EI23" s="35" t="n">
        <f aca="false">EH23*H23*30.4</f>
        <v>0</v>
      </c>
      <c r="EJ23" s="35"/>
      <c r="EK23" s="35" t="n">
        <f aca="false">EJ23*H23*30.4</f>
        <v>0</v>
      </c>
      <c r="EL23" s="35"/>
      <c r="EM23" s="35" t="n">
        <f aca="false">EL23*H23*30.4</f>
        <v>0</v>
      </c>
      <c r="EN23" s="35"/>
      <c r="EO23" s="35" t="n">
        <f aca="false">EN23*H23*30.4</f>
        <v>0</v>
      </c>
      <c r="EP23" s="35"/>
      <c r="EQ23" s="35" t="n">
        <f aca="false">EP23*H23*30.4</f>
        <v>0</v>
      </c>
      <c r="ER23" s="35"/>
      <c r="ES23" s="35" t="n">
        <f aca="false">ER23*H23*30.4</f>
        <v>0</v>
      </c>
      <c r="ET23" s="35"/>
      <c r="EU23" s="35" t="n">
        <f aca="false">ET23*H23*30.4</f>
        <v>0</v>
      </c>
      <c r="EV23" s="35"/>
      <c r="EW23" s="35" t="n">
        <f aca="false">EV23*H23*30.4</f>
        <v>0</v>
      </c>
      <c r="EX23" s="35"/>
      <c r="EY23" s="35" t="n">
        <f aca="false">EX23*H23*30.4</f>
        <v>0</v>
      </c>
      <c r="EZ23" s="35"/>
      <c r="FA23" s="35" t="n">
        <f aca="false">EZ23*H23*30.4</f>
        <v>0</v>
      </c>
      <c r="FB23" s="35"/>
      <c r="FC23" s="35"/>
      <c r="FD23" s="35" t="n">
        <f aca="false">FC23*H23*30.4</f>
        <v>0</v>
      </c>
      <c r="FE23" s="35"/>
      <c r="FF23" s="35" t="n">
        <f aca="false">FE23*H23*30.4</f>
        <v>0</v>
      </c>
      <c r="FG23" s="35"/>
      <c r="FH23" s="35" t="n">
        <f aca="false">FG23*H23*30.4</f>
        <v>0</v>
      </c>
      <c r="FI23" s="35"/>
      <c r="FJ23" s="35" t="n">
        <f aca="false">FI23*H23*30.4</f>
        <v>0</v>
      </c>
      <c r="FK23" s="35"/>
      <c r="FL23" s="35" t="n">
        <f aca="false">FK23*H23*30.4</f>
        <v>0</v>
      </c>
      <c r="FM23" s="35"/>
      <c r="FN23" s="35" t="n">
        <f aca="false">FM23*H23*30.4</f>
        <v>0</v>
      </c>
      <c r="FO23" s="35"/>
      <c r="FP23" s="35" t="n">
        <f aca="false">FO23*H23*30.4</f>
        <v>0</v>
      </c>
      <c r="FQ23" s="35"/>
      <c r="FR23" s="35" t="n">
        <f aca="false">FQ23*H23*30.4</f>
        <v>0</v>
      </c>
      <c r="FS23" s="35"/>
      <c r="FT23" s="35" t="n">
        <f aca="false">FS23*H23*30.4</f>
        <v>0</v>
      </c>
      <c r="FU23" s="35"/>
      <c r="FV23" s="35" t="n">
        <f aca="false">FU23*H23*30.4</f>
        <v>0</v>
      </c>
      <c r="FW23" s="35"/>
      <c r="FX23" s="35" t="n">
        <f aca="false">FW23*H23*30.4</f>
        <v>0</v>
      </c>
      <c r="FY23" s="35"/>
      <c r="FZ23" s="35" t="n">
        <f aca="false">FY23*H23*30.4</f>
        <v>0</v>
      </c>
      <c r="GA23" s="35"/>
      <c r="GB23" s="35"/>
      <c r="GC23" s="35" t="n">
        <f aca="false">GB23*H23*30.4</f>
        <v>0</v>
      </c>
      <c r="GD23" s="35"/>
      <c r="GE23" s="35" t="n">
        <f aca="false">GD23*H23*30.4</f>
        <v>0</v>
      </c>
      <c r="GF23" s="35"/>
      <c r="GG23" s="35" t="n">
        <f aca="false">GF23*H23*30.4</f>
        <v>0</v>
      </c>
      <c r="GH23" s="35"/>
      <c r="GI23" s="35" t="n">
        <f aca="false">GH23*H23*30.4</f>
        <v>0</v>
      </c>
      <c r="GJ23" s="35"/>
      <c r="GK23" s="35" t="n">
        <f aca="false">GJ23*H23*30.4</f>
        <v>0</v>
      </c>
      <c r="GL23" s="35"/>
      <c r="GM23" s="35" t="n">
        <f aca="false">GL23*H23*30.4</f>
        <v>0</v>
      </c>
      <c r="GN23" s="35"/>
      <c r="GO23" s="35" t="n">
        <f aca="false">GN23*H23*30.4</f>
        <v>0</v>
      </c>
      <c r="GP23" s="35"/>
      <c r="GQ23" s="35" t="n">
        <f aca="false">GP23*H23*30.4</f>
        <v>0</v>
      </c>
      <c r="GR23" s="35"/>
      <c r="GS23" s="35" t="n">
        <f aca="false">GR23*H23*30.4</f>
        <v>0</v>
      </c>
      <c r="GT23" s="35"/>
      <c r="GU23" s="35" t="n">
        <f aca="false">GT23*H23*30.4</f>
        <v>0</v>
      </c>
      <c r="GV23" s="35"/>
      <c r="GW23" s="35" t="n">
        <f aca="false">GV23*H23*30.4</f>
        <v>0</v>
      </c>
      <c r="GX23" s="35"/>
      <c r="GY23" s="35" t="n">
        <f aca="false">GX23*H23*30.4</f>
        <v>0</v>
      </c>
      <c r="GZ23" s="35"/>
      <c r="HA23" s="35"/>
      <c r="HB23" s="35" t="n">
        <f aca="false">HA23*H23*30.4</f>
        <v>0</v>
      </c>
      <c r="HC23" s="35"/>
      <c r="HD23" s="35" t="n">
        <f aca="false">HC23*H23*30.4</f>
        <v>0</v>
      </c>
      <c r="HE23" s="35"/>
      <c r="HF23" s="35" t="n">
        <f aca="false">HE23*H23*30.4</f>
        <v>0</v>
      </c>
      <c r="HG23" s="35"/>
      <c r="HH23" s="35" t="n">
        <f aca="false">HG23*H23*30.4</f>
        <v>0</v>
      </c>
      <c r="HI23" s="35"/>
      <c r="HJ23" s="35" t="n">
        <f aca="false">HI23*H23*30.4</f>
        <v>0</v>
      </c>
      <c r="HK23" s="35"/>
      <c r="HL23" s="35" t="n">
        <f aca="false">HK23*H23*30.4</f>
        <v>0</v>
      </c>
      <c r="HM23" s="35"/>
      <c r="HN23" s="35" t="n">
        <f aca="false">HM23*H23*30.4</f>
        <v>0</v>
      </c>
      <c r="HO23" s="35"/>
      <c r="HP23" s="35" t="n">
        <f aca="false">HO23*H23*30.4</f>
        <v>0</v>
      </c>
      <c r="HQ23" s="35"/>
      <c r="HR23" s="35" t="n">
        <f aca="false">HQ23*H23*30.4</f>
        <v>0</v>
      </c>
      <c r="HS23" s="35"/>
      <c r="HT23" s="35" t="n">
        <f aca="false">HS23*H23*30.4</f>
        <v>0</v>
      </c>
      <c r="HU23" s="35"/>
      <c r="HV23" s="35" t="n">
        <f aca="false">HU23*H23*30.4</f>
        <v>0</v>
      </c>
      <c r="HW23" s="35"/>
      <c r="HX23" s="35" t="n">
        <f aca="false">HW23*H23*30.4</f>
        <v>0</v>
      </c>
      <c r="HY23" s="95"/>
      <c r="HZ23" s="95"/>
      <c r="IA23" s="95"/>
      <c r="IB23" s="95"/>
      <c r="IC23" s="95"/>
      <c r="ID23" s="95"/>
      <c r="IE23" s="95"/>
      <c r="IF23" s="95"/>
      <c r="IG23" s="95"/>
      <c r="IH23" s="95"/>
      <c r="II23" s="95"/>
      <c r="IJ23" s="95"/>
      <c r="IK23" s="95"/>
      <c r="IL23" s="95"/>
      <c r="IM23" s="95"/>
      <c r="IN23" s="95"/>
      <c r="IO23" s="95"/>
      <c r="IP23" s="95"/>
      <c r="IQ23" s="95"/>
      <c r="IR23" s="95"/>
      <c r="IS23" s="95"/>
      <c r="IT23" s="95"/>
      <c r="IU23" s="95"/>
      <c r="IV23" s="95"/>
    </row>
    <row r="24" customFormat="false" ht="12.75" hidden="false" customHeight="false" outlineLevel="0" collapsed="false">
      <c r="A24" s="0" t="n">
        <v>26719</v>
      </c>
      <c r="B24" s="0" t="s">
        <v>33</v>
      </c>
      <c r="C24" s="19" t="n">
        <v>25000</v>
      </c>
      <c r="D24" s="20" t="n">
        <v>36647</v>
      </c>
      <c r="E24" s="20" t="n">
        <v>38472</v>
      </c>
      <c r="F24" s="0" t="s">
        <v>34</v>
      </c>
      <c r="G24" s="21"/>
      <c r="H24" s="22" t="n">
        <v>0</v>
      </c>
      <c r="I24" s="27" t="n">
        <v>25000</v>
      </c>
      <c r="J24" s="27" t="n">
        <f aca="false">I24*H24*30.4</f>
        <v>0</v>
      </c>
      <c r="K24" s="19" t="n">
        <v>25000</v>
      </c>
      <c r="L24" s="19" t="n">
        <f aca="false">K24*H24*30.4</f>
        <v>0</v>
      </c>
      <c r="M24" s="19" t="n">
        <v>25000</v>
      </c>
      <c r="N24" s="19" t="n">
        <f aca="false">M24*H24*30.4</f>
        <v>0</v>
      </c>
      <c r="O24" s="19" t="n">
        <v>25000</v>
      </c>
      <c r="P24" s="19" t="n">
        <f aca="false">O24*H24*30.4</f>
        <v>0</v>
      </c>
      <c r="Q24" s="19" t="n">
        <v>25000</v>
      </c>
      <c r="R24" s="19" t="n">
        <f aca="false">Q24*H24*30.4</f>
        <v>0</v>
      </c>
      <c r="S24" s="19" t="n">
        <v>25000</v>
      </c>
      <c r="T24" s="19" t="n">
        <f aca="false">S24*H24*30.4</f>
        <v>0</v>
      </c>
      <c r="U24" s="19" t="n">
        <v>25000</v>
      </c>
      <c r="V24" s="19" t="n">
        <f aca="false">U24*H24*30.4</f>
        <v>0</v>
      </c>
      <c r="W24" s="19" t="n">
        <v>25000</v>
      </c>
      <c r="X24" s="19" t="n">
        <f aca="false">W24*H24*30.4</f>
        <v>0</v>
      </c>
      <c r="Y24" s="19" t="n">
        <v>25000</v>
      </c>
      <c r="Z24" s="19" t="n">
        <f aca="false">Y24*H24*30.4</f>
        <v>0</v>
      </c>
      <c r="AA24" s="19" t="n">
        <v>25000</v>
      </c>
      <c r="AB24" s="19" t="n">
        <f aca="false">AA24*H24*30.4</f>
        <v>0</v>
      </c>
      <c r="AC24" s="19" t="n">
        <v>25000</v>
      </c>
      <c r="AD24" s="19" t="n">
        <f aca="false">AC24*H24*30.4</f>
        <v>0</v>
      </c>
      <c r="AE24" s="19" t="n">
        <v>25000</v>
      </c>
      <c r="AF24" s="19" t="n">
        <f aca="false">AE24*H24*30.4</f>
        <v>0</v>
      </c>
      <c r="AG24" s="19"/>
      <c r="AH24" s="19" t="n">
        <v>25000</v>
      </c>
      <c r="AI24" s="19" t="n">
        <f aca="false">AH24*H24*30.4</f>
        <v>0</v>
      </c>
      <c r="AJ24" s="19" t="n">
        <v>25000</v>
      </c>
      <c r="AK24" s="19" t="n">
        <f aca="false">AJ24*H24*30.4</f>
        <v>0</v>
      </c>
      <c r="AL24" s="19" t="n">
        <v>25000</v>
      </c>
      <c r="AM24" s="19" t="n">
        <f aca="false">AL24*H24*30.4</f>
        <v>0</v>
      </c>
      <c r="AN24" s="19" t="n">
        <v>25000</v>
      </c>
      <c r="AO24" s="19" t="n">
        <f aca="false">AN24*H24*30.4</f>
        <v>0</v>
      </c>
      <c r="AP24" s="19" t="n">
        <v>25000</v>
      </c>
      <c r="AQ24" s="19" t="n">
        <f aca="false">AP24*H24*30.4</f>
        <v>0</v>
      </c>
      <c r="AR24" s="19" t="n">
        <v>25000</v>
      </c>
      <c r="AS24" s="19" t="n">
        <f aca="false">AR24*H24*30.4</f>
        <v>0</v>
      </c>
      <c r="AT24" s="19" t="n">
        <v>25000</v>
      </c>
      <c r="AU24" s="19" t="n">
        <f aca="false">AT24*H24*30.4</f>
        <v>0</v>
      </c>
      <c r="AV24" s="19" t="n">
        <v>25000</v>
      </c>
      <c r="AW24" s="19" t="n">
        <f aca="false">AV24*H24*30.4</f>
        <v>0</v>
      </c>
      <c r="AX24" s="19" t="n">
        <v>25000</v>
      </c>
      <c r="AY24" s="19" t="n">
        <f aca="false">AX24*H24*30.4</f>
        <v>0</v>
      </c>
      <c r="AZ24" s="19" t="n">
        <v>25000</v>
      </c>
      <c r="BA24" s="19" t="n">
        <f aca="false">AZ24*H24*30.4</f>
        <v>0</v>
      </c>
      <c r="BB24" s="19" t="n">
        <v>25000</v>
      </c>
      <c r="BC24" s="19" t="n">
        <f aca="false">BB24*H24*30.4</f>
        <v>0</v>
      </c>
      <c r="BD24" s="19" t="n">
        <v>25000</v>
      </c>
      <c r="BE24" s="19" t="n">
        <f aca="false">BD24*H24*30.4</f>
        <v>0</v>
      </c>
      <c r="BF24" s="19"/>
      <c r="BG24" s="19" t="n">
        <v>25000</v>
      </c>
      <c r="BH24" s="19" t="n">
        <f aca="false">BG24*H24*30.4</f>
        <v>0</v>
      </c>
      <c r="BI24" s="19" t="n">
        <v>25000</v>
      </c>
      <c r="BJ24" s="19" t="n">
        <f aca="false">BI24*H24*30.4</f>
        <v>0</v>
      </c>
      <c r="BK24" s="19" t="n">
        <v>25000</v>
      </c>
      <c r="BL24" s="19" t="n">
        <f aca="false">BK24*H24*30.4</f>
        <v>0</v>
      </c>
      <c r="BM24" s="19" t="n">
        <v>25000</v>
      </c>
      <c r="BN24" s="19" t="n">
        <f aca="false">BM24*H24*30.4</f>
        <v>0</v>
      </c>
      <c r="BO24" s="19" t="n">
        <v>25000</v>
      </c>
      <c r="BP24" s="19" t="n">
        <f aca="false">BO24*H24*30.4</f>
        <v>0</v>
      </c>
      <c r="BQ24" s="19" t="n">
        <v>25000</v>
      </c>
      <c r="BR24" s="19" t="n">
        <f aca="false">BQ24*H24*30.4</f>
        <v>0</v>
      </c>
      <c r="BS24" s="19" t="n">
        <v>25000</v>
      </c>
      <c r="BT24" s="19" t="n">
        <f aca="false">BS24*H24*30.4</f>
        <v>0</v>
      </c>
      <c r="BU24" s="19" t="n">
        <v>25000</v>
      </c>
      <c r="BV24" s="19" t="n">
        <f aca="false">BU24*H24*30.4</f>
        <v>0</v>
      </c>
      <c r="BW24" s="19" t="n">
        <v>25000</v>
      </c>
      <c r="BX24" s="19" t="n">
        <f aca="false">BW24*H24*30.4</f>
        <v>0</v>
      </c>
      <c r="BY24" s="19" t="n">
        <v>25000</v>
      </c>
      <c r="BZ24" s="25" t="n">
        <f aca="false">BY24*H24*30.4</f>
        <v>0</v>
      </c>
      <c r="CA24" s="19" t="n">
        <v>25000</v>
      </c>
      <c r="CB24" s="19" t="n">
        <f aca="false">CA24*H24*30.4</f>
        <v>0</v>
      </c>
      <c r="CC24" s="19" t="n">
        <v>25000</v>
      </c>
      <c r="CD24" s="19" t="n">
        <f aca="false">CC24*H24*30.4</f>
        <v>0</v>
      </c>
      <c r="CE24" s="19"/>
      <c r="CF24" s="19" t="n">
        <v>25000</v>
      </c>
      <c r="CG24" s="19" t="n">
        <f aca="false">CF24*H24*30.4</f>
        <v>0</v>
      </c>
      <c r="CH24" s="19" t="n">
        <v>25000</v>
      </c>
      <c r="CI24" s="19" t="n">
        <f aca="false">CH24*H24*30.4</f>
        <v>0</v>
      </c>
      <c r="CJ24" s="19" t="n">
        <v>25000</v>
      </c>
      <c r="CK24" s="19" t="n">
        <f aca="false">CJ24*H24*30.4</f>
        <v>0</v>
      </c>
      <c r="CL24" s="19" t="n">
        <v>25000</v>
      </c>
      <c r="CM24" s="19" t="n">
        <f aca="false">CL24*H24*30.4</f>
        <v>0</v>
      </c>
      <c r="CO24" s="19" t="n">
        <f aca="false">CN24*H24*30.4</f>
        <v>0</v>
      </c>
      <c r="CQ24" s="19" t="n">
        <f aca="false">CP24*H24*30.4</f>
        <v>0</v>
      </c>
      <c r="CS24" s="19" t="n">
        <f aca="false">CR24*H24*30.4</f>
        <v>0</v>
      </c>
      <c r="CU24" s="19" t="n">
        <f aca="false">CT24*H24*30.4</f>
        <v>0</v>
      </c>
      <c r="CW24" s="19" t="n">
        <f aca="false">CV24*H24*30.4</f>
        <v>0</v>
      </c>
      <c r="CY24" s="19" t="n">
        <f aca="false">CX24*H24*30.4</f>
        <v>0</v>
      </c>
      <c r="DA24" s="35" t="n">
        <f aca="false">CZ24*H24*30.4</f>
        <v>0</v>
      </c>
      <c r="DB24" s="95"/>
      <c r="DC24" s="35" t="n">
        <f aca="false">DB24*H24*30.4</f>
        <v>0</v>
      </c>
      <c r="DD24" s="35"/>
      <c r="DE24" s="95"/>
      <c r="DF24" s="35" t="n">
        <f aca="false">DE24*H24*30.4</f>
        <v>0</v>
      </c>
      <c r="DG24" s="95"/>
      <c r="DH24" s="35" t="n">
        <f aca="false">DG24*H24*30.4</f>
        <v>0</v>
      </c>
      <c r="DI24" s="95"/>
      <c r="DJ24" s="35" t="n">
        <f aca="false">DI24*H24*30.4</f>
        <v>0</v>
      </c>
      <c r="DK24" s="95"/>
      <c r="DL24" s="35" t="n">
        <f aca="false">DK24*H24*30.4</f>
        <v>0</v>
      </c>
      <c r="DM24" s="95"/>
      <c r="DN24" s="35" t="n">
        <f aca="false">DM24*H24*30.4</f>
        <v>0</v>
      </c>
      <c r="DO24" s="95"/>
      <c r="DP24" s="35" t="n">
        <f aca="false">DO24*H24*30.4</f>
        <v>0</v>
      </c>
      <c r="DQ24" s="95"/>
      <c r="DR24" s="35" t="n">
        <f aca="false">DQ24*H24*30.4</f>
        <v>0</v>
      </c>
      <c r="DS24" s="95"/>
      <c r="DT24" s="35" t="n">
        <f aca="false">DS24*H24*30.4</f>
        <v>0</v>
      </c>
      <c r="DU24" s="95"/>
      <c r="DV24" s="35" t="n">
        <f aca="false">DU24*H24*30.4</f>
        <v>0</v>
      </c>
      <c r="DW24" s="95"/>
      <c r="DX24" s="35" t="n">
        <f aca="false">DW24*H24*30.4</f>
        <v>0</v>
      </c>
      <c r="DY24" s="95"/>
      <c r="DZ24" s="35" t="n">
        <f aca="false">DY24*H24*30.4</f>
        <v>0</v>
      </c>
      <c r="EA24" s="95"/>
      <c r="EB24" s="35" t="n">
        <f aca="false">EA24*H24*30.4</f>
        <v>0</v>
      </c>
      <c r="EC24" s="35"/>
      <c r="ED24" s="95"/>
      <c r="EE24" s="35" t="n">
        <f aca="false">ED24*H24*30.4</f>
        <v>0</v>
      </c>
      <c r="EF24" s="95"/>
      <c r="EG24" s="35" t="n">
        <f aca="false">EF24*H24*30.4</f>
        <v>0</v>
      </c>
      <c r="EH24" s="95"/>
      <c r="EI24" s="35" t="n">
        <f aca="false">EH24*H24*30.4</f>
        <v>0</v>
      </c>
      <c r="EJ24" s="95"/>
      <c r="EK24" s="35" t="n">
        <f aca="false">EJ24*H24*30.4</f>
        <v>0</v>
      </c>
      <c r="EL24" s="95"/>
      <c r="EM24" s="35" t="n">
        <f aca="false">EL24*H24*30.4</f>
        <v>0</v>
      </c>
      <c r="EN24" s="95"/>
      <c r="EO24" s="35" t="n">
        <f aca="false">EN24*H24*30.4</f>
        <v>0</v>
      </c>
      <c r="EP24" s="95"/>
      <c r="EQ24" s="35" t="n">
        <f aca="false">EP24*H24*30.4</f>
        <v>0</v>
      </c>
      <c r="ER24" s="95"/>
      <c r="ES24" s="35" t="n">
        <f aca="false">ER24*H24*30.4</f>
        <v>0</v>
      </c>
      <c r="ET24" s="95"/>
      <c r="EU24" s="35" t="n">
        <f aca="false">ET24*H24*30.4</f>
        <v>0</v>
      </c>
      <c r="EV24" s="95"/>
      <c r="EW24" s="35" t="n">
        <f aca="false">EV24*H24*30.4</f>
        <v>0</v>
      </c>
      <c r="EX24" s="95"/>
      <c r="EY24" s="35" t="n">
        <f aca="false">EX24*H24*30.4</f>
        <v>0</v>
      </c>
      <c r="EZ24" s="95"/>
      <c r="FA24" s="35" t="n">
        <f aca="false">EZ24*H24*30.4</f>
        <v>0</v>
      </c>
      <c r="FB24" s="35"/>
      <c r="FC24" s="95"/>
      <c r="FD24" s="35" t="n">
        <f aca="false">FC24*H24*30.4</f>
        <v>0</v>
      </c>
      <c r="FE24" s="95"/>
      <c r="FF24" s="35" t="n">
        <f aca="false">FE24*H24*30.4</f>
        <v>0</v>
      </c>
      <c r="FG24" s="95"/>
      <c r="FH24" s="35" t="n">
        <f aca="false">FG24*H24*30.4</f>
        <v>0</v>
      </c>
      <c r="FI24" s="95"/>
      <c r="FJ24" s="35" t="n">
        <f aca="false">FI24*H24*30.4</f>
        <v>0</v>
      </c>
      <c r="FK24" s="95"/>
      <c r="FL24" s="35" t="n">
        <f aca="false">FK24*H24*30.4</f>
        <v>0</v>
      </c>
      <c r="FM24" s="95"/>
      <c r="FN24" s="35" t="n">
        <f aca="false">FM24*H24*30.4</f>
        <v>0</v>
      </c>
      <c r="FO24" s="95"/>
      <c r="FP24" s="35" t="n">
        <f aca="false">FO24*H24*30.4</f>
        <v>0</v>
      </c>
      <c r="FQ24" s="95"/>
      <c r="FR24" s="35" t="n">
        <f aca="false">FQ24*H24*30.4</f>
        <v>0</v>
      </c>
      <c r="FS24" s="95"/>
      <c r="FT24" s="35" t="n">
        <f aca="false">FS24*H24*30.4</f>
        <v>0</v>
      </c>
      <c r="FU24" s="95"/>
      <c r="FV24" s="35" t="n">
        <f aca="false">FU24*H24*30.4</f>
        <v>0</v>
      </c>
      <c r="FW24" s="95"/>
      <c r="FX24" s="35" t="n">
        <f aca="false">FW24*H24*30.4</f>
        <v>0</v>
      </c>
      <c r="FY24" s="95"/>
      <c r="FZ24" s="35" t="n">
        <f aca="false">FY24*H24*30.4</f>
        <v>0</v>
      </c>
      <c r="GA24" s="35"/>
      <c r="GB24" s="95"/>
      <c r="GC24" s="35" t="n">
        <f aca="false">GB24*H24*30.4</f>
        <v>0</v>
      </c>
      <c r="GD24" s="95"/>
      <c r="GE24" s="35" t="n">
        <f aca="false">GD24*H24*30.4</f>
        <v>0</v>
      </c>
      <c r="GF24" s="95"/>
      <c r="GG24" s="35" t="n">
        <f aca="false">GF24*H24*30.4</f>
        <v>0</v>
      </c>
      <c r="GH24" s="95"/>
      <c r="GI24" s="35" t="n">
        <f aca="false">GH24*H24*30.4</f>
        <v>0</v>
      </c>
      <c r="GJ24" s="95"/>
      <c r="GK24" s="35" t="n">
        <f aca="false">GJ24*H24*30.4</f>
        <v>0</v>
      </c>
      <c r="GL24" s="95"/>
      <c r="GM24" s="35" t="n">
        <f aca="false">GL24*H24*30.4</f>
        <v>0</v>
      </c>
      <c r="GN24" s="95"/>
      <c r="GO24" s="35" t="n">
        <f aca="false">GN24*H24*30.4</f>
        <v>0</v>
      </c>
      <c r="GP24" s="95"/>
      <c r="GQ24" s="35" t="n">
        <f aca="false">GP24*H24*30.4</f>
        <v>0</v>
      </c>
      <c r="GR24" s="95"/>
      <c r="GS24" s="35" t="n">
        <f aca="false">GR24*H24*30.4</f>
        <v>0</v>
      </c>
      <c r="GT24" s="95"/>
      <c r="GU24" s="35" t="n">
        <f aca="false">GT24*H24*30.4</f>
        <v>0</v>
      </c>
      <c r="GV24" s="95"/>
      <c r="GW24" s="35" t="n">
        <f aca="false">GV24*H24*30.4</f>
        <v>0</v>
      </c>
      <c r="GX24" s="95"/>
      <c r="GY24" s="35" t="n">
        <f aca="false">GX24*H24*30.4</f>
        <v>0</v>
      </c>
      <c r="GZ24" s="35"/>
      <c r="HA24" s="95"/>
      <c r="HB24" s="35" t="n">
        <f aca="false">HA24*H24*30.4</f>
        <v>0</v>
      </c>
      <c r="HC24" s="95"/>
      <c r="HD24" s="35" t="n">
        <f aca="false">HC24*H24*30.4</f>
        <v>0</v>
      </c>
      <c r="HE24" s="95"/>
      <c r="HF24" s="35" t="n">
        <f aca="false">HE24*H24*30.4</f>
        <v>0</v>
      </c>
      <c r="HG24" s="95"/>
      <c r="HH24" s="35" t="n">
        <f aca="false">HG24*H24*30.4</f>
        <v>0</v>
      </c>
      <c r="HI24" s="95"/>
      <c r="HJ24" s="35" t="n">
        <f aca="false">HI24*H24*30.4</f>
        <v>0</v>
      </c>
      <c r="HK24" s="95"/>
      <c r="HL24" s="35" t="n">
        <f aca="false">HK24*H24*30.4</f>
        <v>0</v>
      </c>
      <c r="HM24" s="95"/>
      <c r="HN24" s="35" t="n">
        <f aca="false">HM24*H24*30.4</f>
        <v>0</v>
      </c>
      <c r="HO24" s="95"/>
      <c r="HP24" s="35" t="n">
        <f aca="false">HO24*H24*30.4</f>
        <v>0</v>
      </c>
      <c r="HQ24" s="95"/>
      <c r="HR24" s="35" t="n">
        <f aca="false">HQ24*H24*30.4</f>
        <v>0</v>
      </c>
      <c r="HS24" s="95"/>
      <c r="HT24" s="35" t="n">
        <f aca="false">HS24*H24*30.4</f>
        <v>0</v>
      </c>
      <c r="HU24" s="95"/>
      <c r="HV24" s="35" t="n">
        <f aca="false">HU24*H24*30.4</f>
        <v>0</v>
      </c>
      <c r="HW24" s="95"/>
      <c r="HX24" s="35" t="n">
        <f aca="false">HW24*H24*30.4</f>
        <v>0</v>
      </c>
      <c r="HY24" s="95"/>
      <c r="HZ24" s="95"/>
      <c r="IA24" s="95"/>
      <c r="IB24" s="95"/>
      <c r="IC24" s="95"/>
      <c r="ID24" s="95"/>
      <c r="IE24" s="95"/>
      <c r="IF24" s="95"/>
      <c r="IG24" s="95"/>
      <c r="IH24" s="95"/>
      <c r="II24" s="95"/>
      <c r="IJ24" s="95"/>
      <c r="IK24" s="95"/>
      <c r="IL24" s="95"/>
      <c r="IM24" s="95"/>
      <c r="IN24" s="95"/>
      <c r="IO24" s="95"/>
      <c r="IP24" s="95"/>
      <c r="IQ24" s="95"/>
      <c r="IR24" s="95"/>
      <c r="IS24" s="95"/>
      <c r="IT24" s="95"/>
      <c r="IU24" s="95"/>
      <c r="IV24" s="95"/>
    </row>
    <row r="25" customFormat="false" ht="12.75" hidden="false" customHeight="false" outlineLevel="0" collapsed="false">
      <c r="A25" s="0" t="n">
        <v>26813</v>
      </c>
      <c r="B25" s="0" t="s">
        <v>35</v>
      </c>
      <c r="C25" s="19" t="n">
        <v>3500</v>
      </c>
      <c r="D25" s="20" t="n">
        <v>36647</v>
      </c>
      <c r="E25" s="20" t="n">
        <v>39506</v>
      </c>
      <c r="F25" s="0" t="s">
        <v>34</v>
      </c>
      <c r="G25" s="42"/>
      <c r="H25" s="22" t="n">
        <v>0</v>
      </c>
      <c r="I25" s="27" t="n">
        <v>3500</v>
      </c>
      <c r="J25" s="27" t="n">
        <f aca="false">I25*H25*30.4</f>
        <v>0</v>
      </c>
      <c r="K25" s="19" t="n">
        <v>3500</v>
      </c>
      <c r="L25" s="19" t="n">
        <f aca="false">K25*H25*30.4</f>
        <v>0</v>
      </c>
      <c r="M25" s="19" t="n">
        <v>3500</v>
      </c>
      <c r="N25" s="19" t="n">
        <f aca="false">M25*H25*30.4</f>
        <v>0</v>
      </c>
      <c r="O25" s="19" t="n">
        <v>3500</v>
      </c>
      <c r="P25" s="19" t="n">
        <f aca="false">O25*H25*30.4</f>
        <v>0</v>
      </c>
      <c r="Q25" s="19" t="n">
        <v>3500</v>
      </c>
      <c r="R25" s="19" t="n">
        <f aca="false">Q25*H25*30.4</f>
        <v>0</v>
      </c>
      <c r="S25" s="19" t="n">
        <v>3500</v>
      </c>
      <c r="T25" s="19" t="n">
        <f aca="false">S25*H25*30.4</f>
        <v>0</v>
      </c>
      <c r="U25" s="19" t="n">
        <v>3500</v>
      </c>
      <c r="V25" s="19" t="n">
        <f aca="false">U25*H25*30.4</f>
        <v>0</v>
      </c>
      <c r="W25" s="19" t="n">
        <v>3500</v>
      </c>
      <c r="X25" s="19" t="n">
        <f aca="false">W25*H25*30.4</f>
        <v>0</v>
      </c>
      <c r="Y25" s="19" t="n">
        <v>3500</v>
      </c>
      <c r="Z25" s="19" t="n">
        <f aca="false">Y25*H25*30.4</f>
        <v>0</v>
      </c>
      <c r="AA25" s="19" t="n">
        <v>3500</v>
      </c>
      <c r="AB25" s="19" t="n">
        <f aca="false">AA25*H25*30.4</f>
        <v>0</v>
      </c>
      <c r="AC25" s="19" t="n">
        <v>3500</v>
      </c>
      <c r="AD25" s="19" t="n">
        <f aca="false">AC25*H25*30.4</f>
        <v>0</v>
      </c>
      <c r="AE25" s="19" t="n">
        <v>3500</v>
      </c>
      <c r="AF25" s="19" t="n">
        <f aca="false">AE25*H25*30.4</f>
        <v>0</v>
      </c>
      <c r="AG25" s="19"/>
      <c r="AH25" s="19" t="n">
        <v>3500</v>
      </c>
      <c r="AI25" s="19" t="n">
        <f aca="false">AH25*H25*30.4</f>
        <v>0</v>
      </c>
      <c r="AJ25" s="19" t="n">
        <v>3500</v>
      </c>
      <c r="AK25" s="19" t="n">
        <f aca="false">AJ25*H25*30.4</f>
        <v>0</v>
      </c>
      <c r="AL25" s="19" t="n">
        <v>3500</v>
      </c>
      <c r="AM25" s="19" t="n">
        <f aca="false">AL25*H25*30.4</f>
        <v>0</v>
      </c>
      <c r="AN25" s="19" t="n">
        <v>3500</v>
      </c>
      <c r="AO25" s="19" t="n">
        <f aca="false">AN25*H25*30.4</f>
        <v>0</v>
      </c>
      <c r="AP25" s="19" t="n">
        <v>3500</v>
      </c>
      <c r="AQ25" s="19" t="n">
        <f aca="false">AP25*H25*30.4</f>
        <v>0</v>
      </c>
      <c r="AR25" s="19" t="n">
        <v>3500</v>
      </c>
      <c r="AS25" s="19" t="n">
        <f aca="false">AR25*H25*30.4</f>
        <v>0</v>
      </c>
      <c r="AT25" s="19" t="n">
        <v>3500</v>
      </c>
      <c r="AU25" s="19" t="n">
        <f aca="false">AT25*H25*30.4</f>
        <v>0</v>
      </c>
      <c r="AV25" s="19" t="n">
        <v>3500</v>
      </c>
      <c r="AW25" s="19" t="n">
        <f aca="false">AV25*H25*30.4</f>
        <v>0</v>
      </c>
      <c r="AX25" s="19" t="n">
        <v>3500</v>
      </c>
      <c r="AY25" s="19" t="n">
        <f aca="false">AX25*H25*30.4</f>
        <v>0</v>
      </c>
      <c r="AZ25" s="19" t="n">
        <v>3500</v>
      </c>
      <c r="BA25" s="19" t="n">
        <f aca="false">AZ25*H25*30.4</f>
        <v>0</v>
      </c>
      <c r="BB25" s="19" t="n">
        <v>3500</v>
      </c>
      <c r="BC25" s="19" t="n">
        <f aca="false">BB25*H25*30.4</f>
        <v>0</v>
      </c>
      <c r="BD25" s="19" t="n">
        <v>3500</v>
      </c>
      <c r="BE25" s="19" t="n">
        <f aca="false">BD25*H25*30.4</f>
        <v>0</v>
      </c>
      <c r="BF25" s="19"/>
      <c r="BG25" s="19" t="n">
        <v>3500</v>
      </c>
      <c r="BH25" s="19" t="n">
        <f aca="false">BG25*H25*30.4</f>
        <v>0</v>
      </c>
      <c r="BI25" s="19" t="n">
        <v>3500</v>
      </c>
      <c r="BJ25" s="19" t="n">
        <f aca="false">BI25*H25*30.4</f>
        <v>0</v>
      </c>
      <c r="BK25" s="19" t="n">
        <v>3500</v>
      </c>
      <c r="BL25" s="19" t="n">
        <f aca="false">BK25*H25*30.4</f>
        <v>0</v>
      </c>
      <c r="BM25" s="19" t="n">
        <v>3500</v>
      </c>
      <c r="BN25" s="19" t="n">
        <f aca="false">BM25*H25*30.4</f>
        <v>0</v>
      </c>
      <c r="BO25" s="19" t="n">
        <v>3500</v>
      </c>
      <c r="BP25" s="19" t="n">
        <f aca="false">BO25*H25*30.4</f>
        <v>0</v>
      </c>
      <c r="BQ25" s="19" t="n">
        <v>3500</v>
      </c>
      <c r="BR25" s="19" t="n">
        <f aca="false">BQ25*H25*30.4</f>
        <v>0</v>
      </c>
      <c r="BS25" s="19" t="n">
        <v>3500</v>
      </c>
      <c r="BT25" s="19" t="n">
        <f aca="false">BS25*H25*30.4</f>
        <v>0</v>
      </c>
      <c r="BU25" s="19" t="n">
        <v>3500</v>
      </c>
      <c r="BV25" s="19" t="n">
        <f aca="false">BU25*H25*30.4</f>
        <v>0</v>
      </c>
      <c r="BW25" s="19" t="n">
        <v>3500</v>
      </c>
      <c r="BX25" s="19" t="n">
        <f aca="false">BW25*H25*30.4</f>
        <v>0</v>
      </c>
      <c r="BY25" s="19" t="n">
        <v>3500</v>
      </c>
      <c r="BZ25" s="25" t="n">
        <f aca="false">BY25*H25*30.4</f>
        <v>0</v>
      </c>
      <c r="CA25" s="19" t="n">
        <v>3500</v>
      </c>
      <c r="CB25" s="19" t="n">
        <f aca="false">CA25*H25*30.4</f>
        <v>0</v>
      </c>
      <c r="CC25" s="19" t="n">
        <v>3500</v>
      </c>
      <c r="CD25" s="19" t="n">
        <f aca="false">CC25*H25*30.4</f>
        <v>0</v>
      </c>
      <c r="CE25" s="19"/>
      <c r="CF25" s="19" t="n">
        <v>3500</v>
      </c>
      <c r="CG25" s="19" t="n">
        <f aca="false">CF25*H25*30.4</f>
        <v>0</v>
      </c>
      <c r="CH25" s="19" t="n">
        <v>3500</v>
      </c>
      <c r="CI25" s="19" t="n">
        <f aca="false">CH25*H25*30.4</f>
        <v>0</v>
      </c>
      <c r="CJ25" s="19" t="n">
        <v>3500</v>
      </c>
      <c r="CK25" s="19" t="n">
        <f aca="false">CJ25*H25*30.4</f>
        <v>0</v>
      </c>
      <c r="CL25" s="19" t="n">
        <v>3500</v>
      </c>
      <c r="CM25" s="19" t="n">
        <f aca="false">CL25*H25*30.4</f>
        <v>0</v>
      </c>
      <c r="CN25" s="19" t="n">
        <v>3500</v>
      </c>
      <c r="CO25" s="19" t="n">
        <f aca="false">CN25*H25*30.4</f>
        <v>0</v>
      </c>
      <c r="CP25" s="19" t="n">
        <v>3500</v>
      </c>
      <c r="CQ25" s="19" t="n">
        <f aca="false">CP25*H25*30.4</f>
        <v>0</v>
      </c>
      <c r="CR25" s="19" t="n">
        <v>3500</v>
      </c>
      <c r="CS25" s="19" t="n">
        <f aca="false">CR25*H25*30.4</f>
        <v>0</v>
      </c>
      <c r="CT25" s="19" t="n">
        <v>3500</v>
      </c>
      <c r="CU25" s="19" t="n">
        <f aca="false">CT25*H25*30.4</f>
        <v>0</v>
      </c>
      <c r="CV25" s="19" t="n">
        <v>3500</v>
      </c>
      <c r="CW25" s="19" t="n">
        <f aca="false">CV25*H25*30.4</f>
        <v>0</v>
      </c>
      <c r="CX25" s="19" t="n">
        <v>3500</v>
      </c>
      <c r="CY25" s="19" t="n">
        <f aca="false">CX25*H25*30.4</f>
        <v>0</v>
      </c>
      <c r="CZ25" s="19" t="n">
        <v>3500</v>
      </c>
      <c r="DA25" s="35" t="n">
        <f aca="false">CZ25*H25*30.4</f>
        <v>0</v>
      </c>
      <c r="DB25" s="35" t="n">
        <v>3500</v>
      </c>
      <c r="DC25" s="35" t="n">
        <f aca="false">DB25*H25*30.4</f>
        <v>0</v>
      </c>
      <c r="DD25" s="35"/>
      <c r="DE25" s="35" t="n">
        <v>3500</v>
      </c>
      <c r="DF25" s="35" t="n">
        <f aca="false">DE25*H25*30.4</f>
        <v>0</v>
      </c>
      <c r="DG25" s="35" t="n">
        <v>3500</v>
      </c>
      <c r="DH25" s="35" t="n">
        <f aca="false">DG25*H25*30.4</f>
        <v>0</v>
      </c>
      <c r="DI25" s="35" t="n">
        <v>3500</v>
      </c>
      <c r="DJ25" s="35" t="n">
        <f aca="false">DI25*H25*30.4</f>
        <v>0</v>
      </c>
      <c r="DK25" s="35" t="n">
        <v>3500</v>
      </c>
      <c r="DL25" s="35" t="n">
        <f aca="false">DK25*H25*30.4</f>
        <v>0</v>
      </c>
      <c r="DM25" s="35" t="n">
        <v>3500</v>
      </c>
      <c r="DN25" s="35" t="n">
        <f aca="false">DM25*H25*30.4</f>
        <v>0</v>
      </c>
      <c r="DO25" s="35" t="n">
        <v>3500</v>
      </c>
      <c r="DP25" s="35" t="n">
        <f aca="false">DO25*H25*30.4</f>
        <v>0</v>
      </c>
      <c r="DQ25" s="35" t="n">
        <v>3500</v>
      </c>
      <c r="DR25" s="35" t="n">
        <f aca="false">DQ25*H25*30.4</f>
        <v>0</v>
      </c>
      <c r="DS25" s="35" t="n">
        <v>3500</v>
      </c>
      <c r="DT25" s="35" t="n">
        <f aca="false">DS25*H25*30.4</f>
        <v>0</v>
      </c>
      <c r="DU25" s="35" t="n">
        <v>3500</v>
      </c>
      <c r="DV25" s="35" t="n">
        <f aca="false">DU25*H25*30.4</f>
        <v>0</v>
      </c>
      <c r="DW25" s="35" t="n">
        <v>3500</v>
      </c>
      <c r="DX25" s="35" t="n">
        <f aca="false">DW25*H25*30.4</f>
        <v>0</v>
      </c>
      <c r="DY25" s="35" t="n">
        <v>3500</v>
      </c>
      <c r="DZ25" s="35" t="n">
        <f aca="false">DY25*H25*30.4</f>
        <v>0</v>
      </c>
      <c r="EA25" s="35" t="n">
        <v>3500</v>
      </c>
      <c r="EB25" s="35" t="n">
        <f aca="false">EA25*H25*30.4</f>
        <v>0</v>
      </c>
      <c r="EC25" s="35"/>
      <c r="ED25" s="35" t="n">
        <v>3500</v>
      </c>
      <c r="EE25" s="35" t="n">
        <f aca="false">ED25*H25*30.4</f>
        <v>0</v>
      </c>
      <c r="EF25" s="35" t="n">
        <v>3500</v>
      </c>
      <c r="EG25" s="35" t="n">
        <f aca="false">EF25*H25*30.4</f>
        <v>0</v>
      </c>
      <c r="EH25" s="35" t="n">
        <v>3500</v>
      </c>
      <c r="EI25" s="35" t="n">
        <f aca="false">EH25*H25*30.4</f>
        <v>0</v>
      </c>
      <c r="EJ25" s="35" t="n">
        <v>3500</v>
      </c>
      <c r="EK25" s="35" t="n">
        <f aca="false">EJ25*H25*30.4</f>
        <v>0</v>
      </c>
      <c r="EL25" s="35" t="n">
        <v>3500</v>
      </c>
      <c r="EM25" s="35" t="n">
        <f aca="false">EL25*H25*30.4</f>
        <v>0</v>
      </c>
      <c r="EN25" s="35" t="n">
        <v>3500</v>
      </c>
      <c r="EO25" s="35" t="n">
        <f aca="false">EN25*H25*30.4</f>
        <v>0</v>
      </c>
      <c r="EP25" s="35" t="n">
        <v>3500</v>
      </c>
      <c r="EQ25" s="35" t="n">
        <f aca="false">EP25*H25*30.4</f>
        <v>0</v>
      </c>
      <c r="ER25" s="35" t="n">
        <v>3500</v>
      </c>
      <c r="ES25" s="35" t="n">
        <f aca="false">ER25*H25*30.4</f>
        <v>0</v>
      </c>
      <c r="ET25" s="35" t="n">
        <v>3500</v>
      </c>
      <c r="EU25" s="35" t="n">
        <f aca="false">ET25*H25*30.4</f>
        <v>0</v>
      </c>
      <c r="EV25" s="35" t="n">
        <v>3500</v>
      </c>
      <c r="EW25" s="35" t="n">
        <f aca="false">EV25*H25*30.4</f>
        <v>0</v>
      </c>
      <c r="EX25" s="35" t="n">
        <v>3500</v>
      </c>
      <c r="EY25" s="35" t="n">
        <f aca="false">EX25*H25*30.4</f>
        <v>0</v>
      </c>
      <c r="EZ25" s="35" t="n">
        <v>3500</v>
      </c>
      <c r="FA25" s="35" t="n">
        <f aca="false">EZ25*H25*30.4</f>
        <v>0</v>
      </c>
      <c r="FB25" s="35"/>
      <c r="FC25" s="35" t="n">
        <v>3500</v>
      </c>
      <c r="FD25" s="35" t="n">
        <f aca="false">FC25*H25*30.4</f>
        <v>0</v>
      </c>
      <c r="FE25" s="35" t="n">
        <v>3500</v>
      </c>
      <c r="FF25" s="35" t="n">
        <f aca="false">FE25*H25*30.4</f>
        <v>0</v>
      </c>
      <c r="FG25" s="95"/>
      <c r="FH25" s="35" t="n">
        <f aca="false">FG25*H25*30.4</f>
        <v>0</v>
      </c>
      <c r="FI25" s="95"/>
      <c r="FJ25" s="35" t="n">
        <f aca="false">FI25*H25*30.4</f>
        <v>0</v>
      </c>
      <c r="FK25" s="95"/>
      <c r="FL25" s="35" t="n">
        <f aca="false">FK25*H25*30.4</f>
        <v>0</v>
      </c>
      <c r="FM25" s="95"/>
      <c r="FN25" s="35" t="n">
        <f aca="false">FM25*H25*30.4</f>
        <v>0</v>
      </c>
      <c r="FO25" s="95"/>
      <c r="FP25" s="35" t="n">
        <f aca="false">FO25*H25*30.4</f>
        <v>0</v>
      </c>
      <c r="FQ25" s="95"/>
      <c r="FR25" s="35" t="n">
        <f aca="false">FQ25*H25*30.4</f>
        <v>0</v>
      </c>
      <c r="FS25" s="95"/>
      <c r="FT25" s="35" t="n">
        <f aca="false">FS25*H25*30.4</f>
        <v>0</v>
      </c>
      <c r="FU25" s="95"/>
      <c r="FV25" s="35" t="n">
        <f aca="false">FU25*H25*30.4</f>
        <v>0</v>
      </c>
      <c r="FW25" s="95"/>
      <c r="FX25" s="35" t="n">
        <f aca="false">FW25*H25*30.4</f>
        <v>0</v>
      </c>
      <c r="FY25" s="95"/>
      <c r="FZ25" s="35" t="n">
        <f aca="false">FY25*H25*30.4</f>
        <v>0</v>
      </c>
      <c r="GA25" s="35"/>
      <c r="GB25" s="95"/>
      <c r="GC25" s="35" t="n">
        <f aca="false">GB25*H25*30.4</f>
        <v>0</v>
      </c>
      <c r="GD25" s="95"/>
      <c r="GE25" s="35" t="n">
        <f aca="false">GD25*H25*30.4</f>
        <v>0</v>
      </c>
      <c r="GF25" s="95"/>
      <c r="GG25" s="35" t="n">
        <f aca="false">GF25*H25*30.4</f>
        <v>0</v>
      </c>
      <c r="GH25" s="95"/>
      <c r="GI25" s="35" t="n">
        <f aca="false">GH25*H25*30.4</f>
        <v>0</v>
      </c>
      <c r="GJ25" s="95"/>
      <c r="GK25" s="35" t="n">
        <f aca="false">GJ25*H25*30.4</f>
        <v>0</v>
      </c>
      <c r="GL25" s="95"/>
      <c r="GM25" s="35" t="n">
        <f aca="false">GL25*H25*30.4</f>
        <v>0</v>
      </c>
      <c r="GN25" s="95"/>
      <c r="GO25" s="35" t="n">
        <f aca="false">GN25*H25*30.4</f>
        <v>0</v>
      </c>
      <c r="GP25" s="95"/>
      <c r="GQ25" s="35" t="n">
        <f aca="false">GP25*H25*30.4</f>
        <v>0</v>
      </c>
      <c r="GR25" s="95"/>
      <c r="GS25" s="35" t="n">
        <f aca="false">GR25*H25*30.4</f>
        <v>0</v>
      </c>
      <c r="GT25" s="95"/>
      <c r="GU25" s="35" t="n">
        <f aca="false">GT25*H25*30.4</f>
        <v>0</v>
      </c>
      <c r="GV25" s="95"/>
      <c r="GW25" s="35" t="n">
        <f aca="false">GV25*H25*30.4</f>
        <v>0</v>
      </c>
      <c r="GX25" s="95"/>
      <c r="GY25" s="35" t="n">
        <f aca="false">GX25*H25*30.4</f>
        <v>0</v>
      </c>
      <c r="GZ25" s="35"/>
      <c r="HA25" s="95"/>
      <c r="HB25" s="35" t="n">
        <f aca="false">HA25*H25*30.4</f>
        <v>0</v>
      </c>
      <c r="HC25" s="95"/>
      <c r="HD25" s="35" t="n">
        <f aca="false">HC25*H25*30.4</f>
        <v>0</v>
      </c>
      <c r="HE25" s="95"/>
      <c r="HF25" s="35" t="n">
        <f aca="false">HE25*H25*30.4</f>
        <v>0</v>
      </c>
      <c r="HG25" s="95"/>
      <c r="HH25" s="35" t="n">
        <f aca="false">HG25*H25*30.4</f>
        <v>0</v>
      </c>
      <c r="HI25" s="95"/>
      <c r="HJ25" s="35" t="n">
        <f aca="false">HI25*H25*30.4</f>
        <v>0</v>
      </c>
      <c r="HK25" s="95"/>
      <c r="HL25" s="35" t="n">
        <f aca="false">HK25*H25*30.4</f>
        <v>0</v>
      </c>
      <c r="HM25" s="95"/>
      <c r="HN25" s="35" t="n">
        <f aca="false">HM25*H25*30.4</f>
        <v>0</v>
      </c>
      <c r="HO25" s="95"/>
      <c r="HP25" s="35" t="n">
        <f aca="false">HO25*H25*30.4</f>
        <v>0</v>
      </c>
      <c r="HQ25" s="95"/>
      <c r="HR25" s="35" t="n">
        <f aca="false">HQ25*H25*30.4</f>
        <v>0</v>
      </c>
      <c r="HS25" s="95"/>
      <c r="HT25" s="35" t="n">
        <f aca="false">HS25*H25*30.4</f>
        <v>0</v>
      </c>
      <c r="HU25" s="95"/>
      <c r="HV25" s="35" t="n">
        <f aca="false">HU25*H25*30.4</f>
        <v>0</v>
      </c>
      <c r="HW25" s="95"/>
      <c r="HX25" s="35" t="n">
        <f aca="false">HW25*H25*30.4</f>
        <v>0</v>
      </c>
      <c r="HY25" s="95"/>
      <c r="HZ25" s="95"/>
      <c r="IA25" s="95"/>
      <c r="IB25" s="95"/>
      <c r="IC25" s="95"/>
      <c r="ID25" s="95"/>
      <c r="IE25" s="95"/>
      <c r="IF25" s="95"/>
      <c r="IG25" s="95"/>
      <c r="IH25" s="95"/>
      <c r="II25" s="95"/>
      <c r="IJ25" s="95"/>
      <c r="IK25" s="95"/>
      <c r="IL25" s="95"/>
      <c r="IM25" s="95"/>
      <c r="IN25" s="95"/>
      <c r="IO25" s="95"/>
      <c r="IP25" s="95"/>
      <c r="IQ25" s="95"/>
      <c r="IR25" s="95"/>
      <c r="IS25" s="95"/>
      <c r="IT25" s="95"/>
      <c r="IU25" s="95"/>
      <c r="IV25" s="95"/>
    </row>
    <row r="26" customFormat="false" ht="13.5" hidden="false" customHeight="false" outlineLevel="0" collapsed="false">
      <c r="A26" s="0" t="n">
        <v>26816</v>
      </c>
      <c r="B26" s="0" t="s">
        <v>36</v>
      </c>
      <c r="C26" s="19" t="n">
        <v>21500</v>
      </c>
      <c r="D26" s="20" t="n">
        <v>36647</v>
      </c>
      <c r="E26" s="20" t="n">
        <v>38472</v>
      </c>
      <c r="F26" s="0" t="s">
        <v>34</v>
      </c>
      <c r="G26" s="44"/>
      <c r="H26" s="22" t="n">
        <v>0</v>
      </c>
      <c r="I26" s="27" t="n">
        <v>21500</v>
      </c>
      <c r="J26" s="27" t="n">
        <f aca="false">I26*H26*30.4</f>
        <v>0</v>
      </c>
      <c r="K26" s="19" t="n">
        <v>21500</v>
      </c>
      <c r="L26" s="19" t="n">
        <f aca="false">K26*H26*30.4</f>
        <v>0</v>
      </c>
      <c r="M26" s="19" t="n">
        <v>21500</v>
      </c>
      <c r="N26" s="19" t="n">
        <f aca="false">M26*H26*30.4</f>
        <v>0</v>
      </c>
      <c r="O26" s="19" t="n">
        <v>21500</v>
      </c>
      <c r="P26" s="19" t="n">
        <f aca="false">O26*H26*30.4</f>
        <v>0</v>
      </c>
      <c r="Q26" s="19" t="n">
        <v>21500</v>
      </c>
      <c r="R26" s="19" t="n">
        <f aca="false">Q26*H26*30.4</f>
        <v>0</v>
      </c>
      <c r="S26" s="19" t="n">
        <v>21500</v>
      </c>
      <c r="T26" s="19" t="n">
        <f aca="false">S26*H26*30.4</f>
        <v>0</v>
      </c>
      <c r="U26" s="19" t="n">
        <v>21500</v>
      </c>
      <c r="V26" s="19" t="n">
        <f aca="false">U26*H26*30.4</f>
        <v>0</v>
      </c>
      <c r="W26" s="19" t="n">
        <v>21500</v>
      </c>
      <c r="X26" s="19" t="n">
        <f aca="false">W26*H26*30.4</f>
        <v>0</v>
      </c>
      <c r="Y26" s="19" t="n">
        <v>21500</v>
      </c>
      <c r="Z26" s="19" t="n">
        <f aca="false">Y26*H26*30.4</f>
        <v>0</v>
      </c>
      <c r="AA26" s="19" t="n">
        <v>21500</v>
      </c>
      <c r="AB26" s="19" t="n">
        <f aca="false">AA26*H26*30.4</f>
        <v>0</v>
      </c>
      <c r="AC26" s="19" t="n">
        <v>21500</v>
      </c>
      <c r="AD26" s="19" t="n">
        <f aca="false">AC26*H26*30.4</f>
        <v>0</v>
      </c>
      <c r="AE26" s="19" t="n">
        <v>21500</v>
      </c>
      <c r="AF26" s="19" t="n">
        <f aca="false">AE26*H26*30.4</f>
        <v>0</v>
      </c>
      <c r="AG26" s="19"/>
      <c r="AH26" s="19" t="n">
        <v>21500</v>
      </c>
      <c r="AI26" s="19" t="n">
        <f aca="false">AH26*H26*30.4</f>
        <v>0</v>
      </c>
      <c r="AJ26" s="19" t="n">
        <v>21500</v>
      </c>
      <c r="AK26" s="19" t="n">
        <f aca="false">AJ26*H26*30.4</f>
        <v>0</v>
      </c>
      <c r="AL26" s="19" t="n">
        <v>21500</v>
      </c>
      <c r="AM26" s="19" t="n">
        <f aca="false">AL26*H26*30.4</f>
        <v>0</v>
      </c>
      <c r="AN26" s="19" t="n">
        <v>21500</v>
      </c>
      <c r="AO26" s="19" t="n">
        <f aca="false">AN26*H26*30.4</f>
        <v>0</v>
      </c>
      <c r="AP26" s="19" t="n">
        <v>21500</v>
      </c>
      <c r="AQ26" s="19" t="n">
        <f aca="false">AP26*H26*30.4</f>
        <v>0</v>
      </c>
      <c r="AR26" s="19" t="n">
        <v>21500</v>
      </c>
      <c r="AS26" s="19" t="n">
        <f aca="false">AR26*H26*30.4</f>
        <v>0</v>
      </c>
      <c r="AT26" s="19" t="n">
        <v>21500</v>
      </c>
      <c r="AU26" s="19" t="n">
        <f aca="false">AT26*H26*30.4</f>
        <v>0</v>
      </c>
      <c r="AV26" s="19" t="n">
        <v>21500</v>
      </c>
      <c r="AW26" s="19" t="n">
        <f aca="false">AV26*H26*30.4</f>
        <v>0</v>
      </c>
      <c r="AX26" s="19" t="n">
        <v>21500</v>
      </c>
      <c r="AY26" s="19" t="n">
        <f aca="false">AX26*H26*30.4</f>
        <v>0</v>
      </c>
      <c r="AZ26" s="19" t="n">
        <v>21500</v>
      </c>
      <c r="BA26" s="19" t="n">
        <f aca="false">AZ26*H26*30.4</f>
        <v>0</v>
      </c>
      <c r="BB26" s="19" t="n">
        <v>21500</v>
      </c>
      <c r="BC26" s="19" t="n">
        <f aca="false">BB26*H26*30.4</f>
        <v>0</v>
      </c>
      <c r="BD26" s="19" t="n">
        <v>21500</v>
      </c>
      <c r="BE26" s="19" t="n">
        <f aca="false">BD26*H26*30.4</f>
        <v>0</v>
      </c>
      <c r="BF26" s="19"/>
      <c r="BG26" s="19" t="n">
        <v>21500</v>
      </c>
      <c r="BH26" s="19" t="n">
        <f aca="false">BG26*H26*30.4</f>
        <v>0</v>
      </c>
      <c r="BI26" s="19" t="n">
        <v>21500</v>
      </c>
      <c r="BJ26" s="19" t="n">
        <f aca="false">BI26*H26*30.4</f>
        <v>0</v>
      </c>
      <c r="BK26" s="19" t="n">
        <v>21500</v>
      </c>
      <c r="BL26" s="19" t="n">
        <f aca="false">BK26*H26*30.4</f>
        <v>0</v>
      </c>
      <c r="BM26" s="19" t="n">
        <v>21500</v>
      </c>
      <c r="BN26" s="19" t="n">
        <f aca="false">BM26*H26*30.4</f>
        <v>0</v>
      </c>
      <c r="BO26" s="19" t="n">
        <v>21500</v>
      </c>
      <c r="BP26" s="19" t="n">
        <f aca="false">BO26*H26*30.4</f>
        <v>0</v>
      </c>
      <c r="BQ26" s="19" t="n">
        <v>21500</v>
      </c>
      <c r="BR26" s="19" t="n">
        <f aca="false">BQ26*H26*30.4</f>
        <v>0</v>
      </c>
      <c r="BS26" s="19" t="n">
        <v>21500</v>
      </c>
      <c r="BT26" s="19" t="n">
        <f aca="false">BS26*H26*30.4</f>
        <v>0</v>
      </c>
      <c r="BU26" s="19" t="n">
        <v>21500</v>
      </c>
      <c r="BV26" s="19" t="n">
        <f aca="false">BU26*H26*30.4</f>
        <v>0</v>
      </c>
      <c r="BW26" s="19" t="n">
        <v>21500</v>
      </c>
      <c r="BX26" s="19" t="n">
        <f aca="false">BW26*H26*30.4</f>
        <v>0</v>
      </c>
      <c r="BY26" s="19" t="n">
        <v>21500</v>
      </c>
      <c r="BZ26" s="25" t="n">
        <f aca="false">BY26*H26*30.4</f>
        <v>0</v>
      </c>
      <c r="CA26" s="19" t="n">
        <v>21500</v>
      </c>
      <c r="CB26" s="19" t="n">
        <f aca="false">CA26*H26*30.4</f>
        <v>0</v>
      </c>
      <c r="CC26" s="19" t="n">
        <v>21500</v>
      </c>
      <c r="CD26" s="19" t="n">
        <f aca="false">CC26*H26*30.4</f>
        <v>0</v>
      </c>
      <c r="CE26" s="19"/>
      <c r="CF26" s="19" t="n">
        <v>21500</v>
      </c>
      <c r="CG26" s="19" t="n">
        <f aca="false">CF26*H26*30.4</f>
        <v>0</v>
      </c>
      <c r="CH26" s="19" t="n">
        <v>21500</v>
      </c>
      <c r="CI26" s="19" t="n">
        <f aca="false">CH26*H26*30.4</f>
        <v>0</v>
      </c>
      <c r="CJ26" s="19" t="n">
        <v>21500</v>
      </c>
      <c r="CK26" s="19" t="n">
        <f aca="false">CJ26*H26*30.4</f>
        <v>0</v>
      </c>
      <c r="CL26" s="19" t="n">
        <v>21500</v>
      </c>
      <c r="CM26" s="19" t="n">
        <f aca="false">CL26*H26*30.4</f>
        <v>0</v>
      </c>
      <c r="CO26" s="19" t="n">
        <f aca="false">CN26*H26*30.4</f>
        <v>0</v>
      </c>
      <c r="CQ26" s="19" t="n">
        <f aca="false">CP26*H26*30.4</f>
        <v>0</v>
      </c>
      <c r="CS26" s="19" t="n">
        <f aca="false">CR26*H26*30.4</f>
        <v>0</v>
      </c>
      <c r="CU26" s="19" t="n">
        <f aca="false">CT26*H26*30.4</f>
        <v>0</v>
      </c>
      <c r="CW26" s="19" t="n">
        <f aca="false">CV26*H26*30.4</f>
        <v>0</v>
      </c>
      <c r="CY26" s="19" t="n">
        <f aca="false">CX26*H26*30.4</f>
        <v>0</v>
      </c>
      <c r="DA26" s="35" t="n">
        <f aca="false">CZ26*H26*30.4</f>
        <v>0</v>
      </c>
      <c r="DB26" s="95"/>
      <c r="DC26" s="35" t="n">
        <f aca="false">DB26*H26*30.4</f>
        <v>0</v>
      </c>
      <c r="DD26" s="35"/>
      <c r="DE26" s="95"/>
      <c r="DF26" s="35" t="n">
        <f aca="false">DE26*H26*30.4</f>
        <v>0</v>
      </c>
      <c r="DG26" s="95"/>
      <c r="DH26" s="35" t="n">
        <f aca="false">DG26*H26*30.4</f>
        <v>0</v>
      </c>
      <c r="DI26" s="95"/>
      <c r="DJ26" s="35" t="n">
        <f aca="false">DI26*H26*30.4</f>
        <v>0</v>
      </c>
      <c r="DK26" s="95"/>
      <c r="DL26" s="35" t="n">
        <f aca="false">DK26*H26*30.4</f>
        <v>0</v>
      </c>
      <c r="DM26" s="95"/>
      <c r="DN26" s="35" t="n">
        <f aca="false">DM26*H26*30.4</f>
        <v>0</v>
      </c>
      <c r="DO26" s="95"/>
      <c r="DP26" s="35" t="n">
        <f aca="false">DO26*H26*30.4</f>
        <v>0</v>
      </c>
      <c r="DQ26" s="95"/>
      <c r="DR26" s="35" t="n">
        <f aca="false">DQ26*H26*30.4</f>
        <v>0</v>
      </c>
      <c r="DS26" s="95"/>
      <c r="DT26" s="35" t="n">
        <f aca="false">DS26*H26*30.4</f>
        <v>0</v>
      </c>
      <c r="DU26" s="95"/>
      <c r="DV26" s="35" t="n">
        <f aca="false">DU26*H26*30.4</f>
        <v>0</v>
      </c>
      <c r="DW26" s="95"/>
      <c r="DX26" s="35" t="n">
        <f aca="false">DW26*H26*30.4</f>
        <v>0</v>
      </c>
      <c r="DY26" s="95"/>
      <c r="DZ26" s="35" t="n">
        <f aca="false">DY26*H26*30.4</f>
        <v>0</v>
      </c>
      <c r="EA26" s="95"/>
      <c r="EB26" s="35" t="n">
        <f aca="false">EA26*H26*30.4</f>
        <v>0</v>
      </c>
      <c r="EC26" s="35"/>
      <c r="ED26" s="95"/>
      <c r="EE26" s="35" t="n">
        <f aca="false">ED26*H26*30.4</f>
        <v>0</v>
      </c>
      <c r="EF26" s="95"/>
      <c r="EG26" s="35" t="n">
        <f aca="false">EF26*H26*30.4</f>
        <v>0</v>
      </c>
      <c r="EH26" s="95"/>
      <c r="EI26" s="35" t="n">
        <f aca="false">EH26*H26*30.4</f>
        <v>0</v>
      </c>
      <c r="EJ26" s="95"/>
      <c r="EK26" s="35" t="n">
        <f aca="false">EJ26*H26*30.4</f>
        <v>0</v>
      </c>
      <c r="EL26" s="95"/>
      <c r="EM26" s="35" t="n">
        <f aca="false">EL26*H26*30.4</f>
        <v>0</v>
      </c>
      <c r="EN26" s="95"/>
      <c r="EO26" s="35" t="n">
        <f aca="false">EN26*H26*30.4</f>
        <v>0</v>
      </c>
      <c r="EP26" s="95"/>
      <c r="EQ26" s="35" t="n">
        <f aca="false">EP26*H26*30.4</f>
        <v>0</v>
      </c>
      <c r="ER26" s="95"/>
      <c r="ES26" s="35" t="n">
        <f aca="false">ER26*H26*30.4</f>
        <v>0</v>
      </c>
      <c r="ET26" s="95"/>
      <c r="EU26" s="35" t="n">
        <f aca="false">ET26*H26*30.4</f>
        <v>0</v>
      </c>
      <c r="EV26" s="95"/>
      <c r="EW26" s="35" t="n">
        <f aca="false">EV26*H26*30.4</f>
        <v>0</v>
      </c>
      <c r="EX26" s="95"/>
      <c r="EY26" s="35" t="n">
        <f aca="false">EX26*H26*30.4</f>
        <v>0</v>
      </c>
      <c r="EZ26" s="95"/>
      <c r="FA26" s="35" t="n">
        <f aca="false">EZ26*H26*30.4</f>
        <v>0</v>
      </c>
      <c r="FB26" s="35"/>
      <c r="FC26" s="95"/>
      <c r="FD26" s="35" t="n">
        <f aca="false">FC26*H26*30.4</f>
        <v>0</v>
      </c>
      <c r="FE26" s="95"/>
      <c r="FF26" s="35" t="n">
        <f aca="false">FE26*H26*30.4</f>
        <v>0</v>
      </c>
      <c r="FG26" s="95"/>
      <c r="FH26" s="35" t="n">
        <f aca="false">FG26*H26*30.4</f>
        <v>0</v>
      </c>
      <c r="FI26" s="95"/>
      <c r="FJ26" s="35" t="n">
        <f aca="false">FI26*H26*30.4</f>
        <v>0</v>
      </c>
      <c r="FK26" s="95"/>
      <c r="FL26" s="35" t="n">
        <f aca="false">FK26*H26*30.4</f>
        <v>0</v>
      </c>
      <c r="FM26" s="95"/>
      <c r="FN26" s="35" t="n">
        <f aca="false">FM26*H26*30.4</f>
        <v>0</v>
      </c>
      <c r="FO26" s="95"/>
      <c r="FP26" s="35" t="n">
        <f aca="false">FO26*H26*30.4</f>
        <v>0</v>
      </c>
      <c r="FQ26" s="95"/>
      <c r="FR26" s="35" t="n">
        <f aca="false">FQ26*H26*30.4</f>
        <v>0</v>
      </c>
      <c r="FS26" s="95"/>
      <c r="FT26" s="35" t="n">
        <f aca="false">FS26*H26*30.4</f>
        <v>0</v>
      </c>
      <c r="FU26" s="95"/>
      <c r="FV26" s="35" t="n">
        <f aca="false">FU26*H26*30.4</f>
        <v>0</v>
      </c>
      <c r="FW26" s="95"/>
      <c r="FX26" s="35" t="n">
        <f aca="false">FW26*H26*30.4</f>
        <v>0</v>
      </c>
      <c r="FY26" s="95"/>
      <c r="FZ26" s="35" t="n">
        <f aca="false">FY26*H26*30.4</f>
        <v>0</v>
      </c>
      <c r="GA26" s="35"/>
      <c r="GB26" s="95"/>
      <c r="GC26" s="35" t="n">
        <f aca="false">GB26*H26*30.4</f>
        <v>0</v>
      </c>
      <c r="GD26" s="95"/>
      <c r="GE26" s="35" t="n">
        <f aca="false">GD26*H26*30.4</f>
        <v>0</v>
      </c>
      <c r="GF26" s="95"/>
      <c r="GG26" s="35" t="n">
        <f aca="false">GF26*H26*30.4</f>
        <v>0</v>
      </c>
      <c r="GH26" s="95"/>
      <c r="GI26" s="35" t="n">
        <f aca="false">GH26*H26*30.4</f>
        <v>0</v>
      </c>
      <c r="GJ26" s="95"/>
      <c r="GK26" s="35" t="n">
        <f aca="false">GJ26*H26*30.4</f>
        <v>0</v>
      </c>
      <c r="GL26" s="95"/>
      <c r="GM26" s="35" t="n">
        <f aca="false">GL26*H26*30.4</f>
        <v>0</v>
      </c>
      <c r="GN26" s="95"/>
      <c r="GO26" s="35" t="n">
        <f aca="false">GN26*H26*30.4</f>
        <v>0</v>
      </c>
      <c r="GP26" s="95"/>
      <c r="GQ26" s="35" t="n">
        <f aca="false">GP26*H26*30.4</f>
        <v>0</v>
      </c>
      <c r="GR26" s="95"/>
      <c r="GS26" s="35" t="n">
        <f aca="false">GR26*H26*30.4</f>
        <v>0</v>
      </c>
      <c r="GT26" s="95"/>
      <c r="GU26" s="35" t="n">
        <f aca="false">GT26*H26*30.4</f>
        <v>0</v>
      </c>
      <c r="GV26" s="95"/>
      <c r="GW26" s="35" t="n">
        <f aca="false">GV26*H26*30.4</f>
        <v>0</v>
      </c>
      <c r="GX26" s="95"/>
      <c r="GY26" s="35" t="n">
        <f aca="false">GX26*H26*30.4</f>
        <v>0</v>
      </c>
      <c r="GZ26" s="35"/>
      <c r="HA26" s="95"/>
      <c r="HB26" s="35" t="n">
        <f aca="false">HA26*H26*30.4</f>
        <v>0</v>
      </c>
      <c r="HC26" s="95"/>
      <c r="HD26" s="35" t="n">
        <f aca="false">HC26*H26*30.4</f>
        <v>0</v>
      </c>
      <c r="HE26" s="95"/>
      <c r="HF26" s="35" t="n">
        <f aca="false">HE26*H26*30.4</f>
        <v>0</v>
      </c>
      <c r="HG26" s="95"/>
      <c r="HH26" s="35" t="n">
        <f aca="false">HG26*H26*30.4</f>
        <v>0</v>
      </c>
      <c r="HI26" s="95"/>
      <c r="HJ26" s="35" t="n">
        <f aca="false">HI26*H26*30.4</f>
        <v>0</v>
      </c>
      <c r="HK26" s="95"/>
      <c r="HL26" s="35" t="n">
        <f aca="false">HK26*H26*30.4</f>
        <v>0</v>
      </c>
      <c r="HM26" s="95"/>
      <c r="HN26" s="35" t="n">
        <f aca="false">HM26*H26*30.4</f>
        <v>0</v>
      </c>
      <c r="HO26" s="95"/>
      <c r="HP26" s="35" t="n">
        <f aca="false">HO26*H26*30.4</f>
        <v>0</v>
      </c>
      <c r="HQ26" s="95"/>
      <c r="HR26" s="35" t="n">
        <f aca="false">HQ26*H26*30.4</f>
        <v>0</v>
      </c>
      <c r="HS26" s="95"/>
      <c r="HT26" s="35" t="n">
        <f aca="false">HS26*H26*30.4</f>
        <v>0</v>
      </c>
      <c r="HU26" s="95"/>
      <c r="HV26" s="35" t="n">
        <f aca="false">HU26*H26*30.4</f>
        <v>0</v>
      </c>
      <c r="HW26" s="95"/>
      <c r="HX26" s="35" t="n">
        <f aca="false">HW26*H26*30.4</f>
        <v>0</v>
      </c>
      <c r="HY26" s="95"/>
      <c r="HZ26" s="95"/>
      <c r="IA26" s="95"/>
      <c r="IB26" s="95"/>
      <c r="IC26" s="95"/>
      <c r="ID26" s="95"/>
      <c r="IE26" s="95"/>
      <c r="IF26" s="95"/>
      <c r="IG26" s="95"/>
      <c r="IH26" s="95"/>
      <c r="II26" s="95"/>
      <c r="IJ26" s="95"/>
      <c r="IK26" s="95"/>
      <c r="IL26" s="95"/>
      <c r="IM26" s="95"/>
      <c r="IN26" s="95"/>
      <c r="IO26" s="95"/>
      <c r="IP26" s="95"/>
      <c r="IQ26" s="95"/>
      <c r="IR26" s="95"/>
      <c r="IS26" s="95"/>
      <c r="IT26" s="95"/>
      <c r="IU26" s="95"/>
      <c r="IV26" s="95"/>
    </row>
    <row r="27" customFormat="false" ht="13.5" hidden="false" customHeight="false" outlineLevel="0" collapsed="false">
      <c r="A27" s="0" t="n">
        <v>26884</v>
      </c>
      <c r="B27" s="0" t="s">
        <v>31</v>
      </c>
      <c r="C27" s="19" t="n">
        <v>40000</v>
      </c>
      <c r="D27" s="20" t="n">
        <v>36647</v>
      </c>
      <c r="E27" s="20" t="n">
        <v>38656</v>
      </c>
      <c r="F27" s="0" t="s">
        <v>19</v>
      </c>
      <c r="G27" s="21" t="n">
        <v>38291</v>
      </c>
      <c r="H27" s="22" t="n">
        <v>0</v>
      </c>
      <c r="I27" s="27" t="n">
        <v>40000</v>
      </c>
      <c r="J27" s="27" t="n">
        <f aca="false">I27*H27*30.4</f>
        <v>0</v>
      </c>
      <c r="K27" s="19" t="n">
        <v>40000</v>
      </c>
      <c r="L27" s="19" t="n">
        <f aca="false">K27*H27*30.4</f>
        <v>0</v>
      </c>
      <c r="M27" s="19" t="n">
        <v>40000</v>
      </c>
      <c r="N27" s="19" t="n">
        <f aca="false">M27*H27*30.4</f>
        <v>0</v>
      </c>
      <c r="O27" s="19" t="n">
        <v>40000</v>
      </c>
      <c r="P27" s="19" t="n">
        <f aca="false">O27*H27*30.4</f>
        <v>0</v>
      </c>
      <c r="Q27" s="19" t="n">
        <v>40000</v>
      </c>
      <c r="R27" s="19" t="n">
        <f aca="false">Q27*H27*30.4</f>
        <v>0</v>
      </c>
      <c r="S27" s="19" t="n">
        <v>40000</v>
      </c>
      <c r="T27" s="19" t="n">
        <f aca="false">S27*H27*30.4</f>
        <v>0</v>
      </c>
      <c r="U27" s="19" t="n">
        <v>40000</v>
      </c>
      <c r="V27" s="19" t="n">
        <f aca="false">U27*H27*30.4</f>
        <v>0</v>
      </c>
      <c r="W27" s="19" t="n">
        <v>40000</v>
      </c>
      <c r="X27" s="19" t="n">
        <f aca="false">W27*H27*30.4</f>
        <v>0</v>
      </c>
      <c r="Y27" s="19" t="n">
        <v>40000</v>
      </c>
      <c r="Z27" s="19" t="n">
        <f aca="false">Y27*H27*30.4</f>
        <v>0</v>
      </c>
      <c r="AA27" s="19" t="n">
        <v>40000</v>
      </c>
      <c r="AB27" s="19" t="n">
        <f aca="false">AA27*H27*30.4</f>
        <v>0</v>
      </c>
      <c r="AC27" s="19" t="n">
        <v>40000</v>
      </c>
      <c r="AD27" s="19" t="n">
        <f aca="false">AC27*H27*30.4</f>
        <v>0</v>
      </c>
      <c r="AE27" s="19" t="n">
        <v>40000</v>
      </c>
      <c r="AF27" s="19" t="n">
        <f aca="false">AE27*H27*30.4</f>
        <v>0</v>
      </c>
      <c r="AG27" s="19"/>
      <c r="AH27" s="19" t="n">
        <v>40000</v>
      </c>
      <c r="AI27" s="19" t="n">
        <f aca="false">AH27*H27*30.4</f>
        <v>0</v>
      </c>
      <c r="AJ27" s="19" t="n">
        <v>40000</v>
      </c>
      <c r="AK27" s="19" t="n">
        <f aca="false">AJ27*H27*30.4</f>
        <v>0</v>
      </c>
      <c r="AL27" s="19" t="n">
        <v>40000</v>
      </c>
      <c r="AM27" s="19" t="n">
        <f aca="false">AL27*H27*30.4</f>
        <v>0</v>
      </c>
      <c r="AN27" s="19" t="n">
        <v>40000</v>
      </c>
      <c r="AO27" s="19" t="n">
        <f aca="false">AN27*H27*30.4</f>
        <v>0</v>
      </c>
      <c r="AP27" s="19" t="n">
        <v>40000</v>
      </c>
      <c r="AQ27" s="19" t="n">
        <f aca="false">AP27*H27*30.4</f>
        <v>0</v>
      </c>
      <c r="AR27" s="19" t="n">
        <v>40000</v>
      </c>
      <c r="AS27" s="19" t="n">
        <f aca="false">AR27*H27*30.4</f>
        <v>0</v>
      </c>
      <c r="AT27" s="19" t="n">
        <v>40000</v>
      </c>
      <c r="AU27" s="19" t="n">
        <f aca="false">AT27*H27*30.4</f>
        <v>0</v>
      </c>
      <c r="AV27" s="19" t="n">
        <v>40000</v>
      </c>
      <c r="AW27" s="19" t="n">
        <f aca="false">AV27*H27*30.4</f>
        <v>0</v>
      </c>
      <c r="AX27" s="19" t="n">
        <v>40000</v>
      </c>
      <c r="AY27" s="19" t="n">
        <f aca="false">AX27*H27*30.4</f>
        <v>0</v>
      </c>
      <c r="AZ27" s="19" t="n">
        <v>40000</v>
      </c>
      <c r="BA27" s="19" t="n">
        <f aca="false">AZ27*H27*30.4</f>
        <v>0</v>
      </c>
      <c r="BB27" s="19" t="n">
        <v>40000</v>
      </c>
      <c r="BC27" s="19" t="n">
        <f aca="false">BB27*H27*30.4</f>
        <v>0</v>
      </c>
      <c r="BD27" s="19" t="n">
        <v>40000</v>
      </c>
      <c r="BE27" s="19" t="n">
        <f aca="false">BD27*H27*30.4</f>
        <v>0</v>
      </c>
      <c r="BF27" s="19"/>
      <c r="BG27" s="19" t="n">
        <v>40000</v>
      </c>
      <c r="BH27" s="19" t="n">
        <f aca="false">BG27*H27*30.4</f>
        <v>0</v>
      </c>
      <c r="BI27" s="19" t="n">
        <v>40000</v>
      </c>
      <c r="BJ27" s="19" t="n">
        <f aca="false">BI27*H27*30.4</f>
        <v>0</v>
      </c>
      <c r="BK27" s="19" t="n">
        <v>40000</v>
      </c>
      <c r="BL27" s="19" t="n">
        <f aca="false">BK27*H27*30.4</f>
        <v>0</v>
      </c>
      <c r="BM27" s="19" t="n">
        <v>40000</v>
      </c>
      <c r="BN27" s="19" t="n">
        <f aca="false">BM27*H27*30.4</f>
        <v>0</v>
      </c>
      <c r="BO27" s="19" t="n">
        <v>40000</v>
      </c>
      <c r="BP27" s="19" t="n">
        <f aca="false">BO27*H27*30.4</f>
        <v>0</v>
      </c>
      <c r="BQ27" s="19" t="n">
        <v>40000</v>
      </c>
      <c r="BR27" s="19" t="n">
        <f aca="false">BQ27*H27*30.4</f>
        <v>0</v>
      </c>
      <c r="BS27" s="19" t="n">
        <v>40000</v>
      </c>
      <c r="BT27" s="19" t="n">
        <f aca="false">BS27*H27*30.4</f>
        <v>0</v>
      </c>
      <c r="BU27" s="19" t="n">
        <v>40000</v>
      </c>
      <c r="BV27" s="19" t="n">
        <f aca="false">BU27*H27*30.4</f>
        <v>0</v>
      </c>
      <c r="BW27" s="19" t="n">
        <v>40000</v>
      </c>
      <c r="BX27" s="19" t="n">
        <f aca="false">BW27*H27*30.4</f>
        <v>0</v>
      </c>
      <c r="BY27" s="28" t="n">
        <v>40000</v>
      </c>
      <c r="BZ27" s="25" t="n">
        <f aca="false">BY27*H27*30.4</f>
        <v>0</v>
      </c>
      <c r="CA27" s="19" t="n">
        <v>40000</v>
      </c>
      <c r="CB27" s="19" t="n">
        <f aca="false">CA27*H27*30.4</f>
        <v>0</v>
      </c>
      <c r="CC27" s="19" t="n">
        <v>40000</v>
      </c>
      <c r="CD27" s="19" t="n">
        <f aca="false">CC27*H27*30.4</f>
        <v>0</v>
      </c>
      <c r="CE27" s="19"/>
      <c r="CF27" s="19" t="n">
        <v>40000</v>
      </c>
      <c r="CG27" s="19" t="n">
        <f aca="false">CF27*H27*30.4</f>
        <v>0</v>
      </c>
      <c r="CH27" s="19" t="n">
        <v>40000</v>
      </c>
      <c r="CI27" s="19" t="n">
        <f aca="false">CH27*H27*30.4</f>
        <v>0</v>
      </c>
      <c r="CJ27" s="19" t="n">
        <v>40000</v>
      </c>
      <c r="CK27" s="19" t="n">
        <f aca="false">CJ27*H27*30.4</f>
        <v>0</v>
      </c>
      <c r="CL27" s="19" t="n">
        <v>40000</v>
      </c>
      <c r="CM27" s="19" t="n">
        <f aca="false">CL27*H27*30.4</f>
        <v>0</v>
      </c>
      <c r="CN27" s="19" t="n">
        <v>40000</v>
      </c>
      <c r="CO27" s="19" t="n">
        <f aca="false">CN27*H27*30.4</f>
        <v>0</v>
      </c>
      <c r="CP27" s="19" t="n">
        <v>40000</v>
      </c>
      <c r="CQ27" s="19" t="n">
        <f aca="false">CP27*H27*30.4</f>
        <v>0</v>
      </c>
      <c r="CR27" s="19" t="n">
        <v>40000</v>
      </c>
      <c r="CS27" s="19" t="n">
        <f aca="false">CR27*H27*30.4</f>
        <v>0</v>
      </c>
      <c r="CT27" s="19" t="n">
        <v>40000</v>
      </c>
      <c r="CU27" s="19" t="n">
        <f aca="false">CT27*H27*30.4</f>
        <v>0</v>
      </c>
      <c r="CV27" s="19" t="n">
        <v>40000</v>
      </c>
      <c r="CW27" s="19" t="n">
        <f aca="false">CV27*H27*30.4</f>
        <v>0</v>
      </c>
      <c r="CX27" s="19" t="n">
        <v>40000</v>
      </c>
      <c r="CY27" s="19" t="n">
        <f aca="false">CX27*H27*30.4</f>
        <v>0</v>
      </c>
      <c r="CZ27" s="29"/>
      <c r="DA27" s="35" t="n">
        <f aca="false">CZ27*H27*30.4</f>
        <v>0</v>
      </c>
      <c r="DB27" s="35"/>
      <c r="DC27" s="35" t="n">
        <f aca="false">DB27*H27*30.4</f>
        <v>0</v>
      </c>
      <c r="DD27" s="35"/>
      <c r="DE27" s="35"/>
      <c r="DF27" s="35" t="n">
        <f aca="false">DE27*H27*30.4</f>
        <v>0</v>
      </c>
      <c r="DG27" s="35"/>
      <c r="DH27" s="35" t="n">
        <f aca="false">DG27*H27*30.4</f>
        <v>0</v>
      </c>
      <c r="DI27" s="35"/>
      <c r="DJ27" s="35" t="n">
        <f aca="false">DI27*H27*30.4</f>
        <v>0</v>
      </c>
      <c r="DK27" s="35"/>
      <c r="DL27" s="35" t="n">
        <f aca="false">DK27*H27*30.4</f>
        <v>0</v>
      </c>
      <c r="DM27" s="35"/>
      <c r="DN27" s="35" t="n">
        <f aca="false">DM27*H27*30.4</f>
        <v>0</v>
      </c>
      <c r="DO27" s="35"/>
      <c r="DP27" s="35" t="n">
        <f aca="false">DO27*H27*30.4</f>
        <v>0</v>
      </c>
      <c r="DQ27" s="35"/>
      <c r="DR27" s="35" t="n">
        <f aca="false">DQ27*H27*30.4</f>
        <v>0</v>
      </c>
      <c r="DS27" s="35"/>
      <c r="DT27" s="35" t="n">
        <f aca="false">DS27*H27*30.4</f>
        <v>0</v>
      </c>
      <c r="DU27" s="35"/>
      <c r="DV27" s="35" t="n">
        <f aca="false">DU27*H27*30.4</f>
        <v>0</v>
      </c>
      <c r="DW27" s="35"/>
      <c r="DX27" s="35" t="n">
        <f aca="false">DW27*H27*30.4</f>
        <v>0</v>
      </c>
      <c r="DY27" s="35"/>
      <c r="DZ27" s="35" t="n">
        <f aca="false">DY27*H27*30.4</f>
        <v>0</v>
      </c>
      <c r="EA27" s="35"/>
      <c r="EB27" s="35" t="n">
        <f aca="false">EA27*H27*30.4</f>
        <v>0</v>
      </c>
      <c r="EC27" s="35"/>
      <c r="ED27" s="35"/>
      <c r="EE27" s="35" t="n">
        <f aca="false">ED27*H27*30.4</f>
        <v>0</v>
      </c>
      <c r="EF27" s="35"/>
      <c r="EG27" s="35" t="n">
        <f aca="false">EF27*H27*30.4</f>
        <v>0</v>
      </c>
      <c r="EH27" s="35"/>
      <c r="EI27" s="35" t="n">
        <f aca="false">EH27*H27*30.4</f>
        <v>0</v>
      </c>
      <c r="EJ27" s="35"/>
      <c r="EK27" s="35" t="n">
        <f aca="false">EJ27*H27*30.4</f>
        <v>0</v>
      </c>
      <c r="EL27" s="35"/>
      <c r="EM27" s="35" t="n">
        <f aca="false">EL27*H27*30.4</f>
        <v>0</v>
      </c>
      <c r="EN27" s="35"/>
      <c r="EO27" s="35" t="n">
        <f aca="false">EN27*H27*30.4</f>
        <v>0</v>
      </c>
      <c r="EP27" s="35"/>
      <c r="EQ27" s="35" t="n">
        <f aca="false">EP27*H27*30.4</f>
        <v>0</v>
      </c>
      <c r="ER27" s="35"/>
      <c r="ES27" s="35" t="n">
        <f aca="false">ER27*H27*30.4</f>
        <v>0</v>
      </c>
      <c r="ET27" s="35"/>
      <c r="EU27" s="35" t="n">
        <f aca="false">ET27*H27*30.4</f>
        <v>0</v>
      </c>
      <c r="EV27" s="35"/>
      <c r="EW27" s="35" t="n">
        <f aca="false">EV27*H27*30.4</f>
        <v>0</v>
      </c>
      <c r="EX27" s="35"/>
      <c r="EY27" s="35" t="n">
        <f aca="false">EX27*H27*30.4</f>
        <v>0</v>
      </c>
      <c r="EZ27" s="35"/>
      <c r="FA27" s="35" t="n">
        <f aca="false">EZ27*H27*30.4</f>
        <v>0</v>
      </c>
      <c r="FB27" s="35"/>
      <c r="FC27" s="35"/>
      <c r="FD27" s="35" t="n">
        <f aca="false">FC27*H27*30.4</f>
        <v>0</v>
      </c>
      <c r="FE27" s="35"/>
      <c r="FF27" s="35" t="n">
        <f aca="false">FE27*H27*30.4</f>
        <v>0</v>
      </c>
      <c r="FG27" s="35"/>
      <c r="FH27" s="35" t="n">
        <f aca="false">FG27*H27*30.4</f>
        <v>0</v>
      </c>
      <c r="FI27" s="35"/>
      <c r="FJ27" s="35" t="n">
        <f aca="false">FI27*H27*30.4</f>
        <v>0</v>
      </c>
      <c r="FK27" s="35"/>
      <c r="FL27" s="35" t="n">
        <f aca="false">FK27*H27*30.4</f>
        <v>0</v>
      </c>
      <c r="FM27" s="35"/>
      <c r="FN27" s="35" t="n">
        <f aca="false">FM27*H27*30.4</f>
        <v>0</v>
      </c>
      <c r="FO27" s="35"/>
      <c r="FP27" s="35" t="n">
        <f aca="false">FO27*H27*30.4</f>
        <v>0</v>
      </c>
      <c r="FQ27" s="35"/>
      <c r="FR27" s="35" t="n">
        <f aca="false">FQ27*H27*30.4</f>
        <v>0</v>
      </c>
      <c r="FS27" s="35"/>
      <c r="FT27" s="35" t="n">
        <f aca="false">FS27*H27*30.4</f>
        <v>0</v>
      </c>
      <c r="FU27" s="35"/>
      <c r="FV27" s="35" t="n">
        <f aca="false">FU27*H27*30.4</f>
        <v>0</v>
      </c>
      <c r="FW27" s="35"/>
      <c r="FX27" s="35" t="n">
        <f aca="false">FW27*H27*30.4</f>
        <v>0</v>
      </c>
      <c r="FY27" s="35"/>
      <c r="FZ27" s="35" t="n">
        <f aca="false">FY27*H27*30.4</f>
        <v>0</v>
      </c>
      <c r="GA27" s="35"/>
      <c r="GB27" s="35"/>
      <c r="GC27" s="35" t="n">
        <f aca="false">GB27*H27*30.4</f>
        <v>0</v>
      </c>
      <c r="GD27" s="35"/>
      <c r="GE27" s="35" t="n">
        <f aca="false">GD27*H27*30.4</f>
        <v>0</v>
      </c>
      <c r="GF27" s="35"/>
      <c r="GG27" s="35" t="n">
        <f aca="false">GF27*H27*30.4</f>
        <v>0</v>
      </c>
      <c r="GH27" s="35"/>
      <c r="GI27" s="35" t="n">
        <f aca="false">GH27*H27*30.4</f>
        <v>0</v>
      </c>
      <c r="GJ27" s="35"/>
      <c r="GK27" s="35" t="n">
        <f aca="false">GJ27*H27*30.4</f>
        <v>0</v>
      </c>
      <c r="GL27" s="35"/>
      <c r="GM27" s="35" t="n">
        <f aca="false">GL27*H27*30.4</f>
        <v>0</v>
      </c>
      <c r="GN27" s="35"/>
      <c r="GO27" s="35" t="n">
        <f aca="false">GN27*H27*30.4</f>
        <v>0</v>
      </c>
      <c r="GP27" s="35"/>
      <c r="GQ27" s="35" t="n">
        <f aca="false">GP27*H27*30.4</f>
        <v>0</v>
      </c>
      <c r="GR27" s="35"/>
      <c r="GS27" s="35" t="n">
        <f aca="false">GR27*H27*30.4</f>
        <v>0</v>
      </c>
      <c r="GT27" s="35"/>
      <c r="GU27" s="35" t="n">
        <f aca="false">GT27*H27*30.4</f>
        <v>0</v>
      </c>
      <c r="GV27" s="35"/>
      <c r="GW27" s="35" t="n">
        <f aca="false">GV27*H27*30.4</f>
        <v>0</v>
      </c>
      <c r="GX27" s="35"/>
      <c r="GY27" s="35" t="n">
        <f aca="false">GX27*H27*30.4</f>
        <v>0</v>
      </c>
      <c r="GZ27" s="35"/>
      <c r="HA27" s="35"/>
      <c r="HB27" s="35" t="n">
        <f aca="false">HA27*H27*30.4</f>
        <v>0</v>
      </c>
      <c r="HC27" s="35"/>
      <c r="HD27" s="35" t="n">
        <f aca="false">HC27*H27*30.4</f>
        <v>0</v>
      </c>
      <c r="HE27" s="35"/>
      <c r="HF27" s="35" t="n">
        <f aca="false">HE27*H27*30.4</f>
        <v>0</v>
      </c>
      <c r="HG27" s="35"/>
      <c r="HH27" s="35" t="n">
        <f aca="false">HG27*H27*30.4</f>
        <v>0</v>
      </c>
      <c r="HI27" s="35"/>
      <c r="HJ27" s="35" t="n">
        <f aca="false">HI27*H27*30.4</f>
        <v>0</v>
      </c>
      <c r="HK27" s="35"/>
      <c r="HL27" s="35" t="n">
        <f aca="false">HK27*H27*30.4</f>
        <v>0</v>
      </c>
      <c r="HM27" s="35"/>
      <c r="HN27" s="35" t="n">
        <f aca="false">HM27*H27*30.4</f>
        <v>0</v>
      </c>
      <c r="HO27" s="35"/>
      <c r="HP27" s="35" t="n">
        <f aca="false">HO27*H27*30.4</f>
        <v>0</v>
      </c>
      <c r="HQ27" s="35"/>
      <c r="HR27" s="35" t="n">
        <f aca="false">HQ27*H27*30.4</f>
        <v>0</v>
      </c>
      <c r="HS27" s="35"/>
      <c r="HT27" s="35" t="n">
        <f aca="false">HS27*H27*30.4</f>
        <v>0</v>
      </c>
      <c r="HU27" s="35"/>
      <c r="HV27" s="35" t="n">
        <f aca="false">HU27*H27*30.4</f>
        <v>0</v>
      </c>
      <c r="HW27" s="35"/>
      <c r="HX27" s="35" t="n">
        <f aca="false">HW27*H27*30.4</f>
        <v>0</v>
      </c>
      <c r="HY27" s="95"/>
      <c r="HZ27" s="95"/>
      <c r="IA27" s="95"/>
      <c r="IB27" s="95"/>
      <c r="IC27" s="95"/>
      <c r="ID27" s="95"/>
      <c r="IE27" s="95"/>
      <c r="IF27" s="95"/>
      <c r="IG27" s="95"/>
      <c r="IH27" s="95"/>
      <c r="II27" s="95"/>
      <c r="IJ27" s="95"/>
      <c r="IK27" s="95"/>
      <c r="IL27" s="95"/>
      <c r="IM27" s="95"/>
      <c r="IN27" s="95"/>
      <c r="IO27" s="95"/>
      <c r="IP27" s="95"/>
      <c r="IQ27" s="95"/>
      <c r="IR27" s="95"/>
      <c r="IS27" s="95"/>
      <c r="IT27" s="95"/>
      <c r="IU27" s="95"/>
      <c r="IV27" s="95"/>
    </row>
    <row r="28" customFormat="false" ht="12.75" hidden="false" customHeight="false" outlineLevel="0" collapsed="false">
      <c r="A28" s="0" t="n">
        <v>27454</v>
      </c>
      <c r="B28" s="0" t="s">
        <v>37</v>
      </c>
      <c r="C28" s="19" t="n">
        <v>27500</v>
      </c>
      <c r="D28" s="20" t="n">
        <v>37257</v>
      </c>
      <c r="E28" s="20" t="n">
        <v>37621</v>
      </c>
      <c r="F28" s="0" t="s">
        <v>34</v>
      </c>
      <c r="G28" s="44"/>
      <c r="H28" s="22" t="n">
        <v>0</v>
      </c>
      <c r="I28" s="27" t="n">
        <v>27500</v>
      </c>
      <c r="J28" s="27" t="n">
        <f aca="false">I28*H28*30.4</f>
        <v>0</v>
      </c>
      <c r="K28" s="19" t="n">
        <v>27500</v>
      </c>
      <c r="L28" s="19" t="n">
        <f aca="false">K28*H28*30.4</f>
        <v>0</v>
      </c>
      <c r="M28" s="19" t="n">
        <v>27500</v>
      </c>
      <c r="N28" s="19" t="n">
        <f aca="false">M28*H28*30.4</f>
        <v>0</v>
      </c>
      <c r="O28" s="19" t="n">
        <v>27500</v>
      </c>
      <c r="P28" s="19" t="n">
        <f aca="false">O28*H28*30.4</f>
        <v>0</v>
      </c>
      <c r="Q28" s="19" t="n">
        <v>27500</v>
      </c>
      <c r="R28" s="19" t="n">
        <f aca="false">Q28*H28*30.4</f>
        <v>0</v>
      </c>
      <c r="S28" s="19" t="n">
        <v>27500</v>
      </c>
      <c r="T28" s="19" t="n">
        <f aca="false">S28*H28*30.4</f>
        <v>0</v>
      </c>
      <c r="U28" s="19" t="n">
        <v>27500</v>
      </c>
      <c r="V28" s="19" t="n">
        <f aca="false">U28*H28*30.4</f>
        <v>0</v>
      </c>
      <c r="W28" s="19" t="n">
        <v>27500</v>
      </c>
      <c r="X28" s="19" t="n">
        <f aca="false">W28*H28*30.4</f>
        <v>0</v>
      </c>
      <c r="Y28" s="19" t="n">
        <v>27500</v>
      </c>
      <c r="Z28" s="19" t="n">
        <f aca="false">Y28*H28*30.4</f>
        <v>0</v>
      </c>
      <c r="AA28" s="19" t="n">
        <v>27500</v>
      </c>
      <c r="AB28" s="19" t="n">
        <f aca="false">AA28*H28*30.4</f>
        <v>0</v>
      </c>
      <c r="AC28" s="19" t="n">
        <v>27500</v>
      </c>
      <c r="AD28" s="19" t="n">
        <f aca="false">AC28*H28*30.4</f>
        <v>0</v>
      </c>
      <c r="AE28" s="19" t="n">
        <v>27500</v>
      </c>
      <c r="AF28" s="19" t="n">
        <f aca="false">AE28*H28*30.4</f>
        <v>0</v>
      </c>
      <c r="AG28" s="19"/>
      <c r="AI28" s="19" t="n">
        <f aca="false">AH28*H28*30.4</f>
        <v>0</v>
      </c>
      <c r="AK28" s="19" t="n">
        <f aca="false">AJ28*H28*30.4</f>
        <v>0</v>
      </c>
      <c r="AM28" s="19" t="n">
        <f aca="false">AL28*H28*30.4</f>
        <v>0</v>
      </c>
      <c r="AO28" s="19" t="n">
        <f aca="false">AN28*H28*30.4</f>
        <v>0</v>
      </c>
      <c r="AQ28" s="19" t="n">
        <f aca="false">AP28*H28*30.4</f>
        <v>0</v>
      </c>
      <c r="AS28" s="19" t="n">
        <f aca="false">AR28*H28*30.4</f>
        <v>0</v>
      </c>
      <c r="AU28" s="19" t="n">
        <f aca="false">AT28*H28*30.4</f>
        <v>0</v>
      </c>
      <c r="AW28" s="19" t="n">
        <f aca="false">AV28*H28*30.4</f>
        <v>0</v>
      </c>
      <c r="AY28" s="19" t="n">
        <f aca="false">AX28*H28*30.4</f>
        <v>0</v>
      </c>
      <c r="BA28" s="19" t="n">
        <f aca="false">AZ28*H28*30.4</f>
        <v>0</v>
      </c>
      <c r="BC28" s="19" t="n">
        <f aca="false">BB28*H28*30.4</f>
        <v>0</v>
      </c>
      <c r="BE28" s="19" t="n">
        <f aca="false">BD28*H28*30.4</f>
        <v>0</v>
      </c>
      <c r="BF28" s="19"/>
      <c r="BH28" s="19" t="n">
        <f aca="false">BG28*H28*30.4</f>
        <v>0</v>
      </c>
      <c r="BJ28" s="19" t="n">
        <f aca="false">BI28*H28*30.4</f>
        <v>0</v>
      </c>
      <c r="BL28" s="19" t="n">
        <f aca="false">BK28*H28*30.4</f>
        <v>0</v>
      </c>
      <c r="BN28" s="19" t="n">
        <f aca="false">BM28*H28*30.4</f>
        <v>0</v>
      </c>
      <c r="BP28" s="19" t="n">
        <f aca="false">BO28*H28*30.4</f>
        <v>0</v>
      </c>
      <c r="BR28" s="19" t="n">
        <f aca="false">BQ28*H28*30.4</f>
        <v>0</v>
      </c>
      <c r="BT28" s="19" t="n">
        <f aca="false">BS28*H28*30.4</f>
        <v>0</v>
      </c>
      <c r="BV28" s="19" t="n">
        <f aca="false">BU28*H28*30.4</f>
        <v>0</v>
      </c>
      <c r="BX28" s="19" t="n">
        <f aca="false">BW28*H28*30.4</f>
        <v>0</v>
      </c>
      <c r="BZ28" s="25" t="n">
        <f aca="false">BY28*H28*30.4</f>
        <v>0</v>
      </c>
      <c r="CB28" s="19" t="n">
        <f aca="false">CA28*H28*30.4</f>
        <v>0</v>
      </c>
      <c r="CD28" s="19" t="n">
        <f aca="false">CC28*H28*30.4</f>
        <v>0</v>
      </c>
      <c r="CE28" s="19"/>
      <c r="CG28" s="19" t="n">
        <f aca="false">CF28*H28*30.4</f>
        <v>0</v>
      </c>
      <c r="CI28" s="19" t="n">
        <f aca="false">CH28*H28*30.4</f>
        <v>0</v>
      </c>
      <c r="CK28" s="19" t="n">
        <f aca="false">CJ28*H28*30.4</f>
        <v>0</v>
      </c>
      <c r="CM28" s="19" t="n">
        <f aca="false">CL28*H28*30.4</f>
        <v>0</v>
      </c>
      <c r="CO28" s="19" t="n">
        <f aca="false">CN28*H28*30.4</f>
        <v>0</v>
      </c>
      <c r="CQ28" s="19" t="n">
        <f aca="false">CP28*H28*30.4</f>
        <v>0</v>
      </c>
      <c r="CS28" s="19" t="n">
        <f aca="false">CR28*H28*30.4</f>
        <v>0</v>
      </c>
      <c r="CU28" s="19" t="n">
        <f aca="false">CT28*H28*30.4</f>
        <v>0</v>
      </c>
      <c r="CW28" s="19" t="n">
        <f aca="false">CV28*H28*30.4</f>
        <v>0</v>
      </c>
      <c r="CY28" s="19" t="n">
        <f aca="false">CX28*H28*30.4</f>
        <v>0</v>
      </c>
      <c r="DA28" s="35" t="n">
        <f aca="false">CZ28*H28*30.4</f>
        <v>0</v>
      </c>
      <c r="DB28" s="95"/>
      <c r="DC28" s="35" t="n">
        <f aca="false">DB28*H28*30.4</f>
        <v>0</v>
      </c>
      <c r="DD28" s="35"/>
      <c r="DE28" s="95"/>
      <c r="DF28" s="35" t="n">
        <f aca="false">DE28*H28*30.4</f>
        <v>0</v>
      </c>
      <c r="DG28" s="95"/>
      <c r="DH28" s="35" t="n">
        <f aca="false">DG28*H28*30.4</f>
        <v>0</v>
      </c>
      <c r="DI28" s="95"/>
      <c r="DJ28" s="35" t="n">
        <f aca="false">DI28*H28*30.4</f>
        <v>0</v>
      </c>
      <c r="DK28" s="95"/>
      <c r="DL28" s="35" t="n">
        <f aca="false">DK28*H28*30.4</f>
        <v>0</v>
      </c>
      <c r="DM28" s="95"/>
      <c r="DN28" s="35" t="n">
        <f aca="false">DM28*H28*30.4</f>
        <v>0</v>
      </c>
      <c r="DO28" s="95"/>
      <c r="DP28" s="35" t="n">
        <f aca="false">DO28*H28*30.4</f>
        <v>0</v>
      </c>
      <c r="DQ28" s="95"/>
      <c r="DR28" s="35" t="n">
        <f aca="false">DQ28*H28*30.4</f>
        <v>0</v>
      </c>
      <c r="DS28" s="95"/>
      <c r="DT28" s="35" t="n">
        <f aca="false">DS28*H28*30.4</f>
        <v>0</v>
      </c>
      <c r="DU28" s="95"/>
      <c r="DV28" s="35" t="n">
        <f aca="false">DU28*H28*30.4</f>
        <v>0</v>
      </c>
      <c r="DW28" s="95"/>
      <c r="DX28" s="35" t="n">
        <f aca="false">DW28*H28*30.4</f>
        <v>0</v>
      </c>
      <c r="DY28" s="95"/>
      <c r="DZ28" s="35" t="n">
        <f aca="false">DY28*H28*30.4</f>
        <v>0</v>
      </c>
      <c r="EA28" s="95"/>
      <c r="EB28" s="35" t="n">
        <f aca="false">EA28*H28*30.4</f>
        <v>0</v>
      </c>
      <c r="EC28" s="35"/>
      <c r="ED28" s="95"/>
      <c r="EE28" s="35" t="n">
        <f aca="false">ED28*H28*30.4</f>
        <v>0</v>
      </c>
      <c r="EF28" s="95"/>
      <c r="EG28" s="35" t="n">
        <f aca="false">EF28*H28*30.4</f>
        <v>0</v>
      </c>
      <c r="EH28" s="95"/>
      <c r="EI28" s="35" t="n">
        <f aca="false">EH28*H28*30.4</f>
        <v>0</v>
      </c>
      <c r="EJ28" s="95"/>
      <c r="EK28" s="35" t="n">
        <f aca="false">EJ28*H28*30.4</f>
        <v>0</v>
      </c>
      <c r="EL28" s="95"/>
      <c r="EM28" s="35" t="n">
        <f aca="false">EL28*H28*30.4</f>
        <v>0</v>
      </c>
      <c r="EN28" s="95"/>
      <c r="EO28" s="35" t="n">
        <f aca="false">EN28*H28*30.4</f>
        <v>0</v>
      </c>
      <c r="EP28" s="95"/>
      <c r="EQ28" s="35" t="n">
        <f aca="false">EP28*H28*30.4</f>
        <v>0</v>
      </c>
      <c r="ER28" s="95"/>
      <c r="ES28" s="35" t="n">
        <f aca="false">ER28*H28*30.4</f>
        <v>0</v>
      </c>
      <c r="ET28" s="95"/>
      <c r="EU28" s="35" t="n">
        <f aca="false">ET28*H28*30.4</f>
        <v>0</v>
      </c>
      <c r="EV28" s="95"/>
      <c r="EW28" s="35" t="n">
        <f aca="false">EV28*H28*30.4</f>
        <v>0</v>
      </c>
      <c r="EX28" s="95"/>
      <c r="EY28" s="35" t="n">
        <f aca="false">EX28*H28*30.4</f>
        <v>0</v>
      </c>
      <c r="EZ28" s="95"/>
      <c r="FA28" s="35" t="n">
        <f aca="false">EZ28*H28*30.4</f>
        <v>0</v>
      </c>
      <c r="FB28" s="35"/>
      <c r="FC28" s="95"/>
      <c r="FD28" s="35" t="n">
        <f aca="false">FC28*H28*30.4</f>
        <v>0</v>
      </c>
      <c r="FE28" s="95"/>
      <c r="FF28" s="35" t="n">
        <f aca="false">FE28*H28*30.4</f>
        <v>0</v>
      </c>
      <c r="FG28" s="95"/>
      <c r="FH28" s="35" t="n">
        <f aca="false">FG28*H28*30.4</f>
        <v>0</v>
      </c>
      <c r="FI28" s="95"/>
      <c r="FJ28" s="35" t="n">
        <f aca="false">FI28*H28*30.4</f>
        <v>0</v>
      </c>
      <c r="FK28" s="95"/>
      <c r="FL28" s="35" t="n">
        <f aca="false">FK28*H28*30.4</f>
        <v>0</v>
      </c>
      <c r="FM28" s="95"/>
      <c r="FN28" s="35" t="n">
        <f aca="false">FM28*H28*30.4</f>
        <v>0</v>
      </c>
      <c r="FO28" s="95"/>
      <c r="FP28" s="35" t="n">
        <f aca="false">FO28*H28*30.4</f>
        <v>0</v>
      </c>
      <c r="FQ28" s="95"/>
      <c r="FR28" s="35" t="n">
        <f aca="false">FQ28*H28*30.4</f>
        <v>0</v>
      </c>
      <c r="FS28" s="95"/>
      <c r="FT28" s="35" t="n">
        <f aca="false">FS28*H28*30.4</f>
        <v>0</v>
      </c>
      <c r="FU28" s="95"/>
      <c r="FV28" s="35" t="n">
        <f aca="false">FU28*H28*30.4</f>
        <v>0</v>
      </c>
      <c r="FW28" s="95"/>
      <c r="FX28" s="35" t="n">
        <f aca="false">FW28*H28*30.4</f>
        <v>0</v>
      </c>
      <c r="FY28" s="95"/>
      <c r="FZ28" s="35" t="n">
        <f aca="false">FY28*H28*30.4</f>
        <v>0</v>
      </c>
      <c r="GA28" s="35"/>
      <c r="GB28" s="95"/>
      <c r="GC28" s="35" t="n">
        <f aca="false">GB28*H28*30.4</f>
        <v>0</v>
      </c>
      <c r="GD28" s="95"/>
      <c r="GE28" s="35" t="n">
        <f aca="false">GD28*H28*30.4</f>
        <v>0</v>
      </c>
      <c r="GF28" s="95"/>
      <c r="GG28" s="35" t="n">
        <f aca="false">GF28*H28*30.4</f>
        <v>0</v>
      </c>
      <c r="GH28" s="95"/>
      <c r="GI28" s="35" t="n">
        <f aca="false">GH28*H28*30.4</f>
        <v>0</v>
      </c>
      <c r="GJ28" s="95"/>
      <c r="GK28" s="35" t="n">
        <f aca="false">GJ28*H28*30.4</f>
        <v>0</v>
      </c>
      <c r="GL28" s="95"/>
      <c r="GM28" s="35" t="n">
        <f aca="false">GL28*H28*30.4</f>
        <v>0</v>
      </c>
      <c r="GN28" s="95"/>
      <c r="GO28" s="35" t="n">
        <f aca="false">GN28*H28*30.4</f>
        <v>0</v>
      </c>
      <c r="GP28" s="95"/>
      <c r="GQ28" s="35" t="n">
        <f aca="false">GP28*H28*30.4</f>
        <v>0</v>
      </c>
      <c r="GR28" s="95"/>
      <c r="GS28" s="35" t="n">
        <f aca="false">GR28*H28*30.4</f>
        <v>0</v>
      </c>
      <c r="GT28" s="95"/>
      <c r="GU28" s="35" t="n">
        <f aca="false">GT28*H28*30.4</f>
        <v>0</v>
      </c>
      <c r="GV28" s="95"/>
      <c r="GW28" s="35" t="n">
        <f aca="false">GV28*H28*30.4</f>
        <v>0</v>
      </c>
      <c r="GX28" s="95"/>
      <c r="GY28" s="35" t="n">
        <f aca="false">GX28*H28*30.4</f>
        <v>0</v>
      </c>
      <c r="GZ28" s="35"/>
      <c r="HA28" s="95"/>
      <c r="HB28" s="35" t="n">
        <f aca="false">HA28*H28*30.4</f>
        <v>0</v>
      </c>
      <c r="HC28" s="95"/>
      <c r="HD28" s="35" t="n">
        <f aca="false">HC28*H28*30.4</f>
        <v>0</v>
      </c>
      <c r="HE28" s="95"/>
      <c r="HF28" s="35" t="n">
        <f aca="false">HE28*H28*30.4</f>
        <v>0</v>
      </c>
      <c r="HG28" s="95"/>
      <c r="HH28" s="35" t="n">
        <f aca="false">HG28*H28*30.4</f>
        <v>0</v>
      </c>
      <c r="HI28" s="95"/>
      <c r="HJ28" s="35" t="n">
        <f aca="false">HI28*H28*30.4</f>
        <v>0</v>
      </c>
      <c r="HK28" s="95"/>
      <c r="HL28" s="35" t="n">
        <f aca="false">HK28*H28*30.4</f>
        <v>0</v>
      </c>
      <c r="HM28" s="95"/>
      <c r="HN28" s="35" t="n">
        <f aca="false">HM28*H28*30.4</f>
        <v>0</v>
      </c>
      <c r="HO28" s="95"/>
      <c r="HP28" s="35" t="n">
        <f aca="false">HO28*H28*30.4</f>
        <v>0</v>
      </c>
      <c r="HQ28" s="95"/>
      <c r="HR28" s="35" t="n">
        <f aca="false">HQ28*H28*30.4</f>
        <v>0</v>
      </c>
      <c r="HS28" s="95"/>
      <c r="HT28" s="35" t="n">
        <f aca="false">HS28*H28*30.4</f>
        <v>0</v>
      </c>
      <c r="HU28" s="95"/>
      <c r="HV28" s="35" t="n">
        <f aca="false">HU28*H28*30.4</f>
        <v>0</v>
      </c>
      <c r="HW28" s="95"/>
      <c r="HX28" s="35" t="n">
        <f aca="false">HW28*H28*30.4</f>
        <v>0</v>
      </c>
      <c r="HY28" s="95"/>
      <c r="HZ28" s="95"/>
      <c r="IA28" s="95"/>
      <c r="IB28" s="95"/>
      <c r="IC28" s="95"/>
      <c r="ID28" s="95"/>
      <c r="IE28" s="95"/>
      <c r="IF28" s="95"/>
      <c r="IG28" s="95"/>
      <c r="IH28" s="95"/>
      <c r="II28" s="95"/>
      <c r="IJ28" s="95"/>
      <c r="IK28" s="95"/>
      <c r="IL28" s="95"/>
      <c r="IM28" s="95"/>
      <c r="IN28" s="95"/>
      <c r="IO28" s="95"/>
      <c r="IP28" s="95"/>
      <c r="IQ28" s="95"/>
      <c r="IR28" s="95"/>
      <c r="IS28" s="95"/>
      <c r="IT28" s="95"/>
      <c r="IU28" s="95"/>
      <c r="IV28" s="95"/>
    </row>
    <row r="29" customFormat="false" ht="12.75" hidden="false" customHeight="false" outlineLevel="0" collapsed="false">
      <c r="A29" s="0" t="n">
        <v>27456</v>
      </c>
      <c r="B29" s="0" t="s">
        <v>40</v>
      </c>
      <c r="C29" s="19" t="n">
        <v>21500</v>
      </c>
      <c r="D29" s="20" t="n">
        <v>37561</v>
      </c>
      <c r="E29" s="20" t="n">
        <v>37621</v>
      </c>
      <c r="F29" s="0" t="s">
        <v>34</v>
      </c>
      <c r="G29" s="44"/>
      <c r="H29" s="22" t="n">
        <v>0</v>
      </c>
      <c r="I29" s="5"/>
      <c r="J29" s="27" t="n">
        <f aca="false">I29*H29*30.4</f>
        <v>0</v>
      </c>
      <c r="L29" s="19" t="n">
        <f aca="false">K29*H29*30.4</f>
        <v>0</v>
      </c>
      <c r="N29" s="19" t="n">
        <f aca="false">M29*H29*30.4</f>
        <v>0</v>
      </c>
      <c r="P29" s="19" t="n">
        <f aca="false">O29*H29*30.4</f>
        <v>0</v>
      </c>
      <c r="R29" s="19" t="n">
        <f aca="false">Q29*H29*30.4</f>
        <v>0</v>
      </c>
      <c r="T29" s="19" t="n">
        <f aca="false">S29*H29*30.4</f>
        <v>0</v>
      </c>
      <c r="V29" s="19" t="n">
        <f aca="false">U29*H29*30.4</f>
        <v>0</v>
      </c>
      <c r="X29" s="19" t="n">
        <f aca="false">W29*H29*30.4</f>
        <v>0</v>
      </c>
      <c r="Z29" s="19" t="n">
        <f aca="false">Y29*H29*30.4</f>
        <v>0</v>
      </c>
      <c r="AB29" s="19" t="n">
        <f aca="false">AA29*H29*30.4</f>
        <v>0</v>
      </c>
      <c r="AC29" s="19" t="n">
        <v>21500</v>
      </c>
      <c r="AD29" s="19" t="n">
        <f aca="false">AC29*H29*30.4</f>
        <v>0</v>
      </c>
      <c r="AE29" s="19" t="n">
        <v>21500</v>
      </c>
      <c r="AF29" s="19" t="n">
        <f aca="false">AE29*H29*30.4</f>
        <v>0</v>
      </c>
      <c r="AG29" s="19"/>
      <c r="AI29" s="19" t="n">
        <f aca="false">AH29*H29*30.4</f>
        <v>0</v>
      </c>
      <c r="AK29" s="19" t="n">
        <f aca="false">AJ29*H29*30.4</f>
        <v>0</v>
      </c>
      <c r="AM29" s="19" t="n">
        <f aca="false">AL29*H29*30.4</f>
        <v>0</v>
      </c>
      <c r="AO29" s="19" t="n">
        <f aca="false">AN29*H29*30.4</f>
        <v>0</v>
      </c>
      <c r="AQ29" s="19" t="n">
        <f aca="false">AP29*H29*30.4</f>
        <v>0</v>
      </c>
      <c r="AS29" s="19" t="n">
        <f aca="false">AR29*H29*30.4</f>
        <v>0</v>
      </c>
      <c r="AU29" s="19" t="n">
        <f aca="false">AT29*H29*30.4</f>
        <v>0</v>
      </c>
      <c r="AW29" s="19" t="n">
        <f aca="false">AV29*H29*30.4</f>
        <v>0</v>
      </c>
      <c r="AY29" s="19" t="n">
        <f aca="false">AX29*H29*30.4</f>
        <v>0</v>
      </c>
      <c r="BA29" s="19" t="n">
        <f aca="false">AZ29*H29*30.4</f>
        <v>0</v>
      </c>
      <c r="BC29" s="19" t="n">
        <f aca="false">BB29*H29*30.4</f>
        <v>0</v>
      </c>
      <c r="BE29" s="19" t="n">
        <f aca="false">BD29*H29*30.4</f>
        <v>0</v>
      </c>
      <c r="BF29" s="19"/>
      <c r="BH29" s="19" t="n">
        <f aca="false">BG29*H29*30.4</f>
        <v>0</v>
      </c>
      <c r="BJ29" s="19" t="n">
        <f aca="false">BI29*H29*30.4</f>
        <v>0</v>
      </c>
      <c r="BL29" s="19" t="n">
        <f aca="false">BK29*H29*30.4</f>
        <v>0</v>
      </c>
      <c r="BN29" s="19" t="n">
        <f aca="false">BM29*H29*30.4</f>
        <v>0</v>
      </c>
      <c r="BP29" s="19" t="n">
        <f aca="false">BO29*H29*30.4</f>
        <v>0</v>
      </c>
      <c r="BR29" s="19" t="n">
        <f aca="false">BQ29*H29*30.4</f>
        <v>0</v>
      </c>
      <c r="BT29" s="19" t="n">
        <f aca="false">BS29*H29*30.4</f>
        <v>0</v>
      </c>
      <c r="BV29" s="19" t="n">
        <f aca="false">BU29*H29*30.4</f>
        <v>0</v>
      </c>
      <c r="BX29" s="19" t="n">
        <f aca="false">BW29*H29*30.4</f>
        <v>0</v>
      </c>
      <c r="BZ29" s="25" t="n">
        <f aca="false">BY29*H29*30.4</f>
        <v>0</v>
      </c>
      <c r="CB29" s="19" t="n">
        <f aca="false">CA29*H29*30.4</f>
        <v>0</v>
      </c>
      <c r="CD29" s="19" t="n">
        <f aca="false">CC29*H29*30.4</f>
        <v>0</v>
      </c>
      <c r="CE29" s="19"/>
      <c r="CG29" s="19" t="n">
        <f aca="false">CF29*H29*30.4</f>
        <v>0</v>
      </c>
      <c r="CI29" s="19" t="n">
        <f aca="false">CH29*H29*30.4</f>
        <v>0</v>
      </c>
      <c r="CK29" s="19" t="n">
        <f aca="false">CJ29*H29*30.4</f>
        <v>0</v>
      </c>
      <c r="CM29" s="19" t="n">
        <f aca="false">CL29*H29*30.4</f>
        <v>0</v>
      </c>
      <c r="CO29" s="19" t="n">
        <f aca="false">CN29*H29*30.4</f>
        <v>0</v>
      </c>
      <c r="CQ29" s="19" t="n">
        <f aca="false">CP29*H29*30.4</f>
        <v>0</v>
      </c>
      <c r="CS29" s="19" t="n">
        <f aca="false">CR29*H29*30.4</f>
        <v>0</v>
      </c>
      <c r="CU29" s="19" t="n">
        <f aca="false">CT29*H29*30.4</f>
        <v>0</v>
      </c>
      <c r="CW29" s="19" t="n">
        <f aca="false">CV29*H29*30.4</f>
        <v>0</v>
      </c>
      <c r="CY29" s="19" t="n">
        <f aca="false">CX29*H29*30.4</f>
        <v>0</v>
      </c>
      <c r="DA29" s="35" t="n">
        <f aca="false">CZ29*H29*30.4</f>
        <v>0</v>
      </c>
      <c r="DB29" s="95"/>
      <c r="DC29" s="35" t="n">
        <f aca="false">DB29*H29*30.4</f>
        <v>0</v>
      </c>
      <c r="DD29" s="35"/>
      <c r="DE29" s="95"/>
      <c r="DF29" s="35" t="n">
        <f aca="false">DE29*H29*30.4</f>
        <v>0</v>
      </c>
      <c r="DG29" s="95"/>
      <c r="DH29" s="35" t="n">
        <f aca="false">DG29*H29*30.4</f>
        <v>0</v>
      </c>
      <c r="DI29" s="95"/>
      <c r="DJ29" s="35" t="n">
        <f aca="false">DI29*H29*30.4</f>
        <v>0</v>
      </c>
      <c r="DK29" s="95"/>
      <c r="DL29" s="35" t="n">
        <f aca="false">DK29*H29*30.4</f>
        <v>0</v>
      </c>
      <c r="DM29" s="95"/>
      <c r="DN29" s="35" t="n">
        <f aca="false">DM29*H29*30.4</f>
        <v>0</v>
      </c>
      <c r="DO29" s="95"/>
      <c r="DP29" s="35" t="n">
        <f aca="false">DO29*H29*30.4</f>
        <v>0</v>
      </c>
      <c r="DQ29" s="95"/>
      <c r="DR29" s="35" t="n">
        <f aca="false">DQ29*H29*30.4</f>
        <v>0</v>
      </c>
      <c r="DS29" s="95"/>
      <c r="DT29" s="35" t="n">
        <f aca="false">DS29*H29*30.4</f>
        <v>0</v>
      </c>
      <c r="DU29" s="95"/>
      <c r="DV29" s="35" t="n">
        <f aca="false">DU29*H29*30.4</f>
        <v>0</v>
      </c>
      <c r="DW29" s="95"/>
      <c r="DX29" s="35" t="n">
        <f aca="false">DW29*H29*30.4</f>
        <v>0</v>
      </c>
      <c r="DY29" s="95"/>
      <c r="DZ29" s="35" t="n">
        <f aca="false">DY29*H29*30.4</f>
        <v>0</v>
      </c>
      <c r="EA29" s="95"/>
      <c r="EB29" s="35" t="n">
        <f aca="false">EA29*H29*30.4</f>
        <v>0</v>
      </c>
      <c r="EC29" s="35"/>
      <c r="ED29" s="95"/>
      <c r="EE29" s="35" t="n">
        <f aca="false">ED29*H29*30.4</f>
        <v>0</v>
      </c>
      <c r="EF29" s="95"/>
      <c r="EG29" s="35" t="n">
        <f aca="false">EF29*H29*30.4</f>
        <v>0</v>
      </c>
      <c r="EH29" s="95"/>
      <c r="EI29" s="35" t="n">
        <f aca="false">EH29*H29*30.4</f>
        <v>0</v>
      </c>
      <c r="EJ29" s="95"/>
      <c r="EK29" s="35" t="n">
        <f aca="false">EJ29*H29*30.4</f>
        <v>0</v>
      </c>
      <c r="EL29" s="95"/>
      <c r="EM29" s="35" t="n">
        <f aca="false">EL29*H29*30.4</f>
        <v>0</v>
      </c>
      <c r="EN29" s="95"/>
      <c r="EO29" s="35" t="n">
        <f aca="false">EN29*H29*30.4</f>
        <v>0</v>
      </c>
      <c r="EP29" s="95"/>
      <c r="EQ29" s="35" t="n">
        <f aca="false">EP29*H29*30.4</f>
        <v>0</v>
      </c>
      <c r="ER29" s="95"/>
      <c r="ES29" s="35" t="n">
        <f aca="false">ER29*H29*30.4</f>
        <v>0</v>
      </c>
      <c r="ET29" s="95"/>
      <c r="EU29" s="35" t="n">
        <f aca="false">ET29*H29*30.4</f>
        <v>0</v>
      </c>
      <c r="EV29" s="95"/>
      <c r="EW29" s="35" t="n">
        <f aca="false">EV29*H29*30.4</f>
        <v>0</v>
      </c>
      <c r="EX29" s="95"/>
      <c r="EY29" s="35" t="n">
        <f aca="false">EX29*H29*30.4</f>
        <v>0</v>
      </c>
      <c r="EZ29" s="95"/>
      <c r="FA29" s="35" t="n">
        <f aca="false">EZ29*H29*30.4</f>
        <v>0</v>
      </c>
      <c r="FB29" s="35"/>
      <c r="FC29" s="95"/>
      <c r="FD29" s="35" t="n">
        <f aca="false">FC29*H29*30.4</f>
        <v>0</v>
      </c>
      <c r="FE29" s="95"/>
      <c r="FF29" s="35" t="n">
        <f aca="false">FE29*H29*30.4</f>
        <v>0</v>
      </c>
      <c r="FG29" s="95"/>
      <c r="FH29" s="35" t="n">
        <f aca="false">FG29*H29*30.4</f>
        <v>0</v>
      </c>
      <c r="FI29" s="95"/>
      <c r="FJ29" s="35" t="n">
        <f aca="false">FI29*H29*30.4</f>
        <v>0</v>
      </c>
      <c r="FK29" s="95"/>
      <c r="FL29" s="35" t="n">
        <f aca="false">FK29*H29*30.4</f>
        <v>0</v>
      </c>
      <c r="FM29" s="95"/>
      <c r="FN29" s="35" t="n">
        <f aca="false">FM29*H29*30.4</f>
        <v>0</v>
      </c>
      <c r="FO29" s="95"/>
      <c r="FP29" s="35" t="n">
        <f aca="false">FO29*H29*30.4</f>
        <v>0</v>
      </c>
      <c r="FQ29" s="95"/>
      <c r="FR29" s="35" t="n">
        <f aca="false">FQ29*H29*30.4</f>
        <v>0</v>
      </c>
      <c r="FS29" s="95"/>
      <c r="FT29" s="35" t="n">
        <f aca="false">FS29*H29*30.4</f>
        <v>0</v>
      </c>
      <c r="FU29" s="95"/>
      <c r="FV29" s="35" t="n">
        <f aca="false">FU29*H29*30.4</f>
        <v>0</v>
      </c>
      <c r="FW29" s="95"/>
      <c r="FX29" s="35" t="n">
        <f aca="false">FW29*H29*30.4</f>
        <v>0</v>
      </c>
      <c r="FY29" s="95"/>
      <c r="FZ29" s="35" t="n">
        <f aca="false">FY29*H29*30.4</f>
        <v>0</v>
      </c>
      <c r="GA29" s="35"/>
      <c r="GB29" s="95"/>
      <c r="GC29" s="35" t="n">
        <f aca="false">GB29*H29*30.4</f>
        <v>0</v>
      </c>
      <c r="GD29" s="95"/>
      <c r="GE29" s="35" t="n">
        <f aca="false">GD29*H29*30.4</f>
        <v>0</v>
      </c>
      <c r="GF29" s="95"/>
      <c r="GG29" s="35" t="n">
        <f aca="false">GF29*H29*30.4</f>
        <v>0</v>
      </c>
      <c r="GH29" s="95"/>
      <c r="GI29" s="35" t="n">
        <f aca="false">GH29*H29*30.4</f>
        <v>0</v>
      </c>
      <c r="GJ29" s="95"/>
      <c r="GK29" s="35" t="n">
        <f aca="false">GJ29*H29*30.4</f>
        <v>0</v>
      </c>
      <c r="GL29" s="95"/>
      <c r="GM29" s="35" t="n">
        <f aca="false">GL29*H29*30.4</f>
        <v>0</v>
      </c>
      <c r="GN29" s="95"/>
      <c r="GO29" s="35" t="n">
        <f aca="false">GN29*H29*30.4</f>
        <v>0</v>
      </c>
      <c r="GP29" s="95"/>
      <c r="GQ29" s="35" t="n">
        <f aca="false">GP29*H29*30.4</f>
        <v>0</v>
      </c>
      <c r="GR29" s="95"/>
      <c r="GS29" s="35" t="n">
        <f aca="false">GR29*H29*30.4</f>
        <v>0</v>
      </c>
      <c r="GT29" s="95"/>
      <c r="GU29" s="35" t="n">
        <f aca="false">GT29*H29*30.4</f>
        <v>0</v>
      </c>
      <c r="GV29" s="95"/>
      <c r="GW29" s="35" t="n">
        <f aca="false">GV29*H29*30.4</f>
        <v>0</v>
      </c>
      <c r="GX29" s="95"/>
      <c r="GY29" s="35" t="n">
        <f aca="false">GX29*H29*30.4</f>
        <v>0</v>
      </c>
      <c r="GZ29" s="35"/>
      <c r="HA29" s="95"/>
      <c r="HB29" s="35" t="n">
        <f aca="false">HA29*H29*30.4</f>
        <v>0</v>
      </c>
      <c r="HC29" s="95"/>
      <c r="HD29" s="35" t="n">
        <f aca="false">HC29*H29*30.4</f>
        <v>0</v>
      </c>
      <c r="HE29" s="95"/>
      <c r="HF29" s="35" t="n">
        <f aca="false">HE29*H29*30.4</f>
        <v>0</v>
      </c>
      <c r="HG29" s="95"/>
      <c r="HH29" s="35" t="n">
        <f aca="false">HG29*H29*30.4</f>
        <v>0</v>
      </c>
      <c r="HI29" s="95"/>
      <c r="HJ29" s="35" t="n">
        <f aca="false">HI29*H29*30.4</f>
        <v>0</v>
      </c>
      <c r="HK29" s="95"/>
      <c r="HL29" s="35" t="n">
        <f aca="false">HK29*H29*30.4</f>
        <v>0</v>
      </c>
      <c r="HM29" s="95"/>
      <c r="HN29" s="35" t="n">
        <f aca="false">HM29*H29*30.4</f>
        <v>0</v>
      </c>
      <c r="HO29" s="95"/>
      <c r="HP29" s="35" t="n">
        <f aca="false">HO29*H29*30.4</f>
        <v>0</v>
      </c>
      <c r="HQ29" s="95"/>
      <c r="HR29" s="35" t="n">
        <f aca="false">HQ29*H29*30.4</f>
        <v>0</v>
      </c>
      <c r="HS29" s="95"/>
      <c r="HT29" s="35" t="n">
        <f aca="false">HS29*H29*30.4</f>
        <v>0</v>
      </c>
      <c r="HU29" s="95"/>
      <c r="HV29" s="35" t="n">
        <f aca="false">HU29*H29*30.4</f>
        <v>0</v>
      </c>
      <c r="HW29" s="95"/>
      <c r="HX29" s="35" t="n">
        <f aca="false">HW29*H29*30.4</f>
        <v>0</v>
      </c>
      <c r="HY29" s="95"/>
      <c r="HZ29" s="95"/>
      <c r="IA29" s="95"/>
      <c r="IB29" s="95"/>
      <c r="IC29" s="95"/>
      <c r="ID29" s="95"/>
      <c r="IE29" s="95"/>
      <c r="IF29" s="95"/>
      <c r="IG29" s="95"/>
      <c r="IH29" s="95"/>
      <c r="II29" s="95"/>
      <c r="IJ29" s="95"/>
      <c r="IK29" s="95"/>
      <c r="IL29" s="95"/>
      <c r="IM29" s="95"/>
      <c r="IN29" s="95"/>
      <c r="IO29" s="95"/>
      <c r="IP29" s="95"/>
      <c r="IQ29" s="95"/>
      <c r="IR29" s="95"/>
      <c r="IS29" s="95"/>
      <c r="IT29" s="95"/>
      <c r="IU29" s="95"/>
      <c r="IV29" s="95"/>
    </row>
    <row r="30" customFormat="false" ht="12.75" hidden="false" customHeight="false" outlineLevel="0" collapsed="false">
      <c r="A30" s="0" t="n">
        <v>27453</v>
      </c>
      <c r="B30" s="0" t="s">
        <v>40</v>
      </c>
      <c r="C30" s="19" t="n">
        <v>35000</v>
      </c>
      <c r="D30" s="20" t="n">
        <v>37622</v>
      </c>
      <c r="E30" s="20" t="n">
        <v>37986</v>
      </c>
      <c r="F30" s="0" t="s">
        <v>34</v>
      </c>
      <c r="G30" s="44"/>
      <c r="H30" s="22" t="n">
        <v>0</v>
      </c>
      <c r="I30" s="5"/>
      <c r="J30" s="27" t="n">
        <f aca="false">I30*H30*30.4</f>
        <v>0</v>
      </c>
      <c r="L30" s="19" t="n">
        <f aca="false">K30*H30*30.4</f>
        <v>0</v>
      </c>
      <c r="N30" s="19" t="n">
        <f aca="false">M30*H30*30.4</f>
        <v>0</v>
      </c>
      <c r="P30" s="19" t="n">
        <f aca="false">O30*H30*30.4</f>
        <v>0</v>
      </c>
      <c r="R30" s="19" t="n">
        <f aca="false">Q30*H30*30.4</f>
        <v>0</v>
      </c>
      <c r="T30" s="19" t="n">
        <f aca="false">S30*H30*30.4</f>
        <v>0</v>
      </c>
      <c r="V30" s="19" t="n">
        <f aca="false">U30*H30*30.4</f>
        <v>0</v>
      </c>
      <c r="X30" s="19" t="n">
        <f aca="false">W30*H30*30.4</f>
        <v>0</v>
      </c>
      <c r="Z30" s="19" t="n">
        <f aca="false">Y30*H30*30.4</f>
        <v>0</v>
      </c>
      <c r="AB30" s="19" t="n">
        <f aca="false">AA30*H30*30.4</f>
        <v>0</v>
      </c>
      <c r="AD30" s="19" t="n">
        <f aca="false">AC30*H30*30.4</f>
        <v>0</v>
      </c>
      <c r="AF30" s="19" t="n">
        <f aca="false">AE30*H30*30.4</f>
        <v>0</v>
      </c>
      <c r="AG30" s="19"/>
      <c r="AH30" s="19" t="n">
        <v>35000</v>
      </c>
      <c r="AI30" s="19" t="n">
        <f aca="false">AH30*H30*30.4</f>
        <v>0</v>
      </c>
      <c r="AJ30" s="19" t="n">
        <v>35000</v>
      </c>
      <c r="AK30" s="19" t="n">
        <f aca="false">AJ30*H30*30.4</f>
        <v>0</v>
      </c>
      <c r="AL30" s="19" t="n">
        <v>35000</v>
      </c>
      <c r="AM30" s="19" t="n">
        <f aca="false">AL30*H30*30.4</f>
        <v>0</v>
      </c>
      <c r="AN30" s="19" t="n">
        <v>35000</v>
      </c>
      <c r="AO30" s="19" t="n">
        <f aca="false">AN30*H30*30.4</f>
        <v>0</v>
      </c>
      <c r="AP30" s="19" t="n">
        <v>35000</v>
      </c>
      <c r="AQ30" s="19" t="n">
        <f aca="false">AP30*H30*30.4</f>
        <v>0</v>
      </c>
      <c r="AR30" s="19" t="n">
        <v>35000</v>
      </c>
      <c r="AS30" s="19" t="n">
        <f aca="false">AR30*H30*30.4</f>
        <v>0</v>
      </c>
      <c r="AT30" s="19" t="n">
        <v>35000</v>
      </c>
      <c r="AU30" s="19" t="n">
        <f aca="false">AT30*H30*30.4</f>
        <v>0</v>
      </c>
      <c r="AV30" s="19" t="n">
        <v>35000</v>
      </c>
      <c r="AW30" s="19" t="n">
        <f aca="false">AV30*H30*30.4</f>
        <v>0</v>
      </c>
      <c r="AX30" s="19" t="n">
        <v>35000</v>
      </c>
      <c r="AY30" s="19" t="n">
        <f aca="false">AX30*H30*30.4</f>
        <v>0</v>
      </c>
      <c r="AZ30" s="19" t="n">
        <v>35000</v>
      </c>
      <c r="BA30" s="19" t="n">
        <f aca="false">AZ30*H30*30.4</f>
        <v>0</v>
      </c>
      <c r="BB30" s="19" t="n">
        <v>35000</v>
      </c>
      <c r="BC30" s="19" t="n">
        <f aca="false">BB30*H30*30.4</f>
        <v>0</v>
      </c>
      <c r="BD30" s="19" t="n">
        <v>35000</v>
      </c>
      <c r="BE30" s="19" t="n">
        <f aca="false">BD30*H30*30.4</f>
        <v>0</v>
      </c>
      <c r="BF30" s="19"/>
      <c r="BH30" s="19" t="n">
        <f aca="false">BG30*H30*30.4</f>
        <v>0</v>
      </c>
      <c r="BJ30" s="19" t="n">
        <f aca="false">BI30*H30*30.4</f>
        <v>0</v>
      </c>
      <c r="BL30" s="19" t="n">
        <f aca="false">BK30*H30*30.4</f>
        <v>0</v>
      </c>
      <c r="BN30" s="19" t="n">
        <f aca="false">BM30*H30*30.4</f>
        <v>0</v>
      </c>
      <c r="BP30" s="19" t="n">
        <f aca="false">BO30*H30*30.4</f>
        <v>0</v>
      </c>
      <c r="BR30" s="19" t="n">
        <f aca="false">BQ30*H30*30.4</f>
        <v>0</v>
      </c>
      <c r="BT30" s="19" t="n">
        <f aca="false">BS30*H30*30.4</f>
        <v>0</v>
      </c>
      <c r="BV30" s="19" t="n">
        <f aca="false">BU30*H30*30.4</f>
        <v>0</v>
      </c>
      <c r="BX30" s="19" t="n">
        <f aca="false">BW30*H30*30.4</f>
        <v>0</v>
      </c>
      <c r="BZ30" s="25" t="n">
        <f aca="false">BY30*H30*30.4</f>
        <v>0</v>
      </c>
      <c r="CB30" s="19" t="n">
        <f aca="false">CA30*H30*30.4</f>
        <v>0</v>
      </c>
      <c r="CD30" s="19" t="n">
        <f aca="false">CC30*H30*30.4</f>
        <v>0</v>
      </c>
      <c r="CE30" s="19"/>
      <c r="CG30" s="19" t="n">
        <f aca="false">CF30*H30*30.4</f>
        <v>0</v>
      </c>
      <c r="CI30" s="19" t="n">
        <f aca="false">CH30*H30*30.4</f>
        <v>0</v>
      </c>
      <c r="CK30" s="19" t="n">
        <f aca="false">CJ30*H30*30.4</f>
        <v>0</v>
      </c>
      <c r="CM30" s="19" t="n">
        <f aca="false">CL30*H30*30.4</f>
        <v>0</v>
      </c>
      <c r="CO30" s="19" t="n">
        <f aca="false">CN30*H30*30.4</f>
        <v>0</v>
      </c>
      <c r="CQ30" s="19" t="n">
        <f aca="false">CP30*H30*30.4</f>
        <v>0</v>
      </c>
      <c r="CS30" s="19" t="n">
        <f aca="false">CR30*H30*30.4</f>
        <v>0</v>
      </c>
      <c r="CU30" s="19" t="n">
        <f aca="false">CT30*H30*30.4</f>
        <v>0</v>
      </c>
      <c r="CW30" s="19" t="n">
        <f aca="false">CV30*H30*30.4</f>
        <v>0</v>
      </c>
      <c r="CY30" s="19" t="n">
        <f aca="false">CX30*H30*30.4</f>
        <v>0</v>
      </c>
      <c r="DA30" s="35" t="n">
        <f aca="false">CZ30*H30*30.4</f>
        <v>0</v>
      </c>
      <c r="DB30" s="95"/>
      <c r="DC30" s="35" t="n">
        <f aca="false">DB30*H30*30.4</f>
        <v>0</v>
      </c>
      <c r="DD30" s="35"/>
      <c r="DE30" s="95"/>
      <c r="DF30" s="35" t="n">
        <f aca="false">DE30*H30*30.4</f>
        <v>0</v>
      </c>
      <c r="DG30" s="95"/>
      <c r="DH30" s="35" t="n">
        <f aca="false">DG30*H30*30.4</f>
        <v>0</v>
      </c>
      <c r="DI30" s="95"/>
      <c r="DJ30" s="35" t="n">
        <f aca="false">DI30*H30*30.4</f>
        <v>0</v>
      </c>
      <c r="DK30" s="95"/>
      <c r="DL30" s="35" t="n">
        <f aca="false">DK30*H30*30.4</f>
        <v>0</v>
      </c>
      <c r="DM30" s="95"/>
      <c r="DN30" s="35" t="n">
        <f aca="false">DM30*H30*30.4</f>
        <v>0</v>
      </c>
      <c r="DO30" s="95"/>
      <c r="DP30" s="35" t="n">
        <f aca="false">DO30*H30*30.4</f>
        <v>0</v>
      </c>
      <c r="DQ30" s="95"/>
      <c r="DR30" s="35" t="n">
        <f aca="false">DQ30*H30*30.4</f>
        <v>0</v>
      </c>
      <c r="DS30" s="95"/>
      <c r="DT30" s="35" t="n">
        <f aca="false">DS30*H30*30.4</f>
        <v>0</v>
      </c>
      <c r="DU30" s="95"/>
      <c r="DV30" s="35" t="n">
        <f aca="false">DU30*H30*30.4</f>
        <v>0</v>
      </c>
      <c r="DW30" s="95"/>
      <c r="DX30" s="35" t="n">
        <f aca="false">DW30*H30*30.4</f>
        <v>0</v>
      </c>
      <c r="DY30" s="95"/>
      <c r="DZ30" s="35" t="n">
        <f aca="false">DY30*H30*30.4</f>
        <v>0</v>
      </c>
      <c r="EA30" s="95"/>
      <c r="EB30" s="35" t="n">
        <f aca="false">EA30*H30*30.4</f>
        <v>0</v>
      </c>
      <c r="EC30" s="35"/>
      <c r="ED30" s="95"/>
      <c r="EE30" s="35" t="n">
        <f aca="false">ED30*H30*30.4</f>
        <v>0</v>
      </c>
      <c r="EF30" s="95"/>
      <c r="EG30" s="35" t="n">
        <f aca="false">EF30*H30*30.4</f>
        <v>0</v>
      </c>
      <c r="EH30" s="95"/>
      <c r="EI30" s="35" t="n">
        <f aca="false">EH30*H30*30.4</f>
        <v>0</v>
      </c>
      <c r="EJ30" s="95"/>
      <c r="EK30" s="35" t="n">
        <f aca="false">EJ30*H30*30.4</f>
        <v>0</v>
      </c>
      <c r="EL30" s="95"/>
      <c r="EM30" s="35" t="n">
        <f aca="false">EL30*H30*30.4</f>
        <v>0</v>
      </c>
      <c r="EN30" s="95"/>
      <c r="EO30" s="35" t="n">
        <f aca="false">EN30*H30*30.4</f>
        <v>0</v>
      </c>
      <c r="EP30" s="95"/>
      <c r="EQ30" s="35" t="n">
        <f aca="false">EP30*H30*30.4</f>
        <v>0</v>
      </c>
      <c r="ER30" s="95"/>
      <c r="ES30" s="35" t="n">
        <f aca="false">ER30*H30*30.4</f>
        <v>0</v>
      </c>
      <c r="ET30" s="95"/>
      <c r="EU30" s="35" t="n">
        <f aca="false">ET30*H30*30.4</f>
        <v>0</v>
      </c>
      <c r="EV30" s="95"/>
      <c r="EW30" s="35" t="n">
        <f aca="false">EV30*H30*30.4</f>
        <v>0</v>
      </c>
      <c r="EX30" s="95"/>
      <c r="EY30" s="35" t="n">
        <f aca="false">EX30*H30*30.4</f>
        <v>0</v>
      </c>
      <c r="EZ30" s="95"/>
      <c r="FA30" s="35" t="n">
        <f aca="false">EZ30*H30*30.4</f>
        <v>0</v>
      </c>
      <c r="FB30" s="35"/>
      <c r="FC30" s="95"/>
      <c r="FD30" s="35" t="n">
        <f aca="false">FC30*H30*30.4</f>
        <v>0</v>
      </c>
      <c r="FE30" s="95"/>
      <c r="FF30" s="35" t="n">
        <f aca="false">FE30*H30*30.4</f>
        <v>0</v>
      </c>
      <c r="FG30" s="95"/>
      <c r="FH30" s="35" t="n">
        <f aca="false">FG30*H30*30.4</f>
        <v>0</v>
      </c>
      <c r="FI30" s="95"/>
      <c r="FJ30" s="35" t="n">
        <f aca="false">FI30*H30*30.4</f>
        <v>0</v>
      </c>
      <c r="FK30" s="95"/>
      <c r="FL30" s="35" t="n">
        <f aca="false">FK30*H30*30.4</f>
        <v>0</v>
      </c>
      <c r="FM30" s="95"/>
      <c r="FN30" s="35" t="n">
        <f aca="false">FM30*H30*30.4</f>
        <v>0</v>
      </c>
      <c r="FO30" s="95"/>
      <c r="FP30" s="35" t="n">
        <f aca="false">FO30*H30*30.4</f>
        <v>0</v>
      </c>
      <c r="FQ30" s="95"/>
      <c r="FR30" s="35" t="n">
        <f aca="false">FQ30*H30*30.4</f>
        <v>0</v>
      </c>
      <c r="FS30" s="95"/>
      <c r="FT30" s="35" t="n">
        <f aca="false">FS30*H30*30.4</f>
        <v>0</v>
      </c>
      <c r="FU30" s="95"/>
      <c r="FV30" s="35" t="n">
        <f aca="false">FU30*H30*30.4</f>
        <v>0</v>
      </c>
      <c r="FW30" s="95"/>
      <c r="FX30" s="35" t="n">
        <f aca="false">FW30*H30*30.4</f>
        <v>0</v>
      </c>
      <c r="FY30" s="95"/>
      <c r="FZ30" s="35" t="n">
        <f aca="false">FY30*H30*30.4</f>
        <v>0</v>
      </c>
      <c r="GA30" s="35"/>
      <c r="GB30" s="95"/>
      <c r="GC30" s="35" t="n">
        <f aca="false">GB30*H30*30.4</f>
        <v>0</v>
      </c>
      <c r="GD30" s="95"/>
      <c r="GE30" s="35" t="n">
        <f aca="false">GD30*H30*30.4</f>
        <v>0</v>
      </c>
      <c r="GF30" s="95"/>
      <c r="GG30" s="35" t="n">
        <f aca="false">GF30*H30*30.4</f>
        <v>0</v>
      </c>
      <c r="GH30" s="95"/>
      <c r="GI30" s="35" t="n">
        <f aca="false">GH30*H30*30.4</f>
        <v>0</v>
      </c>
      <c r="GJ30" s="95"/>
      <c r="GK30" s="35" t="n">
        <f aca="false">GJ30*H30*30.4</f>
        <v>0</v>
      </c>
      <c r="GL30" s="95"/>
      <c r="GM30" s="35" t="n">
        <f aca="false">GL30*H30*30.4</f>
        <v>0</v>
      </c>
      <c r="GN30" s="95"/>
      <c r="GO30" s="35" t="n">
        <f aca="false">GN30*H30*30.4</f>
        <v>0</v>
      </c>
      <c r="GP30" s="95"/>
      <c r="GQ30" s="35" t="n">
        <f aca="false">GP30*H30*30.4</f>
        <v>0</v>
      </c>
      <c r="GR30" s="95"/>
      <c r="GS30" s="35" t="n">
        <f aca="false">GR30*H30*30.4</f>
        <v>0</v>
      </c>
      <c r="GT30" s="95"/>
      <c r="GU30" s="35" t="n">
        <f aca="false">GT30*H30*30.4</f>
        <v>0</v>
      </c>
      <c r="GV30" s="95"/>
      <c r="GW30" s="35" t="n">
        <f aca="false">GV30*H30*30.4</f>
        <v>0</v>
      </c>
      <c r="GX30" s="95"/>
      <c r="GY30" s="35" t="n">
        <f aca="false">GX30*H30*30.4</f>
        <v>0</v>
      </c>
      <c r="GZ30" s="35"/>
      <c r="HA30" s="95"/>
      <c r="HB30" s="35" t="n">
        <f aca="false">HA30*H30*30.4</f>
        <v>0</v>
      </c>
      <c r="HC30" s="95"/>
      <c r="HD30" s="35" t="n">
        <f aca="false">HC30*H30*30.4</f>
        <v>0</v>
      </c>
      <c r="HE30" s="95"/>
      <c r="HF30" s="35" t="n">
        <f aca="false">HE30*H30*30.4</f>
        <v>0</v>
      </c>
      <c r="HG30" s="95"/>
      <c r="HH30" s="35" t="n">
        <f aca="false">HG30*H30*30.4</f>
        <v>0</v>
      </c>
      <c r="HI30" s="95"/>
      <c r="HJ30" s="35" t="n">
        <f aca="false">HI30*H30*30.4</f>
        <v>0</v>
      </c>
      <c r="HK30" s="95"/>
      <c r="HL30" s="35" t="n">
        <f aca="false">HK30*H30*30.4</f>
        <v>0</v>
      </c>
      <c r="HM30" s="95"/>
      <c r="HN30" s="35" t="n">
        <f aca="false">HM30*H30*30.4</f>
        <v>0</v>
      </c>
      <c r="HO30" s="95"/>
      <c r="HP30" s="35" t="n">
        <f aca="false">HO30*H30*30.4</f>
        <v>0</v>
      </c>
      <c r="HQ30" s="95"/>
      <c r="HR30" s="35" t="n">
        <f aca="false">HQ30*H30*30.4</f>
        <v>0</v>
      </c>
      <c r="HS30" s="95"/>
      <c r="HT30" s="35" t="n">
        <f aca="false">HS30*H30*30.4</f>
        <v>0</v>
      </c>
      <c r="HU30" s="95"/>
      <c r="HV30" s="35" t="n">
        <f aca="false">HU30*H30*30.4</f>
        <v>0</v>
      </c>
      <c r="HW30" s="95"/>
      <c r="HX30" s="35" t="n">
        <f aca="false">HW30*H30*30.4</f>
        <v>0</v>
      </c>
      <c r="HY30" s="95"/>
      <c r="HZ30" s="95"/>
      <c r="IA30" s="95"/>
      <c r="IB30" s="95"/>
      <c r="IC30" s="95"/>
      <c r="ID30" s="95"/>
      <c r="IE30" s="95"/>
      <c r="IF30" s="95"/>
      <c r="IG30" s="95"/>
      <c r="IH30" s="95"/>
      <c r="II30" s="95"/>
      <c r="IJ30" s="95"/>
      <c r="IK30" s="95"/>
      <c r="IL30" s="95"/>
      <c r="IM30" s="95"/>
      <c r="IN30" s="95"/>
      <c r="IO30" s="95"/>
      <c r="IP30" s="95"/>
      <c r="IQ30" s="95"/>
      <c r="IR30" s="95"/>
      <c r="IS30" s="95"/>
      <c r="IT30" s="95"/>
      <c r="IU30" s="95"/>
      <c r="IV30" s="95"/>
    </row>
    <row r="31" customFormat="false" ht="13.5" hidden="false" customHeight="false" outlineLevel="0" collapsed="false">
      <c r="A31" s="0" t="n">
        <v>27458</v>
      </c>
      <c r="B31" s="0" t="s">
        <v>41</v>
      </c>
      <c r="C31" s="19" t="n">
        <v>14000</v>
      </c>
      <c r="D31" s="20" t="n">
        <v>37622</v>
      </c>
      <c r="E31" s="20" t="n">
        <v>38717</v>
      </c>
      <c r="F31" s="0" t="s">
        <v>34</v>
      </c>
      <c r="G31" s="44"/>
      <c r="H31" s="22" t="n">
        <v>0</v>
      </c>
      <c r="I31" s="5"/>
      <c r="J31" s="27" t="n">
        <f aca="false">I31*H31*30.4</f>
        <v>0</v>
      </c>
      <c r="L31" s="19" t="n">
        <f aca="false">K31*H31*30.4</f>
        <v>0</v>
      </c>
      <c r="N31" s="19" t="n">
        <f aca="false">M31*H31*30.4</f>
        <v>0</v>
      </c>
      <c r="P31" s="19" t="n">
        <f aca="false">O31*H31*30.4</f>
        <v>0</v>
      </c>
      <c r="R31" s="19" t="n">
        <f aca="false">Q31*H31*30.4</f>
        <v>0</v>
      </c>
      <c r="T31" s="19" t="n">
        <f aca="false">S31*H31*30.4</f>
        <v>0</v>
      </c>
      <c r="V31" s="19" t="n">
        <f aca="false">U31*H31*30.4</f>
        <v>0</v>
      </c>
      <c r="X31" s="19" t="n">
        <f aca="false">W31*H31*30.4</f>
        <v>0</v>
      </c>
      <c r="Z31" s="19" t="n">
        <f aca="false">Y31*H31*30.4</f>
        <v>0</v>
      </c>
      <c r="AB31" s="19" t="n">
        <f aca="false">AA31*H31*30.4</f>
        <v>0</v>
      </c>
      <c r="AD31" s="19" t="n">
        <f aca="false">AC31*H31*30.4</f>
        <v>0</v>
      </c>
      <c r="AF31" s="19" t="n">
        <f aca="false">AE31*H31*30.4</f>
        <v>0</v>
      </c>
      <c r="AG31" s="19"/>
      <c r="AH31" s="19" t="n">
        <v>14000</v>
      </c>
      <c r="AI31" s="19" t="n">
        <f aca="false">AH31*H31*30.4</f>
        <v>0</v>
      </c>
      <c r="AJ31" s="19" t="n">
        <v>14000</v>
      </c>
      <c r="AK31" s="19" t="n">
        <f aca="false">AJ31*H31*30.4</f>
        <v>0</v>
      </c>
      <c r="AL31" s="19" t="n">
        <v>14000</v>
      </c>
      <c r="AM31" s="19" t="n">
        <f aca="false">AL31*H31*30.4</f>
        <v>0</v>
      </c>
      <c r="AN31" s="19" t="n">
        <v>14000</v>
      </c>
      <c r="AO31" s="19" t="n">
        <f aca="false">AN31*H31*30.4</f>
        <v>0</v>
      </c>
      <c r="AP31" s="19" t="n">
        <v>14000</v>
      </c>
      <c r="AQ31" s="19" t="n">
        <f aca="false">AP31*H31*30.4</f>
        <v>0</v>
      </c>
      <c r="AR31" s="19" t="n">
        <v>14000</v>
      </c>
      <c r="AS31" s="19" t="n">
        <f aca="false">AR31*H31*30.4</f>
        <v>0</v>
      </c>
      <c r="AT31" s="19" t="n">
        <v>14000</v>
      </c>
      <c r="AU31" s="19" t="n">
        <f aca="false">AT31*H31*30.4</f>
        <v>0</v>
      </c>
      <c r="AV31" s="19" t="n">
        <v>14000</v>
      </c>
      <c r="AW31" s="19" t="n">
        <f aca="false">AV31*H31*30.4</f>
        <v>0</v>
      </c>
      <c r="AX31" s="19" t="n">
        <v>14000</v>
      </c>
      <c r="AY31" s="19" t="n">
        <f aca="false">AX31*H31*30.4</f>
        <v>0</v>
      </c>
      <c r="AZ31" s="19" t="n">
        <v>14000</v>
      </c>
      <c r="BA31" s="19" t="n">
        <f aca="false">AZ31*H31*30.4</f>
        <v>0</v>
      </c>
      <c r="BB31" s="19" t="n">
        <v>14000</v>
      </c>
      <c r="BC31" s="19" t="n">
        <f aca="false">BB31*H31*30.4</f>
        <v>0</v>
      </c>
      <c r="BD31" s="19" t="n">
        <v>14000</v>
      </c>
      <c r="BE31" s="19" t="n">
        <f aca="false">BD31*H31*30.4</f>
        <v>0</v>
      </c>
      <c r="BF31" s="19"/>
      <c r="BG31" s="19" t="n">
        <v>14000</v>
      </c>
      <c r="BH31" s="19" t="n">
        <f aca="false">BG31*H31*30.4</f>
        <v>0</v>
      </c>
      <c r="BI31" s="19" t="n">
        <v>14000</v>
      </c>
      <c r="BJ31" s="19" t="n">
        <f aca="false">BI31*H31*30.4</f>
        <v>0</v>
      </c>
      <c r="BK31" s="19" t="n">
        <v>14000</v>
      </c>
      <c r="BL31" s="19" t="n">
        <f aca="false">BK31*H31*30.4</f>
        <v>0</v>
      </c>
      <c r="BM31" s="19" t="n">
        <v>14000</v>
      </c>
      <c r="BN31" s="19" t="n">
        <f aca="false">BM31*H31*30.4</f>
        <v>0</v>
      </c>
      <c r="BO31" s="19" t="n">
        <v>14000</v>
      </c>
      <c r="BP31" s="19" t="n">
        <f aca="false">BO31*H31*30.4</f>
        <v>0</v>
      </c>
      <c r="BQ31" s="19" t="n">
        <v>14000</v>
      </c>
      <c r="BR31" s="19" t="n">
        <f aca="false">BQ31*H31*30.4</f>
        <v>0</v>
      </c>
      <c r="BS31" s="19" t="n">
        <v>14000</v>
      </c>
      <c r="BT31" s="19" t="n">
        <f aca="false">BS31*H31*30.4</f>
        <v>0</v>
      </c>
      <c r="BU31" s="19" t="n">
        <v>14000</v>
      </c>
      <c r="BV31" s="19" t="n">
        <f aca="false">BU31*H31*30.4</f>
        <v>0</v>
      </c>
      <c r="BW31" s="19" t="n">
        <v>14000</v>
      </c>
      <c r="BX31" s="19" t="n">
        <f aca="false">BW31*H31*30.4</f>
        <v>0</v>
      </c>
      <c r="BY31" s="19" t="n">
        <v>14000</v>
      </c>
      <c r="BZ31" s="25" t="n">
        <f aca="false">BY31*H31*30.4</f>
        <v>0</v>
      </c>
      <c r="CA31" s="19" t="n">
        <v>14000</v>
      </c>
      <c r="CB31" s="19" t="n">
        <f aca="false">CA31*H31*30.4</f>
        <v>0</v>
      </c>
      <c r="CC31" s="19" t="n">
        <v>14000</v>
      </c>
      <c r="CD31" s="19" t="n">
        <f aca="false">CC31*H31*30.4</f>
        <v>0</v>
      </c>
      <c r="CE31" s="19"/>
      <c r="CF31" s="19" t="n">
        <v>14000</v>
      </c>
      <c r="CG31" s="19" t="n">
        <f aca="false">CF31*H31*30.4</f>
        <v>0</v>
      </c>
      <c r="CH31" s="19" t="n">
        <v>14000</v>
      </c>
      <c r="CI31" s="19" t="n">
        <f aca="false">CH31*H31*30.4</f>
        <v>0</v>
      </c>
      <c r="CJ31" s="19" t="n">
        <v>14000</v>
      </c>
      <c r="CK31" s="19" t="n">
        <f aca="false">CJ31*H31*30.4</f>
        <v>0</v>
      </c>
      <c r="CL31" s="19" t="n">
        <v>14000</v>
      </c>
      <c r="CM31" s="19" t="n">
        <f aca="false">CL31*H31*30.4</f>
        <v>0</v>
      </c>
      <c r="CN31" s="19" t="n">
        <v>14000</v>
      </c>
      <c r="CO31" s="19" t="n">
        <f aca="false">CN31*H31*30.4</f>
        <v>0</v>
      </c>
      <c r="CP31" s="19" t="n">
        <v>14000</v>
      </c>
      <c r="CQ31" s="19" t="n">
        <f aca="false">CP31*H31*30.4</f>
        <v>0</v>
      </c>
      <c r="CR31" s="19" t="n">
        <v>14000</v>
      </c>
      <c r="CS31" s="19" t="n">
        <f aca="false">CR31*H31*30.4</f>
        <v>0</v>
      </c>
      <c r="CT31" s="19" t="n">
        <v>14000</v>
      </c>
      <c r="CU31" s="19" t="n">
        <f aca="false">CT31*H31*30.4</f>
        <v>0</v>
      </c>
      <c r="CV31" s="19" t="n">
        <v>14000</v>
      </c>
      <c r="CW31" s="19" t="n">
        <f aca="false">CV31*H31*30.4</f>
        <v>0</v>
      </c>
      <c r="CX31" s="19" t="n">
        <v>14000</v>
      </c>
      <c r="CY31" s="19" t="n">
        <f aca="false">CX31*H31*30.4</f>
        <v>0</v>
      </c>
      <c r="CZ31" s="19" t="n">
        <v>14000</v>
      </c>
      <c r="DA31" s="35" t="n">
        <f aca="false">CZ31*H31*30.4</f>
        <v>0</v>
      </c>
      <c r="DB31" s="35" t="n">
        <v>14000</v>
      </c>
      <c r="DC31" s="35" t="n">
        <f aca="false">DB31*H31*30.4</f>
        <v>0</v>
      </c>
      <c r="DD31" s="35"/>
      <c r="DE31" s="95"/>
      <c r="DF31" s="35" t="n">
        <f aca="false">DE31*H31*30.4</f>
        <v>0</v>
      </c>
      <c r="DG31" s="95"/>
      <c r="DH31" s="35" t="n">
        <f aca="false">DG31*H31*30.4</f>
        <v>0</v>
      </c>
      <c r="DI31" s="95"/>
      <c r="DJ31" s="35" t="n">
        <f aca="false">DI31*H31*30.4</f>
        <v>0</v>
      </c>
      <c r="DK31" s="95"/>
      <c r="DL31" s="35" t="n">
        <f aca="false">DK31*H31*30.4</f>
        <v>0</v>
      </c>
      <c r="DM31" s="95"/>
      <c r="DN31" s="35" t="n">
        <f aca="false">DM31*H31*30.4</f>
        <v>0</v>
      </c>
      <c r="DO31" s="95"/>
      <c r="DP31" s="35" t="n">
        <f aca="false">DO31*H31*30.4</f>
        <v>0</v>
      </c>
      <c r="DQ31" s="95"/>
      <c r="DR31" s="35" t="n">
        <f aca="false">DQ31*H31*30.4</f>
        <v>0</v>
      </c>
      <c r="DS31" s="95"/>
      <c r="DT31" s="35" t="n">
        <f aca="false">DS31*H31*30.4</f>
        <v>0</v>
      </c>
      <c r="DU31" s="95"/>
      <c r="DV31" s="35" t="n">
        <f aca="false">DU31*H31*30.4</f>
        <v>0</v>
      </c>
      <c r="DW31" s="95"/>
      <c r="DX31" s="35" t="n">
        <f aca="false">DW31*H31*30.4</f>
        <v>0</v>
      </c>
      <c r="DY31" s="95"/>
      <c r="DZ31" s="35" t="n">
        <f aca="false">DY31*H31*30.4</f>
        <v>0</v>
      </c>
      <c r="EA31" s="95"/>
      <c r="EB31" s="35" t="n">
        <f aca="false">EA31*H31*30.4</f>
        <v>0</v>
      </c>
      <c r="EC31" s="35"/>
      <c r="ED31" s="95"/>
      <c r="EE31" s="35" t="n">
        <f aca="false">ED31*H31*30.4</f>
        <v>0</v>
      </c>
      <c r="EF31" s="95"/>
      <c r="EG31" s="35" t="n">
        <f aca="false">EF31*H31*30.4</f>
        <v>0</v>
      </c>
      <c r="EH31" s="95"/>
      <c r="EI31" s="35" t="n">
        <f aca="false">EH31*H31*30.4</f>
        <v>0</v>
      </c>
      <c r="EJ31" s="95"/>
      <c r="EK31" s="35" t="n">
        <f aca="false">EJ31*H31*30.4</f>
        <v>0</v>
      </c>
      <c r="EL31" s="95"/>
      <c r="EM31" s="35" t="n">
        <f aca="false">EL31*H31*30.4</f>
        <v>0</v>
      </c>
      <c r="EN31" s="95"/>
      <c r="EO31" s="35" t="n">
        <f aca="false">EN31*H31*30.4</f>
        <v>0</v>
      </c>
      <c r="EP31" s="95"/>
      <c r="EQ31" s="35" t="n">
        <f aca="false">EP31*H31*30.4</f>
        <v>0</v>
      </c>
      <c r="ER31" s="95"/>
      <c r="ES31" s="35" t="n">
        <f aca="false">ER31*H31*30.4</f>
        <v>0</v>
      </c>
      <c r="ET31" s="95"/>
      <c r="EU31" s="35" t="n">
        <f aca="false">ET31*H31*30.4</f>
        <v>0</v>
      </c>
      <c r="EV31" s="95"/>
      <c r="EW31" s="35" t="n">
        <f aca="false">EV31*H31*30.4</f>
        <v>0</v>
      </c>
      <c r="EX31" s="95"/>
      <c r="EY31" s="35" t="n">
        <f aca="false">EX31*H31*30.4</f>
        <v>0</v>
      </c>
      <c r="EZ31" s="95"/>
      <c r="FA31" s="35" t="n">
        <f aca="false">EZ31*H31*30.4</f>
        <v>0</v>
      </c>
      <c r="FB31" s="35"/>
      <c r="FC31" s="95"/>
      <c r="FD31" s="35" t="n">
        <f aca="false">FC31*H31*30.4</f>
        <v>0</v>
      </c>
      <c r="FE31" s="95"/>
      <c r="FF31" s="35" t="n">
        <f aca="false">FE31*H31*30.4</f>
        <v>0</v>
      </c>
      <c r="FG31" s="95"/>
      <c r="FH31" s="35" t="n">
        <f aca="false">FG31*H31*30.4</f>
        <v>0</v>
      </c>
      <c r="FI31" s="95"/>
      <c r="FJ31" s="35" t="n">
        <f aca="false">FI31*H31*30.4</f>
        <v>0</v>
      </c>
      <c r="FK31" s="95"/>
      <c r="FL31" s="35" t="n">
        <f aca="false">FK31*H31*30.4</f>
        <v>0</v>
      </c>
      <c r="FM31" s="95"/>
      <c r="FN31" s="35" t="n">
        <f aca="false">FM31*H31*30.4</f>
        <v>0</v>
      </c>
      <c r="FO31" s="95"/>
      <c r="FP31" s="35" t="n">
        <f aca="false">FO31*H31*30.4</f>
        <v>0</v>
      </c>
      <c r="FQ31" s="95"/>
      <c r="FR31" s="35" t="n">
        <f aca="false">FQ31*H31*30.4</f>
        <v>0</v>
      </c>
      <c r="FS31" s="95"/>
      <c r="FT31" s="35" t="n">
        <f aca="false">FS31*H31*30.4</f>
        <v>0</v>
      </c>
      <c r="FU31" s="95"/>
      <c r="FV31" s="35" t="n">
        <f aca="false">FU31*H31*30.4</f>
        <v>0</v>
      </c>
      <c r="FW31" s="95"/>
      <c r="FX31" s="35" t="n">
        <f aca="false">FW31*H31*30.4</f>
        <v>0</v>
      </c>
      <c r="FY31" s="95"/>
      <c r="FZ31" s="35" t="n">
        <f aca="false">FY31*H31*30.4</f>
        <v>0</v>
      </c>
      <c r="GA31" s="35"/>
      <c r="GB31" s="95"/>
      <c r="GC31" s="35" t="n">
        <f aca="false">GB31*H31*30.4</f>
        <v>0</v>
      </c>
      <c r="GD31" s="95"/>
      <c r="GE31" s="35" t="n">
        <f aca="false">GD31*H31*30.4</f>
        <v>0</v>
      </c>
      <c r="GF31" s="95"/>
      <c r="GG31" s="35" t="n">
        <f aca="false">GF31*H31*30.4</f>
        <v>0</v>
      </c>
      <c r="GH31" s="95"/>
      <c r="GI31" s="35" t="n">
        <f aca="false">GH31*H31*30.4</f>
        <v>0</v>
      </c>
      <c r="GJ31" s="95"/>
      <c r="GK31" s="35" t="n">
        <f aca="false">GJ31*H31*30.4</f>
        <v>0</v>
      </c>
      <c r="GL31" s="95"/>
      <c r="GM31" s="35" t="n">
        <f aca="false">GL31*H31*30.4</f>
        <v>0</v>
      </c>
      <c r="GN31" s="95"/>
      <c r="GO31" s="35" t="n">
        <f aca="false">GN31*H31*30.4</f>
        <v>0</v>
      </c>
      <c r="GP31" s="95"/>
      <c r="GQ31" s="35" t="n">
        <f aca="false">GP31*H31*30.4</f>
        <v>0</v>
      </c>
      <c r="GR31" s="95"/>
      <c r="GS31" s="35" t="n">
        <f aca="false">GR31*H31*30.4</f>
        <v>0</v>
      </c>
      <c r="GT31" s="95"/>
      <c r="GU31" s="35" t="n">
        <f aca="false">GT31*H31*30.4</f>
        <v>0</v>
      </c>
      <c r="GV31" s="95"/>
      <c r="GW31" s="35" t="n">
        <f aca="false">GV31*H31*30.4</f>
        <v>0</v>
      </c>
      <c r="GX31" s="95"/>
      <c r="GY31" s="35" t="n">
        <f aca="false">GX31*H31*30.4</f>
        <v>0</v>
      </c>
      <c r="GZ31" s="35"/>
      <c r="HA31" s="95"/>
      <c r="HB31" s="35" t="n">
        <f aca="false">HA31*H31*30.4</f>
        <v>0</v>
      </c>
      <c r="HC31" s="95"/>
      <c r="HD31" s="35" t="n">
        <f aca="false">HC31*H31*30.4</f>
        <v>0</v>
      </c>
      <c r="HE31" s="95"/>
      <c r="HF31" s="35" t="n">
        <f aca="false">HE31*H31*30.4</f>
        <v>0</v>
      </c>
      <c r="HG31" s="95"/>
      <c r="HH31" s="35" t="n">
        <f aca="false">HG31*H31*30.4</f>
        <v>0</v>
      </c>
      <c r="HI31" s="95"/>
      <c r="HJ31" s="35" t="n">
        <f aca="false">HI31*H31*30.4</f>
        <v>0</v>
      </c>
      <c r="HK31" s="95"/>
      <c r="HL31" s="35" t="n">
        <f aca="false">HK31*H31*30.4</f>
        <v>0</v>
      </c>
      <c r="HM31" s="95"/>
      <c r="HN31" s="35" t="n">
        <f aca="false">HM31*H31*30.4</f>
        <v>0</v>
      </c>
      <c r="HO31" s="95"/>
      <c r="HP31" s="35" t="n">
        <f aca="false">HO31*H31*30.4</f>
        <v>0</v>
      </c>
      <c r="HQ31" s="95"/>
      <c r="HR31" s="35" t="n">
        <f aca="false">HQ31*H31*30.4</f>
        <v>0</v>
      </c>
      <c r="HS31" s="95"/>
      <c r="HT31" s="35" t="n">
        <f aca="false">HS31*H31*30.4</f>
        <v>0</v>
      </c>
      <c r="HU31" s="95"/>
      <c r="HV31" s="35" t="n">
        <f aca="false">HU31*H31*30.4</f>
        <v>0</v>
      </c>
      <c r="HW31" s="95"/>
      <c r="HX31" s="35" t="n">
        <f aca="false">HW31*H31*30.4</f>
        <v>0</v>
      </c>
      <c r="HY31" s="95"/>
      <c r="HZ31" s="95"/>
      <c r="IA31" s="95"/>
      <c r="IB31" s="95"/>
      <c r="IC31" s="95"/>
      <c r="ID31" s="95"/>
      <c r="IE31" s="95"/>
      <c r="IF31" s="95"/>
      <c r="IG31" s="95"/>
      <c r="IH31" s="95"/>
      <c r="II31" s="95"/>
      <c r="IJ31" s="95"/>
      <c r="IK31" s="95"/>
      <c r="IL31" s="95"/>
      <c r="IM31" s="95"/>
      <c r="IN31" s="95"/>
      <c r="IO31" s="95"/>
      <c r="IP31" s="95"/>
      <c r="IQ31" s="95"/>
      <c r="IR31" s="95"/>
      <c r="IS31" s="95"/>
      <c r="IT31" s="95"/>
      <c r="IU31" s="95"/>
      <c r="IV31" s="95"/>
    </row>
    <row r="32" customFormat="false" ht="13.5" hidden="false" customHeight="false" outlineLevel="0" collapsed="false">
      <c r="A32" s="0" t="n">
        <v>27566</v>
      </c>
      <c r="B32" s="0" t="s">
        <v>20</v>
      </c>
      <c r="C32" s="19" t="n">
        <v>20000</v>
      </c>
      <c r="D32" s="20" t="n">
        <v>37316</v>
      </c>
      <c r="E32" s="20" t="n">
        <v>39172</v>
      </c>
      <c r="F32" s="0" t="s">
        <v>19</v>
      </c>
      <c r="G32" s="21" t="n">
        <v>38807</v>
      </c>
      <c r="H32" s="22" t="n">
        <v>0</v>
      </c>
      <c r="I32" s="5"/>
      <c r="J32" s="27" t="n">
        <f aca="false">I32*H32*30.4</f>
        <v>0</v>
      </c>
      <c r="L32" s="19" t="n">
        <f aca="false">K32*H32*30.4</f>
        <v>0</v>
      </c>
      <c r="M32" s="19" t="n">
        <v>20000</v>
      </c>
      <c r="N32" s="19" t="n">
        <f aca="false">M32*H32*30.4</f>
        <v>0</v>
      </c>
      <c r="O32" s="19" t="n">
        <v>20000</v>
      </c>
      <c r="P32" s="19" t="n">
        <f aca="false">O32*H32*30.4</f>
        <v>0</v>
      </c>
      <c r="Q32" s="19" t="n">
        <v>20000</v>
      </c>
      <c r="R32" s="19" t="n">
        <f aca="false">Q32*H32*30.4</f>
        <v>0</v>
      </c>
      <c r="S32" s="19" t="n">
        <v>20000</v>
      </c>
      <c r="T32" s="19" t="n">
        <f aca="false">S32*H32*30.4</f>
        <v>0</v>
      </c>
      <c r="U32" s="19" t="n">
        <v>20000</v>
      </c>
      <c r="V32" s="19" t="n">
        <f aca="false">U32*H32*30.4</f>
        <v>0</v>
      </c>
      <c r="W32" s="19" t="n">
        <v>20000</v>
      </c>
      <c r="X32" s="19" t="n">
        <f aca="false">W32*H32*30.4</f>
        <v>0</v>
      </c>
      <c r="Y32" s="19" t="n">
        <v>20000</v>
      </c>
      <c r="Z32" s="19" t="n">
        <f aca="false">Y32*H32*30.4</f>
        <v>0</v>
      </c>
      <c r="AA32" s="19" t="n">
        <v>20000</v>
      </c>
      <c r="AB32" s="19" t="n">
        <f aca="false">AA32*H32*30.4</f>
        <v>0</v>
      </c>
      <c r="AC32" s="19" t="n">
        <v>20000</v>
      </c>
      <c r="AD32" s="19" t="n">
        <f aca="false">AC32*H32*30.4</f>
        <v>0</v>
      </c>
      <c r="AE32" s="19" t="n">
        <v>20000</v>
      </c>
      <c r="AF32" s="19" t="n">
        <f aca="false">AE32*H32*30.4</f>
        <v>0</v>
      </c>
      <c r="AG32" s="19"/>
      <c r="AH32" s="19" t="n">
        <v>20000</v>
      </c>
      <c r="AI32" s="19" t="n">
        <f aca="false">AH32*H32*30.4</f>
        <v>0</v>
      </c>
      <c r="AJ32" s="19" t="n">
        <v>20000</v>
      </c>
      <c r="AK32" s="19" t="n">
        <f aca="false">AJ32*H32*30.4</f>
        <v>0</v>
      </c>
      <c r="AL32" s="19" t="n">
        <v>20000</v>
      </c>
      <c r="AM32" s="19" t="n">
        <f aca="false">AL32*H32*30.4</f>
        <v>0</v>
      </c>
      <c r="AN32" s="19" t="n">
        <v>20000</v>
      </c>
      <c r="AO32" s="19" t="n">
        <f aca="false">AN32*H32*30.4</f>
        <v>0</v>
      </c>
      <c r="AP32" s="19" t="n">
        <v>20000</v>
      </c>
      <c r="AQ32" s="19" t="n">
        <f aca="false">AP32*H32*30.4</f>
        <v>0</v>
      </c>
      <c r="AR32" s="19" t="n">
        <v>20000</v>
      </c>
      <c r="AS32" s="19" t="n">
        <f aca="false">AR32*H32*30.4</f>
        <v>0</v>
      </c>
      <c r="AT32" s="19" t="n">
        <v>20000</v>
      </c>
      <c r="AU32" s="19" t="n">
        <f aca="false">AT32*H32*30.4</f>
        <v>0</v>
      </c>
      <c r="AV32" s="19" t="n">
        <v>20000</v>
      </c>
      <c r="AW32" s="19" t="n">
        <f aca="false">AV32*H32*30.4</f>
        <v>0</v>
      </c>
      <c r="AX32" s="19" t="n">
        <v>20000</v>
      </c>
      <c r="AY32" s="19" t="n">
        <f aca="false">AX32*H32*30.4</f>
        <v>0</v>
      </c>
      <c r="AZ32" s="19" t="n">
        <v>20000</v>
      </c>
      <c r="BA32" s="19" t="n">
        <f aca="false">AZ32*H32*30.4</f>
        <v>0</v>
      </c>
      <c r="BB32" s="19" t="n">
        <v>20000</v>
      </c>
      <c r="BC32" s="19" t="n">
        <f aca="false">BB32*H32*30.4</f>
        <v>0</v>
      </c>
      <c r="BD32" s="19" t="n">
        <v>20000</v>
      </c>
      <c r="BE32" s="19" t="n">
        <f aca="false">BD32*H32*30.4</f>
        <v>0</v>
      </c>
      <c r="BF32" s="19"/>
      <c r="BG32" s="19" t="n">
        <v>20000</v>
      </c>
      <c r="BH32" s="19" t="n">
        <f aca="false">BG32*H32*30.4</f>
        <v>0</v>
      </c>
      <c r="BI32" s="19" t="n">
        <v>20000</v>
      </c>
      <c r="BJ32" s="19" t="n">
        <f aca="false">BI32*H32*30.4</f>
        <v>0</v>
      </c>
      <c r="BK32" s="19" t="n">
        <v>20000</v>
      </c>
      <c r="BL32" s="19" t="n">
        <f aca="false">BK32*H32*30.4</f>
        <v>0</v>
      </c>
      <c r="BM32" s="19" t="n">
        <v>20000</v>
      </c>
      <c r="BN32" s="19" t="n">
        <f aca="false">BM32*H32*30.4</f>
        <v>0</v>
      </c>
      <c r="BO32" s="19" t="n">
        <v>20000</v>
      </c>
      <c r="BP32" s="19" t="n">
        <f aca="false">BO32*H32*30.4</f>
        <v>0</v>
      </c>
      <c r="BQ32" s="19" t="n">
        <v>20000</v>
      </c>
      <c r="BR32" s="19" t="n">
        <f aca="false">BQ32*H32*30.4</f>
        <v>0</v>
      </c>
      <c r="BS32" s="19" t="n">
        <v>20000</v>
      </c>
      <c r="BT32" s="19" t="n">
        <f aca="false">BS32*H32*30.4</f>
        <v>0</v>
      </c>
      <c r="BU32" s="19" t="n">
        <v>20000</v>
      </c>
      <c r="BV32" s="19" t="n">
        <f aca="false">BU32*H32*30.4</f>
        <v>0</v>
      </c>
      <c r="BW32" s="19" t="n">
        <v>20000</v>
      </c>
      <c r="BX32" s="19" t="n">
        <f aca="false">BW32*H32*30.4</f>
        <v>0</v>
      </c>
      <c r="BY32" s="19" t="n">
        <v>20000</v>
      </c>
      <c r="BZ32" s="25" t="n">
        <f aca="false">BY32*H32*30.4</f>
        <v>0</v>
      </c>
      <c r="CA32" s="19" t="n">
        <v>20000</v>
      </c>
      <c r="CB32" s="19" t="n">
        <f aca="false">CA32*H32*30.4</f>
        <v>0</v>
      </c>
      <c r="CC32" s="19" t="n">
        <v>20000</v>
      </c>
      <c r="CD32" s="19" t="n">
        <f aca="false">CC32*H32*30.4</f>
        <v>0</v>
      </c>
      <c r="CE32" s="19"/>
      <c r="CF32" s="19" t="n">
        <v>20000</v>
      </c>
      <c r="CG32" s="19" t="n">
        <f aca="false">CF32*H32*30.4</f>
        <v>0</v>
      </c>
      <c r="CH32" s="19" t="n">
        <v>20000</v>
      </c>
      <c r="CI32" s="19" t="n">
        <f aca="false">CH32*H32*30.4</f>
        <v>0</v>
      </c>
      <c r="CJ32" s="19" t="n">
        <v>20000</v>
      </c>
      <c r="CK32" s="19" t="n">
        <f aca="false">CJ32*H32*30.4</f>
        <v>0</v>
      </c>
      <c r="CL32" s="19" t="n">
        <v>20000</v>
      </c>
      <c r="CM32" s="19" t="n">
        <f aca="false">CL32*H32*30.4</f>
        <v>0</v>
      </c>
      <c r="CN32" s="19" t="n">
        <v>20000</v>
      </c>
      <c r="CO32" s="19" t="n">
        <f aca="false">CN32*H32*30.4</f>
        <v>0</v>
      </c>
      <c r="CP32" s="19" t="n">
        <v>20000</v>
      </c>
      <c r="CQ32" s="19" t="n">
        <f aca="false">CP32*H32*30.4</f>
        <v>0</v>
      </c>
      <c r="CR32" s="19" t="n">
        <v>20000</v>
      </c>
      <c r="CS32" s="19" t="n">
        <f aca="false">CR32*H32*30.4</f>
        <v>0</v>
      </c>
      <c r="CT32" s="19" t="n">
        <v>20000</v>
      </c>
      <c r="CU32" s="19" t="n">
        <f aca="false">CT32*H32*30.4</f>
        <v>0</v>
      </c>
      <c r="CV32" s="19" t="n">
        <v>20000</v>
      </c>
      <c r="CW32" s="19" t="n">
        <f aca="false">CV32*H32*30.4</f>
        <v>0</v>
      </c>
      <c r="CX32" s="19" t="n">
        <v>20000</v>
      </c>
      <c r="CY32" s="19" t="n">
        <f aca="false">CX32*H32*30.4</f>
        <v>0</v>
      </c>
      <c r="CZ32" s="19" t="n">
        <v>20000</v>
      </c>
      <c r="DA32" s="35" t="n">
        <f aca="false">CZ32*H32*30.4</f>
        <v>0</v>
      </c>
      <c r="DB32" s="35" t="n">
        <v>20000</v>
      </c>
      <c r="DC32" s="35" t="n">
        <f aca="false">DB32*H32*30.4</f>
        <v>0</v>
      </c>
      <c r="DD32" s="35"/>
      <c r="DE32" s="35" t="n">
        <v>20000</v>
      </c>
      <c r="DF32" s="35" t="n">
        <f aca="false">DE32*H32*30.4</f>
        <v>0</v>
      </c>
      <c r="DG32" s="35" t="n">
        <v>20000</v>
      </c>
      <c r="DH32" s="35" t="n">
        <f aca="false">DG32*H32*30.4</f>
        <v>0</v>
      </c>
      <c r="DI32" s="39" t="n">
        <v>20000</v>
      </c>
      <c r="DJ32" s="35" t="n">
        <f aca="false">DI32*H32*30.4</f>
        <v>0</v>
      </c>
      <c r="DK32" s="35" t="n">
        <v>20000</v>
      </c>
      <c r="DL32" s="35" t="n">
        <f aca="false">DK32*H32*30.4</f>
        <v>0</v>
      </c>
      <c r="DM32" s="35" t="n">
        <v>20000</v>
      </c>
      <c r="DN32" s="35" t="n">
        <f aca="false">DM32*H32*30.4</f>
        <v>0</v>
      </c>
      <c r="DO32" s="35" t="n">
        <v>20000</v>
      </c>
      <c r="DP32" s="35" t="n">
        <f aca="false">DO32*H32*30.4</f>
        <v>0</v>
      </c>
      <c r="DQ32" s="35" t="n">
        <v>20000</v>
      </c>
      <c r="DR32" s="35" t="n">
        <f aca="false">DQ32*H32*30.4</f>
        <v>0</v>
      </c>
      <c r="DS32" s="35" t="n">
        <v>20000</v>
      </c>
      <c r="DT32" s="35" t="n">
        <f aca="false">DS32*H32*30.4</f>
        <v>0</v>
      </c>
      <c r="DU32" s="35" t="n">
        <v>20000</v>
      </c>
      <c r="DV32" s="35" t="n">
        <f aca="false">DU32*H32*30.4</f>
        <v>0</v>
      </c>
      <c r="DW32" s="35" t="n">
        <v>20000</v>
      </c>
      <c r="DX32" s="35" t="n">
        <f aca="false">DW32*H32*30.4</f>
        <v>0</v>
      </c>
      <c r="DY32" s="35" t="n">
        <v>20000</v>
      </c>
      <c r="DZ32" s="35" t="n">
        <f aca="false">DY32*H32*30.4</f>
        <v>0</v>
      </c>
      <c r="EA32" s="35" t="n">
        <v>20000</v>
      </c>
      <c r="EB32" s="35" t="n">
        <f aca="false">EA32*H32*30.4</f>
        <v>0</v>
      </c>
      <c r="EC32" s="35"/>
      <c r="ED32" s="35" t="n">
        <v>20000</v>
      </c>
      <c r="EE32" s="35" t="n">
        <f aca="false">ED32*H32*30.4</f>
        <v>0</v>
      </c>
      <c r="EF32" s="35" t="n">
        <v>20000</v>
      </c>
      <c r="EG32" s="35" t="n">
        <f aca="false">EF32*H32*30.4</f>
        <v>0</v>
      </c>
      <c r="EH32" s="35" t="n">
        <v>20000</v>
      </c>
      <c r="EI32" s="35" t="n">
        <f aca="false">EH32*H32*30.4</f>
        <v>0</v>
      </c>
      <c r="EJ32" s="35"/>
      <c r="EK32" s="35" t="n">
        <f aca="false">EJ32*H32*30.4</f>
        <v>0</v>
      </c>
      <c r="EL32" s="35"/>
      <c r="EM32" s="35" t="n">
        <f aca="false">EL32*H32*30.4</f>
        <v>0</v>
      </c>
      <c r="EN32" s="35"/>
      <c r="EO32" s="35" t="n">
        <f aca="false">EN32*H32*30.4</f>
        <v>0</v>
      </c>
      <c r="EP32" s="35"/>
      <c r="EQ32" s="35" t="n">
        <f aca="false">EP32*H32*30.4</f>
        <v>0</v>
      </c>
      <c r="ER32" s="35"/>
      <c r="ES32" s="35" t="n">
        <f aca="false">ER32*H32*30.4</f>
        <v>0</v>
      </c>
      <c r="ET32" s="35"/>
      <c r="EU32" s="35" t="n">
        <f aca="false">ET32*H32*30.4</f>
        <v>0</v>
      </c>
      <c r="EV32" s="35"/>
      <c r="EW32" s="35" t="n">
        <f aca="false">EV32*H32*30.4</f>
        <v>0</v>
      </c>
      <c r="EX32" s="35"/>
      <c r="EY32" s="35" t="n">
        <f aca="false">EX32*H32*30.4</f>
        <v>0</v>
      </c>
      <c r="EZ32" s="35"/>
      <c r="FA32" s="35" t="n">
        <f aca="false">EZ32*H32*30.4</f>
        <v>0</v>
      </c>
      <c r="FB32" s="35"/>
      <c r="FC32" s="35"/>
      <c r="FD32" s="35" t="n">
        <f aca="false">FC32*H32*30.4</f>
        <v>0</v>
      </c>
      <c r="FE32" s="35"/>
      <c r="FF32" s="35" t="n">
        <f aca="false">FE32*H32*30.4</f>
        <v>0</v>
      </c>
      <c r="FG32" s="35"/>
      <c r="FH32" s="35" t="n">
        <f aca="false">FG32*H32*30.4</f>
        <v>0</v>
      </c>
      <c r="FI32" s="35"/>
      <c r="FJ32" s="35" t="n">
        <f aca="false">FI32*H32*30.4</f>
        <v>0</v>
      </c>
      <c r="FK32" s="35"/>
      <c r="FL32" s="35" t="n">
        <f aca="false">FK32*H32*30.4</f>
        <v>0</v>
      </c>
      <c r="FM32" s="35"/>
      <c r="FN32" s="35" t="n">
        <f aca="false">FM32*H32*30.4</f>
        <v>0</v>
      </c>
      <c r="FO32" s="35"/>
      <c r="FP32" s="35" t="n">
        <f aca="false">FO32*H32*30.4</f>
        <v>0</v>
      </c>
      <c r="FQ32" s="35"/>
      <c r="FR32" s="35" t="n">
        <f aca="false">FQ32*H32*30.4</f>
        <v>0</v>
      </c>
      <c r="FS32" s="35"/>
      <c r="FT32" s="35" t="n">
        <f aca="false">FS32*H32*30.4</f>
        <v>0</v>
      </c>
      <c r="FU32" s="35"/>
      <c r="FV32" s="35" t="n">
        <f aca="false">FU32*H32*30.4</f>
        <v>0</v>
      </c>
      <c r="FW32" s="35"/>
      <c r="FX32" s="35" t="n">
        <f aca="false">FW32*H32*30.4</f>
        <v>0</v>
      </c>
      <c r="FY32" s="35"/>
      <c r="FZ32" s="35" t="n">
        <f aca="false">FY32*H32*30.4</f>
        <v>0</v>
      </c>
      <c r="GA32" s="35"/>
      <c r="GB32" s="35"/>
      <c r="GC32" s="35" t="n">
        <f aca="false">GB32*H32*30.4</f>
        <v>0</v>
      </c>
      <c r="GD32" s="35"/>
      <c r="GE32" s="35" t="n">
        <f aca="false">GD32*H32*30.4</f>
        <v>0</v>
      </c>
      <c r="GF32" s="35"/>
      <c r="GG32" s="35" t="n">
        <f aca="false">GF32*H32*30.4</f>
        <v>0</v>
      </c>
      <c r="GH32" s="35"/>
      <c r="GI32" s="35" t="n">
        <f aca="false">GH32*H32*30.4</f>
        <v>0</v>
      </c>
      <c r="GJ32" s="35"/>
      <c r="GK32" s="35" t="n">
        <f aca="false">GJ32*H32*30.4</f>
        <v>0</v>
      </c>
      <c r="GL32" s="35"/>
      <c r="GM32" s="35" t="n">
        <f aca="false">GL32*H32*30.4</f>
        <v>0</v>
      </c>
      <c r="GN32" s="35"/>
      <c r="GO32" s="35" t="n">
        <f aca="false">GN32*H32*30.4</f>
        <v>0</v>
      </c>
      <c r="GP32" s="35"/>
      <c r="GQ32" s="35" t="n">
        <f aca="false">GP32*H32*30.4</f>
        <v>0</v>
      </c>
      <c r="GR32" s="35"/>
      <c r="GS32" s="35" t="n">
        <f aca="false">GR32*H32*30.4</f>
        <v>0</v>
      </c>
      <c r="GT32" s="35"/>
      <c r="GU32" s="35" t="n">
        <f aca="false">GT32*H32*30.4</f>
        <v>0</v>
      </c>
      <c r="GV32" s="35"/>
      <c r="GW32" s="35" t="n">
        <f aca="false">GV32*H32*30.4</f>
        <v>0</v>
      </c>
      <c r="GX32" s="35"/>
      <c r="GY32" s="35" t="n">
        <f aca="false">GX32*H32*30.4</f>
        <v>0</v>
      </c>
      <c r="GZ32" s="35"/>
      <c r="HA32" s="35"/>
      <c r="HB32" s="35" t="n">
        <f aca="false">HA32*H32*30.4</f>
        <v>0</v>
      </c>
      <c r="HC32" s="35"/>
      <c r="HD32" s="35" t="n">
        <f aca="false">HC32*H32*30.4</f>
        <v>0</v>
      </c>
      <c r="HE32" s="35"/>
      <c r="HF32" s="35" t="n">
        <f aca="false">HE32*H32*30.4</f>
        <v>0</v>
      </c>
      <c r="HG32" s="35"/>
      <c r="HH32" s="35" t="n">
        <f aca="false">HG32*H32*30.4</f>
        <v>0</v>
      </c>
      <c r="HI32" s="35"/>
      <c r="HJ32" s="35" t="n">
        <f aca="false">HI32*H32*30.4</f>
        <v>0</v>
      </c>
      <c r="HK32" s="35"/>
      <c r="HL32" s="35" t="n">
        <f aca="false">HK32*H32*30.4</f>
        <v>0</v>
      </c>
      <c r="HM32" s="35"/>
      <c r="HN32" s="35" t="n">
        <f aca="false">HM32*H32*30.4</f>
        <v>0</v>
      </c>
      <c r="HO32" s="35"/>
      <c r="HP32" s="35" t="n">
        <f aca="false">HO32*H32*30.4</f>
        <v>0</v>
      </c>
      <c r="HQ32" s="35"/>
      <c r="HR32" s="35" t="n">
        <f aca="false">HQ32*H32*30.4</f>
        <v>0</v>
      </c>
      <c r="HS32" s="35"/>
      <c r="HT32" s="35" t="n">
        <f aca="false">HS32*H32*30.4</f>
        <v>0</v>
      </c>
      <c r="HU32" s="35"/>
      <c r="HV32" s="35" t="n">
        <f aca="false">HU32*H32*30.4</f>
        <v>0</v>
      </c>
      <c r="HW32" s="35"/>
      <c r="HX32" s="35" t="n">
        <f aca="false">HW32*H32*30.4</f>
        <v>0</v>
      </c>
      <c r="HY32" s="95"/>
      <c r="HZ32" s="95"/>
      <c r="IA32" s="95"/>
      <c r="IB32" s="95"/>
      <c r="IC32" s="95"/>
      <c r="ID32" s="95"/>
      <c r="IE32" s="95"/>
      <c r="IF32" s="95"/>
      <c r="IG32" s="95"/>
      <c r="IH32" s="95"/>
      <c r="II32" s="95"/>
      <c r="IJ32" s="95"/>
      <c r="IK32" s="95"/>
      <c r="IL32" s="95"/>
      <c r="IM32" s="95"/>
      <c r="IN32" s="95"/>
      <c r="IO32" s="95"/>
      <c r="IP32" s="95"/>
      <c r="IQ32" s="95"/>
      <c r="IR32" s="95"/>
      <c r="IS32" s="95"/>
      <c r="IT32" s="95"/>
      <c r="IU32" s="95"/>
      <c r="IV32" s="95"/>
    </row>
    <row r="33" customFormat="false" ht="12.75" hidden="false" customHeight="false" outlineLevel="0" collapsed="false">
      <c r="A33" s="0" t="n">
        <v>27745</v>
      </c>
      <c r="B33" s="0" t="s">
        <v>43</v>
      </c>
      <c r="C33" s="19" t="n">
        <v>10000</v>
      </c>
      <c r="D33" s="20" t="n">
        <v>37408</v>
      </c>
      <c r="E33" s="20" t="n">
        <v>42886</v>
      </c>
      <c r="F33" s="0" t="s">
        <v>19</v>
      </c>
      <c r="G33" s="21" t="n">
        <v>42521</v>
      </c>
      <c r="H33" s="22" t="n">
        <v>0</v>
      </c>
      <c r="I33" s="5"/>
      <c r="J33" s="27" t="n">
        <f aca="false">I33*H33*30.4</f>
        <v>0</v>
      </c>
      <c r="L33" s="19" t="n">
        <f aca="false">K33*H33*30.4</f>
        <v>0</v>
      </c>
      <c r="M33" s="19"/>
      <c r="N33" s="19" t="n">
        <f aca="false">M33*H33*30.4</f>
        <v>0</v>
      </c>
      <c r="O33" s="19"/>
      <c r="P33" s="19" t="n">
        <f aca="false">O33*H33*30.4</f>
        <v>0</v>
      </c>
      <c r="Q33" s="19"/>
      <c r="R33" s="19" t="n">
        <f aca="false">Q33*H33*30.4</f>
        <v>0</v>
      </c>
      <c r="S33" s="19" t="n">
        <v>10000</v>
      </c>
      <c r="T33" s="19" t="n">
        <f aca="false">S33*H33*30.4</f>
        <v>0</v>
      </c>
      <c r="U33" s="19" t="n">
        <v>10000</v>
      </c>
      <c r="V33" s="19" t="n">
        <f aca="false">U33*H33*30.4</f>
        <v>0</v>
      </c>
      <c r="W33" s="19" t="n">
        <v>10000</v>
      </c>
      <c r="X33" s="19" t="n">
        <f aca="false">W33*H33*30.4</f>
        <v>0</v>
      </c>
      <c r="Y33" s="19" t="n">
        <v>10000</v>
      </c>
      <c r="Z33" s="19" t="n">
        <f aca="false">Y33*H33*30.4</f>
        <v>0</v>
      </c>
      <c r="AA33" s="19" t="n">
        <v>10000</v>
      </c>
      <c r="AB33" s="19" t="n">
        <f aca="false">AA33*H33*30.4</f>
        <v>0</v>
      </c>
      <c r="AC33" s="19" t="n">
        <v>10000</v>
      </c>
      <c r="AD33" s="19" t="n">
        <f aca="false">AC33*H33*30.4</f>
        <v>0</v>
      </c>
      <c r="AE33" s="19" t="n">
        <v>10000</v>
      </c>
      <c r="AF33" s="19" t="n">
        <f aca="false">AE33*H33*30.4</f>
        <v>0</v>
      </c>
      <c r="AG33" s="19"/>
      <c r="AH33" s="19" t="n">
        <v>10000</v>
      </c>
      <c r="AI33" s="19" t="n">
        <f aca="false">AH33*H33*30.4</f>
        <v>0</v>
      </c>
      <c r="AJ33" s="19" t="n">
        <v>10000</v>
      </c>
      <c r="AK33" s="19" t="n">
        <f aca="false">AJ33*H33*30.4</f>
        <v>0</v>
      </c>
      <c r="AL33" s="19" t="n">
        <v>10000</v>
      </c>
      <c r="AM33" s="19" t="n">
        <f aca="false">AL33*H33*30.4</f>
        <v>0</v>
      </c>
      <c r="AN33" s="19" t="n">
        <v>10000</v>
      </c>
      <c r="AO33" s="19" t="n">
        <f aca="false">AN33*H33*30.4</f>
        <v>0</v>
      </c>
      <c r="AP33" s="19" t="n">
        <v>10000</v>
      </c>
      <c r="AQ33" s="19" t="n">
        <f aca="false">AP33*H33*30.4</f>
        <v>0</v>
      </c>
      <c r="AR33" s="19" t="n">
        <v>10000</v>
      </c>
      <c r="AS33" s="19" t="n">
        <f aca="false">AR33*H33*30.4</f>
        <v>0</v>
      </c>
      <c r="AT33" s="19" t="n">
        <v>10000</v>
      </c>
      <c r="AU33" s="19" t="n">
        <f aca="false">AT33*H33*30.4</f>
        <v>0</v>
      </c>
      <c r="AV33" s="19" t="n">
        <v>10000</v>
      </c>
      <c r="AW33" s="19" t="n">
        <f aca="false">AV33*H33*30.4</f>
        <v>0</v>
      </c>
      <c r="AX33" s="19" t="n">
        <v>10000</v>
      </c>
      <c r="AY33" s="19" t="n">
        <f aca="false">AX33*H33*30.4</f>
        <v>0</v>
      </c>
      <c r="AZ33" s="19" t="n">
        <v>10000</v>
      </c>
      <c r="BA33" s="19" t="n">
        <f aca="false">AZ33*H33*30.4</f>
        <v>0</v>
      </c>
      <c r="BB33" s="19" t="n">
        <v>10000</v>
      </c>
      <c r="BC33" s="19" t="n">
        <f aca="false">BB33*H33*30.4</f>
        <v>0</v>
      </c>
      <c r="BD33" s="19" t="n">
        <v>10000</v>
      </c>
      <c r="BE33" s="19" t="n">
        <f aca="false">BD33*H33*30.4</f>
        <v>0</v>
      </c>
      <c r="BF33" s="19"/>
      <c r="BG33" s="19" t="n">
        <v>10000</v>
      </c>
      <c r="BH33" s="19" t="n">
        <f aca="false">BG33*H33*30.4</f>
        <v>0</v>
      </c>
      <c r="BI33" s="19" t="n">
        <v>10000</v>
      </c>
      <c r="BJ33" s="19" t="n">
        <f aca="false">BI33*H33*30.4</f>
        <v>0</v>
      </c>
      <c r="BK33" s="19" t="n">
        <v>10000</v>
      </c>
      <c r="BL33" s="19" t="n">
        <f aca="false">BK33*H33*30.4</f>
        <v>0</v>
      </c>
      <c r="BM33" s="19" t="n">
        <v>10000</v>
      </c>
      <c r="BN33" s="19" t="n">
        <f aca="false">BM33*H33*30.4</f>
        <v>0</v>
      </c>
      <c r="BO33" s="19" t="n">
        <v>10000</v>
      </c>
      <c r="BP33" s="19" t="n">
        <f aca="false">BO33*H33*30.4</f>
        <v>0</v>
      </c>
      <c r="BQ33" s="19" t="n">
        <v>10000</v>
      </c>
      <c r="BR33" s="19" t="n">
        <f aca="false">BQ33*H33*30.4</f>
        <v>0</v>
      </c>
      <c r="BS33" s="19" t="n">
        <v>10000</v>
      </c>
      <c r="BT33" s="19" t="n">
        <f aca="false">BS33*H33*30.4</f>
        <v>0</v>
      </c>
      <c r="BU33" s="19" t="n">
        <v>10000</v>
      </c>
      <c r="BV33" s="19" t="n">
        <f aca="false">BU33*H33*30.4</f>
        <v>0</v>
      </c>
      <c r="BW33" s="19" t="n">
        <v>10000</v>
      </c>
      <c r="BX33" s="19" t="n">
        <f aca="false">BW33*H33*30.4</f>
        <v>0</v>
      </c>
      <c r="BY33" s="19" t="n">
        <v>10000</v>
      </c>
      <c r="BZ33" s="25" t="n">
        <f aca="false">BY33*H33*30.4</f>
        <v>0</v>
      </c>
      <c r="CA33" s="19" t="n">
        <v>10000</v>
      </c>
      <c r="CB33" s="19" t="n">
        <f aca="false">CA33*H33*30.4</f>
        <v>0</v>
      </c>
      <c r="CC33" s="19" t="n">
        <v>10000</v>
      </c>
      <c r="CD33" s="19" t="n">
        <f aca="false">CC33*H33*30.4</f>
        <v>0</v>
      </c>
      <c r="CE33" s="19"/>
      <c r="CF33" s="19" t="n">
        <v>10000</v>
      </c>
      <c r="CG33" s="19" t="n">
        <f aca="false">CF33*H33*30.4</f>
        <v>0</v>
      </c>
      <c r="CH33" s="19" t="n">
        <v>10000</v>
      </c>
      <c r="CI33" s="19" t="n">
        <f aca="false">CH33*H33*30.4</f>
        <v>0</v>
      </c>
      <c r="CJ33" s="19" t="n">
        <v>10000</v>
      </c>
      <c r="CK33" s="19" t="n">
        <f aca="false">CJ33*H33*30.4</f>
        <v>0</v>
      </c>
      <c r="CL33" s="19" t="n">
        <v>10000</v>
      </c>
      <c r="CM33" s="19" t="n">
        <f aca="false">CL33*H33*30.4</f>
        <v>0</v>
      </c>
      <c r="CN33" s="19" t="n">
        <v>10000</v>
      </c>
      <c r="CO33" s="19" t="n">
        <f aca="false">CN33*H33*30.4</f>
        <v>0</v>
      </c>
      <c r="CP33" s="19" t="n">
        <v>10000</v>
      </c>
      <c r="CQ33" s="19" t="n">
        <f aca="false">CP33*H33*30.4</f>
        <v>0</v>
      </c>
      <c r="CR33" s="19" t="n">
        <v>10000</v>
      </c>
      <c r="CS33" s="19" t="n">
        <f aca="false">CR33*H33*30.4</f>
        <v>0</v>
      </c>
      <c r="CT33" s="19" t="n">
        <v>10000</v>
      </c>
      <c r="CU33" s="19" t="n">
        <f aca="false">CT33*H33*30.4</f>
        <v>0</v>
      </c>
      <c r="CV33" s="19" t="n">
        <v>10000</v>
      </c>
      <c r="CW33" s="19" t="n">
        <f aca="false">CV33*H33*30.4</f>
        <v>0</v>
      </c>
      <c r="CX33" s="19" t="n">
        <v>10000</v>
      </c>
      <c r="CY33" s="19" t="n">
        <f aca="false">CX33*H33*30.4</f>
        <v>0</v>
      </c>
      <c r="CZ33" s="19" t="n">
        <v>10000</v>
      </c>
      <c r="DA33" s="35" t="n">
        <f aca="false">CZ33*H33*30.4</f>
        <v>0</v>
      </c>
      <c r="DB33" s="35" t="n">
        <v>10000</v>
      </c>
      <c r="DC33" s="35" t="n">
        <f aca="false">DB33*H33*30.4</f>
        <v>0</v>
      </c>
      <c r="DD33" s="35"/>
      <c r="DE33" s="35" t="n">
        <v>10000</v>
      </c>
      <c r="DF33" s="35" t="n">
        <f aca="false">DE33*H33*30.4</f>
        <v>0</v>
      </c>
      <c r="DG33" s="35" t="n">
        <v>10000</v>
      </c>
      <c r="DH33" s="35" t="n">
        <f aca="false">DG33*H33*30.4</f>
        <v>0</v>
      </c>
      <c r="DI33" s="35" t="n">
        <v>10000</v>
      </c>
      <c r="DJ33" s="35" t="n">
        <f aca="false">DI33*H33*30.4</f>
        <v>0</v>
      </c>
      <c r="DK33" s="35" t="n">
        <v>10000</v>
      </c>
      <c r="DL33" s="35" t="n">
        <f aca="false">DK33*H33*30.4</f>
        <v>0</v>
      </c>
      <c r="DM33" s="35" t="n">
        <v>10000</v>
      </c>
      <c r="DN33" s="35" t="n">
        <f aca="false">DM33*H33*30.4</f>
        <v>0</v>
      </c>
      <c r="DO33" s="35" t="n">
        <v>10000</v>
      </c>
      <c r="DP33" s="35" t="n">
        <f aca="false">DO33*H33*30.4</f>
        <v>0</v>
      </c>
      <c r="DQ33" s="35" t="n">
        <v>10000</v>
      </c>
      <c r="DR33" s="35" t="n">
        <f aca="false">DQ33*H33*30.4</f>
        <v>0</v>
      </c>
      <c r="DS33" s="35" t="n">
        <v>10000</v>
      </c>
      <c r="DT33" s="35" t="n">
        <f aca="false">DS33*H33*30.4</f>
        <v>0</v>
      </c>
      <c r="DU33" s="35" t="n">
        <v>10000</v>
      </c>
      <c r="DV33" s="35" t="n">
        <f aca="false">DU33*H33*30.4</f>
        <v>0</v>
      </c>
      <c r="DW33" s="35" t="n">
        <v>10000</v>
      </c>
      <c r="DX33" s="35" t="n">
        <f aca="false">DW33*H33*30.4</f>
        <v>0</v>
      </c>
      <c r="DY33" s="35" t="n">
        <v>10000</v>
      </c>
      <c r="DZ33" s="35" t="n">
        <f aca="false">DY33*H33*30.4</f>
        <v>0</v>
      </c>
      <c r="EA33" s="35" t="n">
        <v>10000</v>
      </c>
      <c r="EB33" s="35" t="n">
        <f aca="false">EA33*H33*30.4</f>
        <v>0</v>
      </c>
      <c r="EC33" s="35"/>
      <c r="ED33" s="35" t="n">
        <v>10000</v>
      </c>
      <c r="EE33" s="35" t="n">
        <f aca="false">ED33*H33*30.4</f>
        <v>0</v>
      </c>
      <c r="EF33" s="35" t="n">
        <v>10000</v>
      </c>
      <c r="EG33" s="35" t="n">
        <f aca="false">EF33*H33*30.4</f>
        <v>0</v>
      </c>
      <c r="EH33" s="35" t="n">
        <v>10000</v>
      </c>
      <c r="EI33" s="35" t="n">
        <f aca="false">EH33*H33*30.4</f>
        <v>0</v>
      </c>
      <c r="EJ33" s="35" t="n">
        <v>10000</v>
      </c>
      <c r="EK33" s="35" t="n">
        <f aca="false">EJ33*H33*30.4</f>
        <v>0</v>
      </c>
      <c r="EL33" s="35" t="n">
        <v>10000</v>
      </c>
      <c r="EM33" s="35" t="n">
        <f aca="false">EL33*H33*30.4</f>
        <v>0</v>
      </c>
      <c r="EN33" s="35" t="n">
        <v>10000</v>
      </c>
      <c r="EO33" s="35" t="n">
        <f aca="false">EN33*H33*30.4</f>
        <v>0</v>
      </c>
      <c r="EP33" s="35" t="n">
        <v>10000</v>
      </c>
      <c r="EQ33" s="35" t="n">
        <f aca="false">EP33*H33*30.4</f>
        <v>0</v>
      </c>
      <c r="ER33" s="35" t="n">
        <v>10000</v>
      </c>
      <c r="ES33" s="35" t="n">
        <f aca="false">ER33*H33*30.4</f>
        <v>0</v>
      </c>
      <c r="ET33" s="35" t="n">
        <v>10000</v>
      </c>
      <c r="EU33" s="35" t="n">
        <f aca="false">ET33*H33*30.4</f>
        <v>0</v>
      </c>
      <c r="EV33" s="35" t="n">
        <v>10000</v>
      </c>
      <c r="EW33" s="35" t="n">
        <f aca="false">EV33*H33*30.4</f>
        <v>0</v>
      </c>
      <c r="EX33" s="35" t="n">
        <v>10000</v>
      </c>
      <c r="EY33" s="35" t="n">
        <f aca="false">EX33*H33*30.4</f>
        <v>0</v>
      </c>
      <c r="EZ33" s="35" t="n">
        <v>10000</v>
      </c>
      <c r="FA33" s="35" t="n">
        <f aca="false">EZ33*H33*30.4</f>
        <v>0</v>
      </c>
      <c r="FB33" s="35"/>
      <c r="FC33" s="35" t="n">
        <v>10000</v>
      </c>
      <c r="FD33" s="35" t="n">
        <f aca="false">FC33*H33*30.4</f>
        <v>0</v>
      </c>
      <c r="FE33" s="35" t="n">
        <v>10000</v>
      </c>
      <c r="FF33" s="35" t="n">
        <f aca="false">FE33*H33*30.4</f>
        <v>0</v>
      </c>
      <c r="FG33" s="35" t="n">
        <v>10000</v>
      </c>
      <c r="FH33" s="35" t="n">
        <f aca="false">FG33*H33*30.4</f>
        <v>0</v>
      </c>
      <c r="FI33" s="35" t="n">
        <v>10000</v>
      </c>
      <c r="FJ33" s="35" t="n">
        <f aca="false">FI33*H33*30.4</f>
        <v>0</v>
      </c>
      <c r="FK33" s="35" t="n">
        <v>10000</v>
      </c>
      <c r="FL33" s="35" t="n">
        <f aca="false">FK33*H33*30.4</f>
        <v>0</v>
      </c>
      <c r="FM33" s="35" t="n">
        <v>10000</v>
      </c>
      <c r="FN33" s="35" t="n">
        <f aca="false">FM33*H33*30.4</f>
        <v>0</v>
      </c>
      <c r="FO33" s="35" t="n">
        <v>10000</v>
      </c>
      <c r="FP33" s="35" t="n">
        <f aca="false">FO33*H33*30.4</f>
        <v>0</v>
      </c>
      <c r="FQ33" s="35" t="n">
        <v>10000</v>
      </c>
      <c r="FR33" s="35" t="n">
        <f aca="false">FQ33*H33*30.4</f>
        <v>0</v>
      </c>
      <c r="FS33" s="35" t="n">
        <v>10000</v>
      </c>
      <c r="FT33" s="35" t="n">
        <f aca="false">FS33*H33*30.4</f>
        <v>0</v>
      </c>
      <c r="FU33" s="35" t="n">
        <v>10000</v>
      </c>
      <c r="FV33" s="35" t="n">
        <f aca="false">FU33*H33*30.4</f>
        <v>0</v>
      </c>
      <c r="FW33" s="35" t="n">
        <v>10000</v>
      </c>
      <c r="FX33" s="35" t="n">
        <f aca="false">FW33*H33*30.4</f>
        <v>0</v>
      </c>
      <c r="FY33" s="35" t="n">
        <v>10000</v>
      </c>
      <c r="FZ33" s="35" t="n">
        <f aca="false">FY33*H33*30.4</f>
        <v>0</v>
      </c>
      <c r="GA33" s="35"/>
      <c r="GB33" s="35" t="n">
        <v>10000</v>
      </c>
      <c r="GC33" s="35" t="n">
        <f aca="false">GB33*H33*30.4</f>
        <v>0</v>
      </c>
      <c r="GD33" s="35" t="n">
        <v>10000</v>
      </c>
      <c r="GE33" s="35" t="n">
        <f aca="false">GD33*H33*30.4</f>
        <v>0</v>
      </c>
      <c r="GF33" s="35" t="n">
        <v>10000</v>
      </c>
      <c r="GG33" s="35" t="n">
        <f aca="false">GF33*H33*30.4</f>
        <v>0</v>
      </c>
      <c r="GH33" s="35" t="n">
        <v>10000</v>
      </c>
      <c r="GI33" s="35" t="n">
        <f aca="false">GH33*H33*30.4</f>
        <v>0</v>
      </c>
      <c r="GJ33" s="35" t="n">
        <v>10000</v>
      </c>
      <c r="GK33" s="35" t="n">
        <f aca="false">GJ33*H33*30.4</f>
        <v>0</v>
      </c>
      <c r="GL33" s="35" t="n">
        <v>10000</v>
      </c>
      <c r="GM33" s="35" t="n">
        <f aca="false">GL33*H33*30.4</f>
        <v>0</v>
      </c>
      <c r="GN33" s="35" t="n">
        <v>10000</v>
      </c>
      <c r="GO33" s="35" t="n">
        <f aca="false">GN33*H33*30.4</f>
        <v>0</v>
      </c>
      <c r="GP33" s="35" t="n">
        <v>10000</v>
      </c>
      <c r="GQ33" s="35" t="n">
        <f aca="false">GP33*H33*30.4</f>
        <v>0</v>
      </c>
      <c r="GR33" s="35" t="n">
        <v>10000</v>
      </c>
      <c r="GS33" s="35" t="n">
        <f aca="false">GR33*H33*30.4</f>
        <v>0</v>
      </c>
      <c r="GT33" s="35" t="n">
        <v>10000</v>
      </c>
      <c r="GU33" s="35" t="n">
        <f aca="false">GT33*H33*30.4</f>
        <v>0</v>
      </c>
      <c r="GV33" s="35" t="n">
        <v>10000</v>
      </c>
      <c r="GW33" s="35" t="n">
        <f aca="false">GV33*H33*30.4</f>
        <v>0</v>
      </c>
      <c r="GX33" s="35" t="n">
        <v>10000</v>
      </c>
      <c r="GY33" s="35" t="n">
        <f aca="false">GX33*H33*30.4</f>
        <v>0</v>
      </c>
      <c r="GZ33" s="35"/>
      <c r="HA33" s="35" t="n">
        <v>10000</v>
      </c>
      <c r="HB33" s="35" t="n">
        <f aca="false">HA33*H33*30.4</f>
        <v>0</v>
      </c>
      <c r="HC33" s="35" t="n">
        <v>10000</v>
      </c>
      <c r="HD33" s="35" t="n">
        <f aca="false">HC33*H33*30.4</f>
        <v>0</v>
      </c>
      <c r="HE33" s="35" t="n">
        <v>10000</v>
      </c>
      <c r="HF33" s="35" t="n">
        <f aca="false">HE33*H33*30.4</f>
        <v>0</v>
      </c>
      <c r="HG33" s="35" t="n">
        <v>10000</v>
      </c>
      <c r="HH33" s="35" t="n">
        <f aca="false">HG33*H33*30.4</f>
        <v>0</v>
      </c>
      <c r="HI33" s="35" t="n">
        <v>10000</v>
      </c>
      <c r="HJ33" s="35" t="n">
        <f aca="false">HI33*H33*30.4</f>
        <v>0</v>
      </c>
      <c r="HK33" s="35" t="n">
        <v>10000</v>
      </c>
      <c r="HL33" s="35" t="n">
        <f aca="false">HK33*H33*30.4</f>
        <v>0</v>
      </c>
      <c r="HM33" s="35" t="n">
        <v>10000</v>
      </c>
      <c r="HN33" s="35" t="n">
        <f aca="false">HM33*H33*30.4</f>
        <v>0</v>
      </c>
      <c r="HO33" s="35" t="n">
        <v>10000</v>
      </c>
      <c r="HP33" s="35" t="n">
        <f aca="false">HO33*H33*30.4</f>
        <v>0</v>
      </c>
      <c r="HQ33" s="35" t="n">
        <v>10000</v>
      </c>
      <c r="HR33" s="35" t="n">
        <f aca="false">HQ33*H33*30.4</f>
        <v>0</v>
      </c>
      <c r="HS33" s="35" t="n">
        <v>10000</v>
      </c>
      <c r="HT33" s="35" t="n">
        <f aca="false">HS33*H33*30.4</f>
        <v>0</v>
      </c>
      <c r="HU33" s="35" t="n">
        <v>10000</v>
      </c>
      <c r="HV33" s="35" t="n">
        <f aca="false">HU33*H33*30.4</f>
        <v>0</v>
      </c>
      <c r="HW33" s="35" t="n">
        <v>10000</v>
      </c>
      <c r="HX33" s="35" t="n">
        <f aca="false">HW33*H33*30.4</f>
        <v>0</v>
      </c>
      <c r="HY33" s="95"/>
      <c r="HZ33" s="95"/>
      <c r="IA33" s="95"/>
      <c r="IB33" s="95"/>
      <c r="IC33" s="95"/>
      <c r="ID33" s="95"/>
      <c r="IE33" s="95"/>
      <c r="IF33" s="95"/>
      <c r="IG33" s="95"/>
      <c r="IH33" s="95"/>
      <c r="II33" s="95"/>
      <c r="IJ33" s="95"/>
      <c r="IK33" s="95"/>
      <c r="IL33" s="95"/>
      <c r="IM33" s="95"/>
      <c r="IN33" s="95"/>
      <c r="IO33" s="95"/>
      <c r="IP33" s="95"/>
      <c r="IQ33" s="95"/>
      <c r="IR33" s="95"/>
      <c r="IS33" s="95"/>
      <c r="IT33" s="95"/>
      <c r="IU33" s="95"/>
      <c r="IV33" s="95"/>
    </row>
    <row r="34" customFormat="false" ht="12.75" hidden="false" customHeight="false" outlineLevel="0" collapsed="false">
      <c r="A34" s="0" t="n">
        <v>27803</v>
      </c>
      <c r="B34" s="0" t="s">
        <v>24</v>
      </c>
      <c r="C34" s="19" t="n">
        <v>25000</v>
      </c>
      <c r="D34" s="20" t="n">
        <v>37622</v>
      </c>
      <c r="E34" s="20" t="n">
        <v>38352</v>
      </c>
      <c r="F34" s="0" t="s">
        <v>34</v>
      </c>
      <c r="G34" s="21"/>
      <c r="H34" s="22" t="n">
        <v>0.102</v>
      </c>
      <c r="I34" s="5"/>
      <c r="J34" s="27" t="n">
        <f aca="false">I34*H34*30.4</f>
        <v>0</v>
      </c>
      <c r="L34" s="19" t="n">
        <f aca="false">K34*H34*30.4</f>
        <v>0</v>
      </c>
      <c r="M34" s="19"/>
      <c r="N34" s="19" t="n">
        <f aca="false">M34*H34*30.4</f>
        <v>0</v>
      </c>
      <c r="O34" s="19"/>
      <c r="P34" s="19" t="n">
        <f aca="false">O34*H34*30.4</f>
        <v>0</v>
      </c>
      <c r="Q34" s="19"/>
      <c r="R34" s="19" t="n">
        <f aca="false">Q34*H34*30.4</f>
        <v>0</v>
      </c>
      <c r="S34" s="19"/>
      <c r="T34" s="19" t="n">
        <f aca="false">S34*H34*30.4</f>
        <v>0</v>
      </c>
      <c r="U34" s="19"/>
      <c r="V34" s="19" t="n">
        <f aca="false">U34*H34*30.4</f>
        <v>0</v>
      </c>
      <c r="W34" s="19"/>
      <c r="X34" s="19" t="n">
        <f aca="false">W34*H34*30.4</f>
        <v>0</v>
      </c>
      <c r="Y34" s="19"/>
      <c r="Z34" s="19" t="n">
        <f aca="false">Y34*H34*30.4</f>
        <v>0</v>
      </c>
      <c r="AA34" s="19"/>
      <c r="AB34" s="19" t="n">
        <f aca="false">AA34*H34*30.4</f>
        <v>0</v>
      </c>
      <c r="AC34" s="19"/>
      <c r="AD34" s="19" t="n">
        <f aca="false">AC34*H34*30.4</f>
        <v>0</v>
      </c>
      <c r="AE34" s="19"/>
      <c r="AF34" s="19" t="n">
        <f aca="false">AE34*H34*30.4</f>
        <v>0</v>
      </c>
      <c r="AG34" s="19"/>
      <c r="AH34" s="19" t="n">
        <v>25000</v>
      </c>
      <c r="AI34" s="19" t="n">
        <f aca="false">AH34*H34*30.4</f>
        <v>77520</v>
      </c>
      <c r="AJ34" s="19" t="n">
        <v>25000</v>
      </c>
      <c r="AK34" s="19" t="n">
        <f aca="false">AJ34*H34*30.4</f>
        <v>77520</v>
      </c>
      <c r="AL34" s="19" t="n">
        <v>25000</v>
      </c>
      <c r="AM34" s="19" t="n">
        <f aca="false">AL34*H34*30.4</f>
        <v>77520</v>
      </c>
      <c r="AN34" s="19" t="n">
        <v>25000</v>
      </c>
      <c r="AO34" s="19" t="n">
        <f aca="false">AN34*H34*30.4</f>
        <v>77520</v>
      </c>
      <c r="AP34" s="19" t="n">
        <v>25000</v>
      </c>
      <c r="AQ34" s="19" t="n">
        <f aca="false">AP34*H34*30.4</f>
        <v>77520</v>
      </c>
      <c r="AR34" s="19" t="n">
        <v>25000</v>
      </c>
      <c r="AS34" s="19" t="n">
        <f aca="false">AR34*H34*30.4</f>
        <v>77520</v>
      </c>
      <c r="AT34" s="19" t="n">
        <v>25000</v>
      </c>
      <c r="AU34" s="19" t="n">
        <f aca="false">AT34*H34*30.4</f>
        <v>77520</v>
      </c>
      <c r="AV34" s="19" t="n">
        <v>25000</v>
      </c>
      <c r="AW34" s="19" t="n">
        <f aca="false">AV34*H34*30.4</f>
        <v>77520</v>
      </c>
      <c r="AX34" s="19" t="n">
        <v>25000</v>
      </c>
      <c r="AY34" s="19" t="n">
        <f aca="false">AX34*H34*30.4</f>
        <v>77520</v>
      </c>
      <c r="AZ34" s="19" t="n">
        <v>25000</v>
      </c>
      <c r="BA34" s="19" t="n">
        <f aca="false">AZ34*H34*30.4</f>
        <v>77520</v>
      </c>
      <c r="BB34" s="19" t="n">
        <v>25000</v>
      </c>
      <c r="BC34" s="19" t="n">
        <f aca="false">BB34*H34*30.4</f>
        <v>77520</v>
      </c>
      <c r="BD34" s="19" t="n">
        <v>25000</v>
      </c>
      <c r="BE34" s="19" t="n">
        <f aca="false">BD34*H34*30.4</f>
        <v>77520</v>
      </c>
      <c r="BF34" s="19"/>
      <c r="BG34" s="19" t="n">
        <v>25000</v>
      </c>
      <c r="BH34" s="19" t="n">
        <f aca="false">BG34*H34*30.4</f>
        <v>77520</v>
      </c>
      <c r="BI34" s="19" t="n">
        <v>25000</v>
      </c>
      <c r="BJ34" s="19" t="n">
        <f aca="false">BI34*H34*30.4</f>
        <v>77520</v>
      </c>
      <c r="BK34" s="19" t="n">
        <v>25000</v>
      </c>
      <c r="BL34" s="19" t="n">
        <f aca="false">BK34*H34*30.4</f>
        <v>77520</v>
      </c>
      <c r="BM34" s="19" t="n">
        <v>25000</v>
      </c>
      <c r="BN34" s="19" t="n">
        <f aca="false">BM34*H34*30.4</f>
        <v>77520</v>
      </c>
      <c r="BO34" s="19" t="n">
        <v>25000</v>
      </c>
      <c r="BP34" s="19" t="n">
        <f aca="false">BO34*H34*30.4</f>
        <v>77520</v>
      </c>
      <c r="BQ34" s="19" t="n">
        <v>25000</v>
      </c>
      <c r="BR34" s="19" t="n">
        <f aca="false">BQ34*H34*30.4</f>
        <v>77520</v>
      </c>
      <c r="BS34" s="19" t="n">
        <v>25000</v>
      </c>
      <c r="BT34" s="19" t="n">
        <f aca="false">BS34*H34*30.4</f>
        <v>77520</v>
      </c>
      <c r="BU34" s="19" t="n">
        <v>25000</v>
      </c>
      <c r="BV34" s="19" t="n">
        <f aca="false">BU34*H34*30.4</f>
        <v>77520</v>
      </c>
      <c r="BW34" s="19" t="n">
        <v>25000</v>
      </c>
      <c r="BX34" s="19" t="n">
        <f aca="false">BW34*H34*30.4</f>
        <v>77520</v>
      </c>
      <c r="BY34" s="19" t="n">
        <v>25000</v>
      </c>
      <c r="BZ34" s="25" t="n">
        <f aca="false">BY34*H34*30.4</f>
        <v>77520</v>
      </c>
      <c r="CA34" s="19" t="n">
        <v>25000</v>
      </c>
      <c r="CB34" s="19" t="n">
        <f aca="false">CA34*H34*30.4</f>
        <v>77520</v>
      </c>
      <c r="CC34" s="19" t="n">
        <v>25000</v>
      </c>
      <c r="CD34" s="19" t="n">
        <f aca="false">CC34*H34*30.4</f>
        <v>77520</v>
      </c>
      <c r="CE34" s="19"/>
      <c r="CF34" s="29"/>
      <c r="CG34" s="19" t="n">
        <f aca="false">CF34*H34*30.4</f>
        <v>0</v>
      </c>
      <c r="CH34" s="29"/>
      <c r="CI34" s="19" t="n">
        <f aca="false">CH34*H34*30.4</f>
        <v>0</v>
      </c>
      <c r="CJ34" s="29"/>
      <c r="CK34" s="19" t="n">
        <f aca="false">CJ34*H34*30.4</f>
        <v>0</v>
      </c>
      <c r="CL34" s="29"/>
      <c r="CM34" s="19" t="n">
        <f aca="false">CL34*H34*30.4</f>
        <v>0</v>
      </c>
      <c r="CN34" s="29"/>
      <c r="CO34" s="19" t="n">
        <f aca="false">CN34*H34*30.4</f>
        <v>0</v>
      </c>
      <c r="CP34" s="29"/>
      <c r="CQ34" s="19" t="n">
        <f aca="false">CP34*H34*30.4</f>
        <v>0</v>
      </c>
      <c r="CR34" s="29"/>
      <c r="CS34" s="19" t="n">
        <f aca="false">CR34*H34*30.4</f>
        <v>0</v>
      </c>
      <c r="CT34" s="29"/>
      <c r="CU34" s="19" t="n">
        <f aca="false">CT34*H34*30.4</f>
        <v>0</v>
      </c>
      <c r="CV34" s="29"/>
      <c r="CW34" s="19" t="n">
        <f aca="false">CV34*H34*30.4</f>
        <v>0</v>
      </c>
      <c r="CX34" s="29"/>
      <c r="CY34" s="19" t="n">
        <f aca="false">CX34*H34*30.4</f>
        <v>0</v>
      </c>
      <c r="CZ34" s="29"/>
      <c r="DA34" s="35" t="n">
        <f aca="false">CZ34*H34*30.4</f>
        <v>0</v>
      </c>
      <c r="DB34" s="35"/>
      <c r="DC34" s="35" t="n">
        <f aca="false">DB34*H34*30.4</f>
        <v>0</v>
      </c>
      <c r="DD34" s="35"/>
      <c r="DE34" s="35"/>
      <c r="DF34" s="35" t="n">
        <f aca="false">DE34*H34*30.4</f>
        <v>0</v>
      </c>
      <c r="DG34" s="35"/>
      <c r="DH34" s="35" t="n">
        <f aca="false">DG34*H34*30.4</f>
        <v>0</v>
      </c>
      <c r="DI34" s="35"/>
      <c r="DJ34" s="35" t="n">
        <f aca="false">DI34*H34*30.4</f>
        <v>0</v>
      </c>
      <c r="DK34" s="35"/>
      <c r="DL34" s="35" t="n">
        <f aca="false">DK34*H34*30.4</f>
        <v>0</v>
      </c>
      <c r="DM34" s="35"/>
      <c r="DN34" s="35" t="n">
        <f aca="false">DM34*H34*30.4</f>
        <v>0</v>
      </c>
      <c r="DO34" s="35"/>
      <c r="DP34" s="35" t="n">
        <f aca="false">DO34*H34*30.4</f>
        <v>0</v>
      </c>
      <c r="DQ34" s="35"/>
      <c r="DR34" s="35" t="n">
        <f aca="false">DQ34*H34*30.4</f>
        <v>0</v>
      </c>
      <c r="DS34" s="35"/>
      <c r="DT34" s="35" t="n">
        <f aca="false">DS34*H34*30.4</f>
        <v>0</v>
      </c>
      <c r="DU34" s="35"/>
      <c r="DV34" s="35" t="n">
        <f aca="false">DU34*H34*30.4</f>
        <v>0</v>
      </c>
      <c r="DW34" s="35"/>
      <c r="DX34" s="35" t="n">
        <f aca="false">DW34*H34*30.4</f>
        <v>0</v>
      </c>
      <c r="DY34" s="35"/>
      <c r="DZ34" s="35" t="n">
        <f aca="false">DY34*H34*30.4</f>
        <v>0</v>
      </c>
      <c r="EA34" s="35"/>
      <c r="EB34" s="35" t="n">
        <f aca="false">EA34*H34*30.4</f>
        <v>0</v>
      </c>
      <c r="EC34" s="35"/>
      <c r="ED34" s="95"/>
      <c r="EE34" s="35" t="n">
        <f aca="false">ED34*H34*30.4</f>
        <v>0</v>
      </c>
      <c r="EF34" s="95"/>
      <c r="EG34" s="35" t="n">
        <f aca="false">EF34*H34*30.4</f>
        <v>0</v>
      </c>
      <c r="EH34" s="95"/>
      <c r="EI34" s="35" t="n">
        <f aca="false">EH34*H34*30.4</f>
        <v>0</v>
      </c>
      <c r="EJ34" s="95"/>
      <c r="EK34" s="35" t="n">
        <f aca="false">EJ34*H34*30.4</f>
        <v>0</v>
      </c>
      <c r="EL34" s="95"/>
      <c r="EM34" s="35" t="n">
        <f aca="false">EL34*H34*30.4</f>
        <v>0</v>
      </c>
      <c r="EN34" s="95"/>
      <c r="EO34" s="35" t="n">
        <f aca="false">EN34*H34*30.4</f>
        <v>0</v>
      </c>
      <c r="EP34" s="95"/>
      <c r="EQ34" s="35" t="n">
        <f aca="false">EP34*H34*30.4</f>
        <v>0</v>
      </c>
      <c r="ER34" s="95"/>
      <c r="ES34" s="35" t="n">
        <f aca="false">ER34*H34*30.4</f>
        <v>0</v>
      </c>
      <c r="ET34" s="95"/>
      <c r="EU34" s="35" t="n">
        <f aca="false">ET34*H34*30.4</f>
        <v>0</v>
      </c>
      <c r="EV34" s="95"/>
      <c r="EW34" s="35" t="n">
        <f aca="false">EV34*H34*30.4</f>
        <v>0</v>
      </c>
      <c r="EX34" s="95"/>
      <c r="EY34" s="35" t="n">
        <f aca="false">EX34*H34*30.4</f>
        <v>0</v>
      </c>
      <c r="EZ34" s="95"/>
      <c r="FA34" s="35" t="n">
        <f aca="false">EZ34*H34*30.4</f>
        <v>0</v>
      </c>
      <c r="FB34" s="35"/>
      <c r="FC34" s="95"/>
      <c r="FD34" s="35" t="n">
        <f aca="false">FC34*H34*30.4</f>
        <v>0</v>
      </c>
      <c r="FE34" s="95"/>
      <c r="FF34" s="35" t="n">
        <f aca="false">FE34*H34*30.4</f>
        <v>0</v>
      </c>
      <c r="FG34" s="95"/>
      <c r="FH34" s="35" t="n">
        <f aca="false">FG34*H34*30.4</f>
        <v>0</v>
      </c>
      <c r="FI34" s="95"/>
      <c r="FJ34" s="35" t="n">
        <f aca="false">FI34*H34*30.4</f>
        <v>0</v>
      </c>
      <c r="FK34" s="95"/>
      <c r="FL34" s="35" t="n">
        <f aca="false">FK34*H34*30.4</f>
        <v>0</v>
      </c>
      <c r="FM34" s="95"/>
      <c r="FN34" s="35" t="n">
        <f aca="false">FM34*H34*30.4</f>
        <v>0</v>
      </c>
      <c r="FO34" s="95"/>
      <c r="FP34" s="35" t="n">
        <f aca="false">FO34*H34*30.4</f>
        <v>0</v>
      </c>
      <c r="FQ34" s="95"/>
      <c r="FR34" s="35" t="n">
        <f aca="false">FQ34*H34*30.4</f>
        <v>0</v>
      </c>
      <c r="FS34" s="95"/>
      <c r="FT34" s="35" t="n">
        <f aca="false">FS34*H34*30.4</f>
        <v>0</v>
      </c>
      <c r="FU34" s="95"/>
      <c r="FV34" s="35" t="n">
        <f aca="false">FU34*H34*30.4</f>
        <v>0</v>
      </c>
      <c r="FW34" s="95"/>
      <c r="FX34" s="35" t="n">
        <f aca="false">FW34*H34*30.4</f>
        <v>0</v>
      </c>
      <c r="FY34" s="95"/>
      <c r="FZ34" s="35" t="n">
        <f aca="false">FY34*H34*30.4</f>
        <v>0</v>
      </c>
      <c r="GA34" s="35"/>
      <c r="GB34" s="95"/>
      <c r="GC34" s="35" t="n">
        <f aca="false">GB34*H34*30.4</f>
        <v>0</v>
      </c>
      <c r="GD34" s="95"/>
      <c r="GE34" s="35" t="n">
        <f aca="false">GD34*H34*30.4</f>
        <v>0</v>
      </c>
      <c r="GF34" s="95"/>
      <c r="GG34" s="35" t="n">
        <f aca="false">GF34*H34*30.4</f>
        <v>0</v>
      </c>
      <c r="GH34" s="95"/>
      <c r="GI34" s="35" t="n">
        <f aca="false">GH34*H34*30.4</f>
        <v>0</v>
      </c>
      <c r="GJ34" s="95"/>
      <c r="GK34" s="35" t="n">
        <f aca="false">GJ34*H34*30.4</f>
        <v>0</v>
      </c>
      <c r="GL34" s="95"/>
      <c r="GM34" s="35" t="n">
        <f aca="false">GL34*H34*30.4</f>
        <v>0</v>
      </c>
      <c r="GN34" s="95"/>
      <c r="GO34" s="35" t="n">
        <f aca="false">GN34*H34*30.4</f>
        <v>0</v>
      </c>
      <c r="GP34" s="95"/>
      <c r="GQ34" s="35" t="n">
        <f aca="false">GP34*H34*30.4</f>
        <v>0</v>
      </c>
      <c r="GR34" s="95"/>
      <c r="GS34" s="35" t="n">
        <f aca="false">GR34*H34*30.4</f>
        <v>0</v>
      </c>
      <c r="GT34" s="95"/>
      <c r="GU34" s="35" t="n">
        <f aca="false">GT34*H34*30.4</f>
        <v>0</v>
      </c>
      <c r="GV34" s="95"/>
      <c r="GW34" s="35" t="n">
        <f aca="false">GV34*H34*30.4</f>
        <v>0</v>
      </c>
      <c r="GX34" s="95"/>
      <c r="GY34" s="35" t="n">
        <f aca="false">GX34*H34*30.4</f>
        <v>0</v>
      </c>
      <c r="GZ34" s="35"/>
      <c r="HA34" s="95"/>
      <c r="HB34" s="35" t="n">
        <f aca="false">HA34*H34*30.4</f>
        <v>0</v>
      </c>
      <c r="HC34" s="95"/>
      <c r="HD34" s="35" t="n">
        <f aca="false">HC34*H34*30.4</f>
        <v>0</v>
      </c>
      <c r="HE34" s="95"/>
      <c r="HF34" s="35" t="n">
        <f aca="false">HE34*H34*30.4</f>
        <v>0</v>
      </c>
      <c r="HG34" s="95"/>
      <c r="HH34" s="35" t="n">
        <f aca="false">HG34*H34*30.4</f>
        <v>0</v>
      </c>
      <c r="HI34" s="95"/>
      <c r="HJ34" s="35" t="n">
        <f aca="false">HI34*H34*30.4</f>
        <v>0</v>
      </c>
      <c r="HK34" s="95"/>
      <c r="HL34" s="35" t="n">
        <f aca="false">HK34*H34*30.4</f>
        <v>0</v>
      </c>
      <c r="HM34" s="95"/>
      <c r="HN34" s="35" t="n">
        <f aca="false">HM34*H34*30.4</f>
        <v>0</v>
      </c>
      <c r="HO34" s="95"/>
      <c r="HP34" s="35" t="n">
        <f aca="false">HO34*H34*30.4</f>
        <v>0</v>
      </c>
      <c r="HQ34" s="95"/>
      <c r="HR34" s="35" t="n">
        <f aca="false">HQ34*H34*30.4</f>
        <v>0</v>
      </c>
      <c r="HS34" s="95"/>
      <c r="HT34" s="35" t="n">
        <f aca="false">HS34*H34*30.4</f>
        <v>0</v>
      </c>
      <c r="HU34" s="95"/>
      <c r="HV34" s="35" t="n">
        <f aca="false">HU34*H34*30.4</f>
        <v>0</v>
      </c>
      <c r="HW34" s="95"/>
      <c r="HX34" s="35" t="n">
        <f aca="false">HW34*H34*30.4</f>
        <v>0</v>
      </c>
      <c r="HY34" s="95"/>
      <c r="HZ34" s="95"/>
      <c r="IA34" s="95"/>
      <c r="IB34" s="95"/>
      <c r="IC34" s="95"/>
      <c r="ID34" s="95"/>
      <c r="IE34" s="95"/>
      <c r="IF34" s="95"/>
      <c r="IG34" s="95"/>
      <c r="IH34" s="95"/>
      <c r="II34" s="95"/>
      <c r="IJ34" s="95"/>
      <c r="IK34" s="95"/>
      <c r="IL34" s="95"/>
      <c r="IM34" s="95"/>
      <c r="IN34" s="95"/>
      <c r="IO34" s="95"/>
      <c r="IP34" s="95"/>
      <c r="IQ34" s="95"/>
      <c r="IR34" s="95"/>
      <c r="IS34" s="95"/>
      <c r="IT34" s="95"/>
      <c r="IU34" s="95"/>
      <c r="IV34" s="95"/>
    </row>
    <row r="35" customFormat="false" ht="12.75" hidden="false" customHeight="false" outlineLevel="0" collapsed="false">
      <c r="A35" s="44" t="s">
        <v>42</v>
      </c>
      <c r="B35" s="0" t="s">
        <v>23</v>
      </c>
      <c r="C35" s="48" t="n">
        <v>20000</v>
      </c>
      <c r="D35" s="21" t="n">
        <v>37288</v>
      </c>
      <c r="E35" s="21" t="n">
        <v>37560</v>
      </c>
      <c r="F35" s="0" t="s">
        <v>34</v>
      </c>
      <c r="G35" s="21"/>
      <c r="H35" s="22" t="n">
        <v>0</v>
      </c>
      <c r="I35" s="5"/>
      <c r="J35" s="27" t="n">
        <f aca="false">I35*H35*30.4</f>
        <v>0</v>
      </c>
      <c r="K35" s="19" t="n">
        <v>20000</v>
      </c>
      <c r="L35" s="19" t="n">
        <f aca="false">K35*H35*30.4</f>
        <v>0</v>
      </c>
      <c r="M35" s="19" t="n">
        <v>20000</v>
      </c>
      <c r="N35" s="19" t="n">
        <f aca="false">M35*H35*30.4</f>
        <v>0</v>
      </c>
      <c r="O35" s="19" t="n">
        <v>20000</v>
      </c>
      <c r="P35" s="19" t="n">
        <f aca="false">O35*H35*30.4</f>
        <v>0</v>
      </c>
      <c r="Q35" s="19" t="n">
        <v>20000</v>
      </c>
      <c r="R35" s="19" t="n">
        <f aca="false">Q35*H35*30.4</f>
        <v>0</v>
      </c>
      <c r="S35" s="19" t="n">
        <v>20000</v>
      </c>
      <c r="T35" s="19" t="n">
        <f aca="false">S35*H35*30.4</f>
        <v>0</v>
      </c>
      <c r="U35" s="19" t="n">
        <v>20000</v>
      </c>
      <c r="V35" s="19" t="n">
        <f aca="false">U35*H35*30.4</f>
        <v>0</v>
      </c>
      <c r="W35" s="19" t="n">
        <v>20000</v>
      </c>
      <c r="X35" s="19" t="n">
        <f aca="false">W35*H35*30.4</f>
        <v>0</v>
      </c>
      <c r="Y35" s="19" t="n">
        <v>20000</v>
      </c>
      <c r="Z35" s="19" t="n">
        <f aca="false">Y35*H35*30.4</f>
        <v>0</v>
      </c>
      <c r="AA35" s="19" t="n">
        <v>20000</v>
      </c>
      <c r="AB35" s="19" t="n">
        <f aca="false">AA35*H35*30.4</f>
        <v>0</v>
      </c>
      <c r="AC35" s="19"/>
      <c r="AD35" s="19" t="n">
        <f aca="false">AC35*H35*30.4</f>
        <v>0</v>
      </c>
      <c r="AE35" s="19"/>
      <c r="AF35" s="19" t="n">
        <f aca="false">AE35*H35*30.4</f>
        <v>0</v>
      </c>
      <c r="AG35" s="19"/>
      <c r="AH35" s="19"/>
      <c r="AI35" s="19" t="n">
        <f aca="false">AH35*H35*30.4</f>
        <v>0</v>
      </c>
      <c r="AJ35" s="19"/>
      <c r="AK35" s="19" t="n">
        <f aca="false">AJ35*H35*30.4</f>
        <v>0</v>
      </c>
      <c r="AL35" s="19"/>
      <c r="AM35" s="19" t="n">
        <f aca="false">AL35*H35*30.4</f>
        <v>0</v>
      </c>
      <c r="AN35" s="19"/>
      <c r="AO35" s="19" t="n">
        <f aca="false">AN35*H35*30.4</f>
        <v>0</v>
      </c>
      <c r="AP35" s="19"/>
      <c r="AQ35" s="19" t="n">
        <f aca="false">AP35*H35*30.4</f>
        <v>0</v>
      </c>
      <c r="AR35" s="19"/>
      <c r="AS35" s="19" t="n">
        <f aca="false">AR35*H35*30.4</f>
        <v>0</v>
      </c>
      <c r="AT35" s="19"/>
      <c r="AU35" s="19" t="n">
        <f aca="false">AT35*H35*30.4</f>
        <v>0</v>
      </c>
      <c r="AV35" s="19"/>
      <c r="AW35" s="19" t="n">
        <f aca="false">AV35*H35*30.4</f>
        <v>0</v>
      </c>
      <c r="AX35" s="19"/>
      <c r="AY35" s="19" t="n">
        <f aca="false">AX35*H35*30.4</f>
        <v>0</v>
      </c>
      <c r="AZ35" s="19"/>
      <c r="BA35" s="19" t="n">
        <f aca="false">AZ35*H35*30.4</f>
        <v>0</v>
      </c>
      <c r="BB35" s="19"/>
      <c r="BC35" s="19" t="n">
        <f aca="false">BB35*H35*30.4</f>
        <v>0</v>
      </c>
      <c r="BD35" s="19"/>
      <c r="BE35" s="19" t="n">
        <f aca="false">BD35*H35*30.4</f>
        <v>0</v>
      </c>
      <c r="BF35" s="19"/>
      <c r="BG35" s="19"/>
      <c r="BH35" s="19" t="n">
        <f aca="false">BG35*H35*30.4</f>
        <v>0</v>
      </c>
      <c r="BI35" s="19"/>
      <c r="BJ35" s="19" t="n">
        <f aca="false">BI35*H35*30.4</f>
        <v>0</v>
      </c>
      <c r="BK35" s="19"/>
      <c r="BL35" s="19" t="n">
        <f aca="false">BK35*H35*30.4</f>
        <v>0</v>
      </c>
      <c r="BM35" s="19"/>
      <c r="BN35" s="19" t="n">
        <f aca="false">BM35*H35*30.4</f>
        <v>0</v>
      </c>
      <c r="BO35" s="19"/>
      <c r="BP35" s="19" t="n">
        <f aca="false">BO35*H35*30.4</f>
        <v>0</v>
      </c>
      <c r="BQ35" s="19"/>
      <c r="BR35" s="19" t="n">
        <f aca="false">BQ35*H35*30.4</f>
        <v>0</v>
      </c>
      <c r="BS35" s="19"/>
      <c r="BT35" s="19" t="n">
        <f aca="false">BS35*H35*30.4</f>
        <v>0</v>
      </c>
      <c r="BU35" s="19"/>
      <c r="BV35" s="19" t="n">
        <f aca="false">BU35*H35*30.4</f>
        <v>0</v>
      </c>
      <c r="BW35" s="19"/>
      <c r="BX35" s="19" t="n">
        <f aca="false">BW35*H35*30.4</f>
        <v>0</v>
      </c>
      <c r="BY35" s="19"/>
      <c r="BZ35" s="25" t="n">
        <f aca="false">BY35*H35*30.4</f>
        <v>0</v>
      </c>
      <c r="CA35" s="19"/>
      <c r="CB35" s="19" t="n">
        <f aca="false">CA35*H35*30.4</f>
        <v>0</v>
      </c>
      <c r="CC35" s="19"/>
      <c r="CD35" s="19" t="n">
        <f aca="false">CC35*H35*30.4</f>
        <v>0</v>
      </c>
      <c r="CE35" s="19"/>
      <c r="CF35" s="29"/>
      <c r="CG35" s="19" t="n">
        <f aca="false">CF35*H35*30.4</f>
        <v>0</v>
      </c>
      <c r="CH35" s="29"/>
      <c r="CI35" s="19" t="n">
        <f aca="false">CH35*H35*30.4</f>
        <v>0</v>
      </c>
      <c r="CJ35" s="29"/>
      <c r="CK35" s="19" t="n">
        <f aca="false">CJ35*H35*30.4</f>
        <v>0</v>
      </c>
      <c r="CL35" s="29"/>
      <c r="CM35" s="19" t="n">
        <f aca="false">CL35*H35*30.4</f>
        <v>0</v>
      </c>
      <c r="CN35" s="29"/>
      <c r="CO35" s="19" t="n">
        <f aca="false">CN35*H35*30.4</f>
        <v>0</v>
      </c>
      <c r="CP35" s="29"/>
      <c r="CQ35" s="19" t="n">
        <f aca="false">CP35*H35*30.4</f>
        <v>0</v>
      </c>
      <c r="CR35" s="29"/>
      <c r="CS35" s="19" t="n">
        <f aca="false">CR35*H35*30.4</f>
        <v>0</v>
      </c>
      <c r="CT35" s="29"/>
      <c r="CU35" s="19" t="n">
        <f aca="false">CT35*H35*30.4</f>
        <v>0</v>
      </c>
      <c r="CV35" s="29"/>
      <c r="CW35" s="19" t="n">
        <f aca="false">CV35*H35*30.4</f>
        <v>0</v>
      </c>
      <c r="CX35" s="29"/>
      <c r="CY35" s="19" t="n">
        <f aca="false">CX35*H35*30.4</f>
        <v>0</v>
      </c>
      <c r="CZ35" s="29"/>
      <c r="DA35" s="35" t="n">
        <f aca="false">CZ35*H35*30.4</f>
        <v>0</v>
      </c>
      <c r="DB35" s="35"/>
      <c r="DC35" s="35" t="n">
        <f aca="false">DB35*H35*30.4</f>
        <v>0</v>
      </c>
      <c r="DD35" s="35"/>
      <c r="DE35" s="35"/>
      <c r="DF35" s="35" t="n">
        <f aca="false">DE35*H35*30.4</f>
        <v>0</v>
      </c>
      <c r="DG35" s="35"/>
      <c r="DH35" s="35" t="n">
        <f aca="false">DG35*H35*30.4</f>
        <v>0</v>
      </c>
      <c r="DI35" s="35"/>
      <c r="DJ35" s="35" t="n">
        <f aca="false">DI35*H35*30.4</f>
        <v>0</v>
      </c>
      <c r="DK35" s="35"/>
      <c r="DL35" s="35" t="n">
        <f aca="false">DK35*H35*30.4</f>
        <v>0</v>
      </c>
      <c r="DM35" s="35"/>
      <c r="DN35" s="35" t="n">
        <f aca="false">DM35*H35*30.4</f>
        <v>0</v>
      </c>
      <c r="DO35" s="35"/>
      <c r="DP35" s="35" t="n">
        <f aca="false">DO35*H35*30.4</f>
        <v>0</v>
      </c>
      <c r="DQ35" s="35"/>
      <c r="DR35" s="35" t="n">
        <f aca="false">DQ35*H35*30.4</f>
        <v>0</v>
      </c>
      <c r="DS35" s="35"/>
      <c r="DT35" s="35" t="n">
        <f aca="false">DS35*H35*30.4</f>
        <v>0</v>
      </c>
      <c r="DU35" s="35"/>
      <c r="DV35" s="35" t="n">
        <f aca="false">DU35*H35*30.4</f>
        <v>0</v>
      </c>
      <c r="DW35" s="35"/>
      <c r="DX35" s="35" t="n">
        <f aca="false">DW35*H35*30.4</f>
        <v>0</v>
      </c>
      <c r="DY35" s="35"/>
      <c r="DZ35" s="35" t="n">
        <f aca="false">DY35*H35*30.4</f>
        <v>0</v>
      </c>
      <c r="EA35" s="35"/>
      <c r="EB35" s="35" t="n">
        <f aca="false">EA35*H35*30.4</f>
        <v>0</v>
      </c>
      <c r="EC35" s="35"/>
      <c r="ED35" s="95"/>
      <c r="EE35" s="35" t="n">
        <f aca="false">ED35*H35*30.4</f>
        <v>0</v>
      </c>
      <c r="EF35" s="95"/>
      <c r="EG35" s="35" t="n">
        <f aca="false">EF35*H35*30.4</f>
        <v>0</v>
      </c>
      <c r="EH35" s="95"/>
      <c r="EI35" s="35" t="n">
        <f aca="false">EH35*H35*30.4</f>
        <v>0</v>
      </c>
      <c r="EJ35" s="95"/>
      <c r="EK35" s="35" t="n">
        <f aca="false">EJ35*H35*30.4</f>
        <v>0</v>
      </c>
      <c r="EL35" s="95"/>
      <c r="EM35" s="35" t="n">
        <f aca="false">EL35*H35*30.4</f>
        <v>0</v>
      </c>
      <c r="EN35" s="95"/>
      <c r="EO35" s="35" t="n">
        <f aca="false">EN35*H35*30.4</f>
        <v>0</v>
      </c>
      <c r="EP35" s="95"/>
      <c r="EQ35" s="35" t="n">
        <f aca="false">EP35*H35*30.4</f>
        <v>0</v>
      </c>
      <c r="ER35" s="95"/>
      <c r="ES35" s="35" t="n">
        <f aca="false">ER35*H35*30.4</f>
        <v>0</v>
      </c>
      <c r="ET35" s="95"/>
      <c r="EU35" s="35" t="n">
        <f aca="false">ET35*H35*30.4</f>
        <v>0</v>
      </c>
      <c r="EV35" s="95"/>
      <c r="EW35" s="35" t="n">
        <f aca="false">EV35*H35*30.4</f>
        <v>0</v>
      </c>
      <c r="EX35" s="95"/>
      <c r="EY35" s="35" t="n">
        <f aca="false">EX35*H35*30.4</f>
        <v>0</v>
      </c>
      <c r="EZ35" s="95"/>
      <c r="FA35" s="35" t="n">
        <f aca="false">EZ35*H35*30.4</f>
        <v>0</v>
      </c>
      <c r="FB35" s="35"/>
      <c r="FC35" s="95"/>
      <c r="FD35" s="35" t="n">
        <f aca="false">FC35*H35*30.4</f>
        <v>0</v>
      </c>
      <c r="FE35" s="95"/>
      <c r="FF35" s="35" t="n">
        <f aca="false">FE35*H35*30.4</f>
        <v>0</v>
      </c>
      <c r="FG35" s="95"/>
      <c r="FH35" s="35" t="n">
        <f aca="false">FG35*H35*30.4</f>
        <v>0</v>
      </c>
      <c r="FI35" s="95"/>
      <c r="FJ35" s="35" t="n">
        <f aca="false">FI35*H35*30.4</f>
        <v>0</v>
      </c>
      <c r="FK35" s="95"/>
      <c r="FL35" s="35" t="n">
        <f aca="false">FK35*H35*30.4</f>
        <v>0</v>
      </c>
      <c r="FM35" s="95"/>
      <c r="FN35" s="35" t="n">
        <f aca="false">FM35*H35*30.4</f>
        <v>0</v>
      </c>
      <c r="FO35" s="95"/>
      <c r="FP35" s="35" t="n">
        <f aca="false">FO35*H35*30.4</f>
        <v>0</v>
      </c>
      <c r="FQ35" s="95"/>
      <c r="FR35" s="35" t="n">
        <f aca="false">FQ35*H35*30.4</f>
        <v>0</v>
      </c>
      <c r="FS35" s="95"/>
      <c r="FT35" s="35" t="n">
        <f aca="false">FS35*H35*30.4</f>
        <v>0</v>
      </c>
      <c r="FU35" s="95"/>
      <c r="FV35" s="35" t="n">
        <f aca="false">FU35*H35*30.4</f>
        <v>0</v>
      </c>
      <c r="FW35" s="95"/>
      <c r="FX35" s="35" t="n">
        <f aca="false">FW35*H35*30.4</f>
        <v>0</v>
      </c>
      <c r="FY35" s="95"/>
      <c r="FZ35" s="35" t="n">
        <f aca="false">FY35*H35*30.4</f>
        <v>0</v>
      </c>
      <c r="GA35" s="35"/>
      <c r="GB35" s="95"/>
      <c r="GC35" s="35" t="n">
        <f aca="false">GB35*H35*30.4</f>
        <v>0</v>
      </c>
      <c r="GD35" s="95"/>
      <c r="GE35" s="35" t="n">
        <f aca="false">GD35*H35*30.4</f>
        <v>0</v>
      </c>
      <c r="GF35" s="95"/>
      <c r="GG35" s="35" t="n">
        <f aca="false">GF35*H35*30.4</f>
        <v>0</v>
      </c>
      <c r="GH35" s="95"/>
      <c r="GI35" s="35" t="n">
        <f aca="false">GH35*H35*30.4</f>
        <v>0</v>
      </c>
      <c r="GJ35" s="95"/>
      <c r="GK35" s="35" t="n">
        <f aca="false">GJ35*H35*30.4</f>
        <v>0</v>
      </c>
      <c r="GL35" s="95"/>
      <c r="GM35" s="35" t="n">
        <f aca="false">GL35*H35*30.4</f>
        <v>0</v>
      </c>
      <c r="GN35" s="95"/>
      <c r="GO35" s="35" t="n">
        <f aca="false">GN35*H35*30.4</f>
        <v>0</v>
      </c>
      <c r="GP35" s="95"/>
      <c r="GQ35" s="35" t="n">
        <f aca="false">GP35*H35*30.4</f>
        <v>0</v>
      </c>
      <c r="GR35" s="95"/>
      <c r="GS35" s="35" t="n">
        <f aca="false">GR35*H35*30.4</f>
        <v>0</v>
      </c>
      <c r="GT35" s="95"/>
      <c r="GU35" s="35" t="n">
        <f aca="false">GT35*H35*30.4</f>
        <v>0</v>
      </c>
      <c r="GV35" s="95"/>
      <c r="GW35" s="35" t="n">
        <f aca="false">GV35*H35*30.4</f>
        <v>0</v>
      </c>
      <c r="GX35" s="95"/>
      <c r="GY35" s="35" t="n">
        <f aca="false">GX35*H35*30.4</f>
        <v>0</v>
      </c>
      <c r="GZ35" s="35"/>
      <c r="HA35" s="95"/>
      <c r="HB35" s="35" t="n">
        <f aca="false">HA35*H35*30.4</f>
        <v>0</v>
      </c>
      <c r="HC35" s="95"/>
      <c r="HD35" s="35" t="n">
        <f aca="false">HC35*H35*30.4</f>
        <v>0</v>
      </c>
      <c r="HE35" s="95"/>
      <c r="HF35" s="35" t="n">
        <f aca="false">HE35*H35*30.4</f>
        <v>0</v>
      </c>
      <c r="HG35" s="95"/>
      <c r="HH35" s="35" t="n">
        <f aca="false">HG35*H35*30.4</f>
        <v>0</v>
      </c>
      <c r="HI35" s="95"/>
      <c r="HJ35" s="35" t="n">
        <f aca="false">HI35*H35*30.4</f>
        <v>0</v>
      </c>
      <c r="HK35" s="95"/>
      <c r="HL35" s="35" t="n">
        <f aca="false">HK35*H35*30.4</f>
        <v>0</v>
      </c>
      <c r="HM35" s="95"/>
      <c r="HN35" s="35" t="n">
        <f aca="false">HM35*H35*30.4</f>
        <v>0</v>
      </c>
      <c r="HO35" s="95"/>
      <c r="HP35" s="35" t="n">
        <f aca="false">HO35*H35*30.4</f>
        <v>0</v>
      </c>
      <c r="HQ35" s="95"/>
      <c r="HR35" s="35" t="n">
        <f aca="false">HQ35*H35*30.4</f>
        <v>0</v>
      </c>
      <c r="HS35" s="95"/>
      <c r="HT35" s="35" t="n">
        <f aca="false">HS35*H35*30.4</f>
        <v>0</v>
      </c>
      <c r="HU35" s="95"/>
      <c r="HV35" s="35" t="n">
        <f aca="false">HU35*H35*30.4</f>
        <v>0</v>
      </c>
      <c r="HW35" s="95"/>
      <c r="HX35" s="35" t="n">
        <f aca="false">HW35*H35*30.4</f>
        <v>0</v>
      </c>
      <c r="HY35" s="95"/>
      <c r="HZ35" s="95"/>
      <c r="IA35" s="95"/>
      <c r="IB35" s="95"/>
      <c r="IC35" s="95"/>
      <c r="ID35" s="95"/>
      <c r="IE35" s="95"/>
      <c r="IF35" s="95"/>
      <c r="IG35" s="95"/>
      <c r="IH35" s="95"/>
      <c r="II35" s="95"/>
      <c r="IJ35" s="95"/>
      <c r="IK35" s="95"/>
      <c r="IL35" s="95"/>
      <c r="IM35" s="95"/>
      <c r="IN35" s="95"/>
      <c r="IO35" s="95"/>
      <c r="IP35" s="95"/>
      <c r="IQ35" s="95"/>
      <c r="IR35" s="95"/>
      <c r="IS35" s="95"/>
      <c r="IT35" s="95"/>
      <c r="IU35" s="95"/>
      <c r="IV35" s="95"/>
    </row>
    <row r="36" customFormat="false" ht="12.75" hidden="false" customHeight="false" outlineLevel="0" collapsed="false">
      <c r="A36" s="44" t="n">
        <v>27504</v>
      </c>
      <c r="B36" s="0" t="s">
        <v>36</v>
      </c>
      <c r="C36" s="48" t="n">
        <v>35000</v>
      </c>
      <c r="D36" s="21" t="n">
        <v>37987</v>
      </c>
      <c r="E36" s="21" t="n">
        <v>38717</v>
      </c>
      <c r="F36" s="0" t="s">
        <v>34</v>
      </c>
      <c r="G36" s="44"/>
      <c r="H36" s="22" t="n">
        <v>0</v>
      </c>
      <c r="I36" s="96"/>
      <c r="J36" s="75" t="n">
        <f aca="false">I36*H36*30.4</f>
        <v>0</v>
      </c>
      <c r="K36" s="65"/>
      <c r="L36" s="66" t="n">
        <f aca="false">K36*H36*30.4</f>
        <v>0</v>
      </c>
      <c r="M36" s="65"/>
      <c r="N36" s="66" t="n">
        <f aca="false">M36*H36*30.4</f>
        <v>0</v>
      </c>
      <c r="O36" s="65"/>
      <c r="P36" s="66" t="n">
        <f aca="false">O36*H36*30.4</f>
        <v>0</v>
      </c>
      <c r="Q36" s="65"/>
      <c r="R36" s="66" t="n">
        <f aca="false">Q36*H36*30.4</f>
        <v>0</v>
      </c>
      <c r="S36" s="65"/>
      <c r="T36" s="66" t="n">
        <f aca="false">S36*H36*30.4</f>
        <v>0</v>
      </c>
      <c r="U36" s="65"/>
      <c r="V36" s="66" t="n">
        <f aca="false">U36*H36*30.4</f>
        <v>0</v>
      </c>
      <c r="W36" s="65"/>
      <c r="X36" s="66" t="n">
        <f aca="false">W36*H36*30.4</f>
        <v>0</v>
      </c>
      <c r="Y36" s="65"/>
      <c r="Z36" s="66" t="n">
        <f aca="false">Y36*H36*30.4</f>
        <v>0</v>
      </c>
      <c r="AA36" s="65"/>
      <c r="AB36" s="66" t="n">
        <f aca="false">AA36*H36*30.4</f>
        <v>0</v>
      </c>
      <c r="AC36" s="65"/>
      <c r="AD36" s="66" t="n">
        <f aca="false">AC36*H36*30.4</f>
        <v>0</v>
      </c>
      <c r="AE36" s="65"/>
      <c r="AF36" s="66" t="n">
        <f aca="false">AE36*H36*30.4</f>
        <v>0</v>
      </c>
      <c r="AG36" s="66"/>
      <c r="AH36" s="65"/>
      <c r="AI36" s="66" t="n">
        <f aca="false">AH36*H36*30.4</f>
        <v>0</v>
      </c>
      <c r="AJ36" s="65"/>
      <c r="AK36" s="66" t="n">
        <f aca="false">AJ36*H36*30.4</f>
        <v>0</v>
      </c>
      <c r="AL36" s="65"/>
      <c r="AM36" s="65"/>
      <c r="AN36" s="65"/>
      <c r="AO36" s="65"/>
      <c r="AP36" s="65"/>
      <c r="AQ36" s="66" t="n">
        <f aca="false">AP36*H36*30.4</f>
        <v>0</v>
      </c>
      <c r="AR36" s="65"/>
      <c r="AS36" s="66" t="n">
        <f aca="false">AR36*H36*30.4</f>
        <v>0</v>
      </c>
      <c r="AT36" s="65"/>
      <c r="AU36" s="66" t="n">
        <f aca="false">AT36*H36*30.4</f>
        <v>0</v>
      </c>
      <c r="AV36" s="65"/>
      <c r="AW36" s="66" t="n">
        <f aca="false">AV36*H36*30.4</f>
        <v>0</v>
      </c>
      <c r="AX36" s="65"/>
      <c r="AY36" s="66" t="n">
        <f aca="false">AX36*H36*30.4</f>
        <v>0</v>
      </c>
      <c r="AZ36" s="65"/>
      <c r="BA36" s="66" t="n">
        <f aca="false">AZ36*H36*30.4</f>
        <v>0</v>
      </c>
      <c r="BB36" s="65"/>
      <c r="BC36" s="66" t="n">
        <f aca="false">BB36*H36*30.4</f>
        <v>0</v>
      </c>
      <c r="BD36" s="65"/>
      <c r="BE36" s="65"/>
      <c r="BF36" s="65"/>
      <c r="BG36" s="61" t="n">
        <v>35000</v>
      </c>
      <c r="BH36" s="66" t="n">
        <f aca="false">BG36*H36*30.4</f>
        <v>0</v>
      </c>
      <c r="BI36" s="61" t="n">
        <v>35000</v>
      </c>
      <c r="BJ36" s="66" t="n">
        <f aca="false">BI36*H36*30.4</f>
        <v>0</v>
      </c>
      <c r="BK36" s="61" t="n">
        <v>35000</v>
      </c>
      <c r="BL36" s="66" t="n">
        <f aca="false">BK36*H36*30.4</f>
        <v>0</v>
      </c>
      <c r="BM36" s="61" t="n">
        <v>35000</v>
      </c>
      <c r="BN36" s="66" t="n">
        <f aca="false">BM36*H36*30.4</f>
        <v>0</v>
      </c>
      <c r="BO36" s="61" t="n">
        <v>35000</v>
      </c>
      <c r="BP36" s="66" t="n">
        <f aca="false">BO36*H36*30.4</f>
        <v>0</v>
      </c>
      <c r="BQ36" s="61" t="n">
        <v>35000</v>
      </c>
      <c r="BR36" s="66" t="n">
        <f aca="false">BQ36*H36*30.4</f>
        <v>0</v>
      </c>
      <c r="BS36" s="61" t="n">
        <v>35000</v>
      </c>
      <c r="BT36" s="66" t="n">
        <f aca="false">BS36*H36*30.4</f>
        <v>0</v>
      </c>
      <c r="BU36" s="61" t="n">
        <v>35000</v>
      </c>
      <c r="BV36" s="66" t="n">
        <f aca="false">BU36*H36*30.4</f>
        <v>0</v>
      </c>
      <c r="BW36" s="61" t="n">
        <v>35000</v>
      </c>
      <c r="BX36" s="66" t="n">
        <f aca="false">BW36*H36*30.4</f>
        <v>0</v>
      </c>
      <c r="BY36" s="61" t="n">
        <v>35000</v>
      </c>
      <c r="BZ36" s="66" t="n">
        <f aca="false">BY36*H36*30.4</f>
        <v>0</v>
      </c>
      <c r="CA36" s="61" t="n">
        <v>35000</v>
      </c>
      <c r="CB36" s="66" t="n">
        <f aca="false">CA36*H36*30.4</f>
        <v>0</v>
      </c>
      <c r="CC36" s="61" t="n">
        <v>35000</v>
      </c>
      <c r="CD36" s="66" t="n">
        <f aca="false">CC36*H36*30.4</f>
        <v>0</v>
      </c>
      <c r="CE36" s="66"/>
      <c r="CF36" s="61" t="n">
        <v>35000</v>
      </c>
      <c r="CG36" s="66" t="n">
        <f aca="false">CF36*H36*30.4</f>
        <v>0</v>
      </c>
      <c r="CH36" s="61" t="n">
        <v>35000</v>
      </c>
      <c r="CI36" s="66" t="n">
        <f aca="false">CH36*H36*30.4</f>
        <v>0</v>
      </c>
      <c r="CJ36" s="61" t="n">
        <v>35000</v>
      </c>
      <c r="CK36" s="66" t="n">
        <f aca="false">CJ36*H36*30.4</f>
        <v>0</v>
      </c>
      <c r="CL36" s="61" t="n">
        <v>35000</v>
      </c>
      <c r="CM36" s="66" t="n">
        <f aca="false">CL36*H36*30.4</f>
        <v>0</v>
      </c>
      <c r="CN36" s="61" t="n">
        <v>35000</v>
      </c>
      <c r="CO36" s="66" t="n">
        <f aca="false">CN36*H36*30.4</f>
        <v>0</v>
      </c>
      <c r="CP36" s="61" t="n">
        <v>35000</v>
      </c>
      <c r="CQ36" s="66" t="n">
        <f aca="false">CP36*H36*30.4</f>
        <v>0</v>
      </c>
      <c r="CR36" s="61" t="n">
        <v>35000</v>
      </c>
      <c r="CS36" s="66" t="n">
        <f aca="false">CR36*H36*30.4</f>
        <v>0</v>
      </c>
      <c r="CT36" s="61" t="n">
        <v>35000</v>
      </c>
      <c r="CU36" s="66" t="n">
        <f aca="false">CT36*H36*30.4</f>
        <v>0</v>
      </c>
      <c r="CV36" s="61" t="n">
        <v>35000</v>
      </c>
      <c r="CW36" s="66" t="n">
        <f aca="false">CV36*H36*30.4</f>
        <v>0</v>
      </c>
      <c r="CX36" s="61" t="n">
        <v>35000</v>
      </c>
      <c r="CY36" s="66" t="n">
        <f aca="false">CX36*H36*30.4</f>
        <v>0</v>
      </c>
      <c r="CZ36" s="61" t="n">
        <v>35000</v>
      </c>
      <c r="DA36" s="97" t="n">
        <f aca="false">CZ36*H36*30.4</f>
        <v>0</v>
      </c>
      <c r="DB36" s="98" t="n">
        <v>35000</v>
      </c>
      <c r="DC36" s="97" t="n">
        <f aca="false">DB36*H36*30.4</f>
        <v>0</v>
      </c>
      <c r="DD36" s="97"/>
      <c r="DE36" s="99"/>
      <c r="DF36" s="97" t="n">
        <f aca="false">DE36*H36*30.4</f>
        <v>0</v>
      </c>
      <c r="DG36" s="99"/>
      <c r="DH36" s="97" t="n">
        <f aca="false">DG36*H36*30.4</f>
        <v>0</v>
      </c>
      <c r="DI36" s="99"/>
      <c r="DJ36" s="97" t="n">
        <f aca="false">DI36*H36*30.4</f>
        <v>0</v>
      </c>
      <c r="DK36" s="99"/>
      <c r="DL36" s="97" t="n">
        <f aca="false">DK36*H36*30.4</f>
        <v>0</v>
      </c>
      <c r="DM36" s="99"/>
      <c r="DN36" s="97" t="n">
        <f aca="false">DM36*H36*30.4</f>
        <v>0</v>
      </c>
      <c r="DO36" s="99"/>
      <c r="DP36" s="97" t="n">
        <f aca="false">DO36*H36*30.4</f>
        <v>0</v>
      </c>
      <c r="DQ36" s="99"/>
      <c r="DR36" s="97" t="n">
        <f aca="false">DQ36*H36*30.4</f>
        <v>0</v>
      </c>
      <c r="DS36" s="99"/>
      <c r="DT36" s="97" t="n">
        <f aca="false">DS36*H36*30.4</f>
        <v>0</v>
      </c>
      <c r="DU36" s="99"/>
      <c r="DV36" s="99"/>
      <c r="DW36" s="99"/>
      <c r="DX36" s="97" t="n">
        <f aca="false">DW36*H36*30.4</f>
        <v>0</v>
      </c>
      <c r="DY36" s="99"/>
      <c r="DZ36" s="97" t="n">
        <f aca="false">DY36*H36*30.4</f>
        <v>0</v>
      </c>
      <c r="EA36" s="99"/>
      <c r="EB36" s="97" t="n">
        <f aca="false">EA36*H36*30.4</f>
        <v>0</v>
      </c>
      <c r="EC36" s="97"/>
      <c r="ED36" s="99"/>
      <c r="EE36" s="97" t="n">
        <f aca="false">ED36*H36*30.4</f>
        <v>0</v>
      </c>
      <c r="EF36" s="99"/>
      <c r="EG36" s="97" t="n">
        <f aca="false">EF36*H36*30.4</f>
        <v>0</v>
      </c>
      <c r="EH36" s="99"/>
      <c r="EI36" s="99"/>
      <c r="EJ36" s="99"/>
      <c r="EK36" s="99"/>
      <c r="EL36" s="99"/>
      <c r="EM36" s="97" t="n">
        <f aca="false">EL36*H36*30.4</f>
        <v>0</v>
      </c>
      <c r="EN36" s="99"/>
      <c r="EO36" s="97" t="n">
        <f aca="false">EN36*H36*30.4</f>
        <v>0</v>
      </c>
      <c r="EP36" s="99"/>
      <c r="EQ36" s="97" t="n">
        <f aca="false">EP36*H36*30.4</f>
        <v>0</v>
      </c>
      <c r="ER36" s="99"/>
      <c r="ES36" s="97" t="n">
        <f aca="false">ER36*H36*30.4</f>
        <v>0</v>
      </c>
      <c r="ET36" s="99"/>
      <c r="EU36" s="97" t="n">
        <f aca="false">ET36*H36*30.4</f>
        <v>0</v>
      </c>
      <c r="EV36" s="99"/>
      <c r="EW36" s="97" t="n">
        <f aca="false">EV36*H36*30.4</f>
        <v>0</v>
      </c>
      <c r="EX36" s="99"/>
      <c r="EY36" s="97" t="n">
        <f aca="false">EX36*H36*30.4</f>
        <v>0</v>
      </c>
      <c r="EZ36" s="99"/>
      <c r="FA36" s="97" t="n">
        <f aca="false">EZ36*H36*30.4</f>
        <v>0</v>
      </c>
      <c r="FB36" s="97"/>
      <c r="FC36" s="99"/>
      <c r="FD36" s="97" t="n">
        <f aca="false">FC36*H36*30.4</f>
        <v>0</v>
      </c>
      <c r="FE36" s="99"/>
      <c r="FF36" s="97" t="n">
        <f aca="false">FE36*H36*30.4</f>
        <v>0</v>
      </c>
      <c r="FG36" s="99"/>
      <c r="FH36" s="97" t="n">
        <f aca="false">FG36*H36*30.4</f>
        <v>0</v>
      </c>
      <c r="FI36" s="99"/>
      <c r="FJ36" s="97" t="n">
        <f aca="false">FI36*H36*30.4</f>
        <v>0</v>
      </c>
      <c r="FK36" s="99"/>
      <c r="FL36" s="97" t="n">
        <f aca="false">FK36*H36*30.4</f>
        <v>0</v>
      </c>
      <c r="FM36" s="99"/>
      <c r="FN36" s="97" t="n">
        <f aca="false">FM36*H36*30.4</f>
        <v>0</v>
      </c>
      <c r="FO36" s="99"/>
      <c r="FP36" s="97" t="n">
        <f aca="false">FO36*H36*30.4</f>
        <v>0</v>
      </c>
      <c r="FQ36" s="99"/>
      <c r="FR36" s="97" t="n">
        <f aca="false">FQ36*H36*30.4</f>
        <v>0</v>
      </c>
      <c r="FS36" s="99"/>
      <c r="FT36" s="97" t="n">
        <f aca="false">FS36*H36*30.4</f>
        <v>0</v>
      </c>
      <c r="FU36" s="99"/>
      <c r="FV36" s="97" t="n">
        <f aca="false">FU36*H36*30.4</f>
        <v>0</v>
      </c>
      <c r="FW36" s="99"/>
      <c r="FX36" s="97" t="n">
        <f aca="false">FW36*H36*30.4</f>
        <v>0</v>
      </c>
      <c r="FY36" s="99"/>
      <c r="FZ36" s="97" t="n">
        <f aca="false">FY36*H36*30.4</f>
        <v>0</v>
      </c>
      <c r="GA36" s="97"/>
      <c r="GB36" s="99"/>
      <c r="GC36" s="97" t="n">
        <f aca="false">GB36*H36*30.4</f>
        <v>0</v>
      </c>
      <c r="GD36" s="99"/>
      <c r="GE36" s="97" t="n">
        <f aca="false">GD36*H36*30.4</f>
        <v>0</v>
      </c>
      <c r="GF36" s="99"/>
      <c r="GG36" s="97" t="n">
        <f aca="false">GF36*H36*30.4</f>
        <v>0</v>
      </c>
      <c r="GH36" s="99"/>
      <c r="GI36" s="97" t="n">
        <f aca="false">GH36*H36*30.4</f>
        <v>0</v>
      </c>
      <c r="GJ36" s="99"/>
      <c r="GK36" s="97" t="n">
        <f aca="false">GJ36*H36*30.4</f>
        <v>0</v>
      </c>
      <c r="GL36" s="99"/>
      <c r="GM36" s="97" t="n">
        <f aca="false">GL36*H36*30.4</f>
        <v>0</v>
      </c>
      <c r="GN36" s="99"/>
      <c r="GO36" s="97" t="n">
        <f aca="false">GN36*H36*30.4</f>
        <v>0</v>
      </c>
      <c r="GP36" s="99"/>
      <c r="GQ36" s="97" t="n">
        <f aca="false">GP36*H36*30.4</f>
        <v>0</v>
      </c>
      <c r="GR36" s="99"/>
      <c r="GS36" s="97" t="n">
        <f aca="false">GR36*H36*30.4</f>
        <v>0</v>
      </c>
      <c r="GT36" s="99"/>
      <c r="GU36" s="97" t="n">
        <f aca="false">GT36*H36*30.4</f>
        <v>0</v>
      </c>
      <c r="GV36" s="99"/>
      <c r="GW36" s="97" t="n">
        <f aca="false">GV36*H36*30.4</f>
        <v>0</v>
      </c>
      <c r="GX36" s="99"/>
      <c r="GY36" s="97" t="n">
        <f aca="false">GX36*H36*30.4</f>
        <v>0</v>
      </c>
      <c r="GZ36" s="97"/>
      <c r="HA36" s="99"/>
      <c r="HB36" s="97" t="n">
        <f aca="false">HA36*H36*30.4</f>
        <v>0</v>
      </c>
      <c r="HC36" s="99"/>
      <c r="HD36" s="97" t="n">
        <f aca="false">HC36*H36*30.4</f>
        <v>0</v>
      </c>
      <c r="HE36" s="99"/>
      <c r="HF36" s="97" t="n">
        <f aca="false">HE36*H36*30.4</f>
        <v>0</v>
      </c>
      <c r="HG36" s="99"/>
      <c r="HH36" s="97" t="n">
        <f aca="false">HG36*H36*30.4</f>
        <v>0</v>
      </c>
      <c r="HI36" s="99"/>
      <c r="HJ36" s="97" t="n">
        <f aca="false">HI36*H36*30.4</f>
        <v>0</v>
      </c>
      <c r="HK36" s="99"/>
      <c r="HL36" s="97" t="n">
        <f aca="false">HK36*H36*30.4</f>
        <v>0</v>
      </c>
      <c r="HM36" s="99"/>
      <c r="HN36" s="97" t="n">
        <f aca="false">HM36*H36*30.4</f>
        <v>0</v>
      </c>
      <c r="HO36" s="99"/>
      <c r="HP36" s="99"/>
      <c r="HQ36" s="99"/>
      <c r="HR36" s="97" t="n">
        <f aca="false">HQ36*H36*30.4</f>
        <v>0</v>
      </c>
      <c r="HS36" s="99"/>
      <c r="HT36" s="97" t="n">
        <f aca="false">HS36*H36*30.4</f>
        <v>0</v>
      </c>
      <c r="HU36" s="99"/>
      <c r="HV36" s="97" t="n">
        <f aca="false">HU36*H36*30.4</f>
        <v>0</v>
      </c>
      <c r="HW36" s="99"/>
      <c r="HX36" s="97" t="n">
        <f aca="false">HW36*H36*30.4</f>
        <v>0</v>
      </c>
      <c r="HY36" s="95"/>
      <c r="HZ36" s="95"/>
      <c r="IA36" s="95"/>
      <c r="IB36" s="95"/>
      <c r="IC36" s="95"/>
      <c r="ID36" s="95"/>
      <c r="IE36" s="95"/>
      <c r="IF36" s="95"/>
      <c r="IG36" s="95"/>
      <c r="IH36" s="95"/>
      <c r="II36" s="95"/>
      <c r="IJ36" s="95"/>
      <c r="IK36" s="95"/>
      <c r="IL36" s="95"/>
      <c r="IM36" s="95"/>
      <c r="IN36" s="95"/>
      <c r="IO36" s="95"/>
      <c r="IP36" s="95"/>
      <c r="IQ36" s="95"/>
      <c r="IR36" s="95"/>
      <c r="IS36" s="95"/>
      <c r="IT36" s="95"/>
      <c r="IU36" s="95"/>
      <c r="IV36" s="95"/>
    </row>
    <row r="37" customFormat="false" ht="12.75" hidden="false" customHeight="false" outlineLevel="0" collapsed="false">
      <c r="G37" s="12"/>
      <c r="H37" s="12"/>
      <c r="I37" s="27" t="n">
        <f aca="false">SUM(I10:I36)</f>
        <v>817446</v>
      </c>
      <c r="J37" s="27"/>
      <c r="K37" s="19" t="n">
        <f aca="false">SUM(K10:K36)</f>
        <v>837446</v>
      </c>
      <c r="L37" s="19"/>
      <c r="M37" s="19" t="n">
        <f aca="false">SUM(M10:M36)</f>
        <v>837446</v>
      </c>
      <c r="N37" s="19"/>
      <c r="O37" s="19" t="n">
        <f aca="false">SUM(O10:O36)</f>
        <v>837446</v>
      </c>
      <c r="P37" s="19"/>
      <c r="Q37" s="19" t="n">
        <f aca="false">SUM(Q10:Q36)</f>
        <v>837446</v>
      </c>
      <c r="R37" s="19"/>
      <c r="S37" s="19" t="n">
        <f aca="false">SUM(S10:S36)</f>
        <v>847446</v>
      </c>
      <c r="T37" s="19"/>
      <c r="U37" s="19" t="n">
        <f aca="false">SUM(U10:U36)</f>
        <v>847446</v>
      </c>
      <c r="V37" s="19"/>
      <c r="W37" s="19" t="n">
        <f aca="false">SUM(W10:W36)</f>
        <v>847446</v>
      </c>
      <c r="X37" s="19"/>
      <c r="Y37" s="19" t="n">
        <f aca="false">SUM(Y10:Y36)</f>
        <v>847446</v>
      </c>
      <c r="Z37" s="19"/>
      <c r="AA37" s="19" t="n">
        <f aca="false">SUM(AA10:AA36)</f>
        <v>847446</v>
      </c>
      <c r="AB37" s="19"/>
      <c r="AC37" s="19" t="n">
        <f aca="false">SUM(AC10:AC36)</f>
        <v>848946</v>
      </c>
      <c r="AD37" s="19"/>
      <c r="AE37" s="19" t="n">
        <f aca="false">SUM(AE10:AE36)</f>
        <v>848946</v>
      </c>
      <c r="AF37" s="19"/>
      <c r="AG37" s="19"/>
      <c r="AH37" s="19" t="n">
        <f aca="false">SUM(AH10:AH36)</f>
        <v>848946</v>
      </c>
      <c r="AI37" s="19"/>
      <c r="AJ37" s="19" t="n">
        <f aca="false">SUM(AJ10:AJ36)</f>
        <v>848946</v>
      </c>
      <c r="AK37" s="19"/>
      <c r="AL37" s="19" t="n">
        <f aca="false">SUM(AL10:AL36)</f>
        <v>848946</v>
      </c>
      <c r="AM37" s="19"/>
      <c r="AN37" s="19" t="n">
        <f aca="false">SUM(AN10:AN36)</f>
        <v>848946</v>
      </c>
      <c r="AO37" s="19"/>
      <c r="AP37" s="19" t="n">
        <f aca="false">SUM(AP10:AP36)</f>
        <v>848946</v>
      </c>
      <c r="AQ37" s="19"/>
      <c r="AR37" s="19" t="n">
        <f aca="false">SUM(AR10:AR36)</f>
        <v>840346</v>
      </c>
      <c r="AS37" s="19"/>
      <c r="AT37" s="19" t="n">
        <f aca="false">SUM(AT10:AT36)</f>
        <v>840346</v>
      </c>
      <c r="AU37" s="19"/>
      <c r="AV37" s="19" t="n">
        <f aca="false">SUM(AV10:AV36)</f>
        <v>840346</v>
      </c>
      <c r="AW37" s="19"/>
      <c r="AX37" s="19" t="n">
        <f aca="false">SUM(AX10:AX36)</f>
        <v>840346</v>
      </c>
      <c r="AY37" s="19"/>
      <c r="AZ37" s="19" t="n">
        <f aca="false">SUM(AZ10:AZ36)</f>
        <v>840346</v>
      </c>
      <c r="BA37" s="19"/>
      <c r="BB37" s="19" t="n">
        <f aca="false">SUM(BB10:BB36)</f>
        <v>840346</v>
      </c>
      <c r="BC37" s="19"/>
      <c r="BD37" s="19" t="n">
        <f aca="false">SUM(BD10:BD36)</f>
        <v>840346</v>
      </c>
      <c r="BE37" s="19"/>
      <c r="BF37" s="19"/>
      <c r="BG37" s="19" t="n">
        <f aca="false">SUM(BG10:BG36)</f>
        <v>839000</v>
      </c>
      <c r="BH37" s="19"/>
      <c r="BI37" s="19" t="n">
        <f aca="false">SUM(BI10:BI36)</f>
        <v>839000</v>
      </c>
      <c r="BJ37" s="19"/>
      <c r="BK37" s="19" t="n">
        <f aca="false">SUM(BK10:BK36)</f>
        <v>839000</v>
      </c>
      <c r="BL37" s="19"/>
      <c r="BM37" s="19" t="n">
        <f aca="false">SUM(BM10:BM36)</f>
        <v>799000</v>
      </c>
      <c r="BN37" s="19"/>
      <c r="BO37" s="19" t="n">
        <f aca="false">SUM(BO10:BO36)</f>
        <v>799000</v>
      </c>
      <c r="BP37" s="19"/>
      <c r="BQ37" s="19" t="n">
        <f aca="false">SUM(BQ10:BQ36)</f>
        <v>799000</v>
      </c>
      <c r="BR37" s="19"/>
      <c r="BS37" s="19" t="n">
        <f aca="false">SUM(BS10:BS36)</f>
        <v>799000</v>
      </c>
      <c r="BT37" s="19"/>
      <c r="BU37" s="19" t="n">
        <f aca="false">SUM(BU10:BU36)</f>
        <v>799000</v>
      </c>
      <c r="BV37" s="19"/>
      <c r="BW37" s="19" t="n">
        <f aca="false">SUM(BW10:BW36)</f>
        <v>799000</v>
      </c>
      <c r="BX37" s="19"/>
      <c r="BY37" s="19" t="n">
        <f aca="false">SUM(BY10:BY36)</f>
        <v>799000</v>
      </c>
      <c r="BZ37" s="19"/>
      <c r="CA37" s="19" t="n">
        <f aca="false">SUM(CA10:CA36)</f>
        <v>799000</v>
      </c>
      <c r="CB37" s="19"/>
      <c r="CC37" s="19" t="n">
        <f aca="false">SUM(CC10:CC36)</f>
        <v>779000</v>
      </c>
      <c r="CD37" s="19"/>
      <c r="CE37" s="19"/>
      <c r="CF37" s="19" t="n">
        <f aca="false">SUM(CF10:CF36)</f>
        <v>754000</v>
      </c>
      <c r="CG37" s="19"/>
      <c r="CH37" s="19" t="n">
        <f aca="false">SUM(CH10:CH36)</f>
        <v>754000</v>
      </c>
      <c r="CI37" s="19"/>
      <c r="CJ37" s="19" t="n">
        <f aca="false">SUM(CJ10:CJ36)</f>
        <v>754000</v>
      </c>
      <c r="CK37" s="19"/>
      <c r="CL37" s="19" t="n">
        <f aca="false">SUM(CL10:CL36)</f>
        <v>774000</v>
      </c>
      <c r="CM37" s="19"/>
      <c r="CN37" s="19" t="n">
        <f aca="false">SUM(CN10:CN36)</f>
        <v>727500</v>
      </c>
      <c r="CO37" s="19"/>
      <c r="CP37" s="19" t="n">
        <f aca="false">SUM(CP10:CP36)</f>
        <v>727500</v>
      </c>
      <c r="CQ37" s="19"/>
      <c r="CR37" s="19" t="n">
        <f aca="false">SUM(CR10:CR36)</f>
        <v>727500</v>
      </c>
      <c r="CS37" s="19"/>
      <c r="CT37" s="19" t="n">
        <f aca="false">SUM(CT10:CT36)</f>
        <v>727500</v>
      </c>
      <c r="CU37" s="19"/>
      <c r="CV37" s="19" t="n">
        <f aca="false">SUM(CV10:CV36)</f>
        <v>727500</v>
      </c>
      <c r="CW37" s="19"/>
      <c r="CX37" s="19" t="n">
        <f aca="false">SUM(CX10:CX36)</f>
        <v>727500</v>
      </c>
      <c r="CY37" s="19"/>
      <c r="CZ37" s="19" t="n">
        <f aca="false">SUM(CZ10:CZ36)</f>
        <v>487500</v>
      </c>
      <c r="DA37" s="35"/>
      <c r="DB37" s="35" t="n">
        <f aca="false">SUM(DB10:DB36)</f>
        <v>487500</v>
      </c>
      <c r="DC37" s="35"/>
      <c r="DD37" s="35"/>
      <c r="DE37" s="35" t="n">
        <f aca="false">SUM(DE10:DE36)</f>
        <v>438500</v>
      </c>
      <c r="DF37" s="35"/>
      <c r="DG37" s="35" t="n">
        <f aca="false">SUM(DG10:DG36)</f>
        <v>438500</v>
      </c>
      <c r="DH37" s="35"/>
      <c r="DI37" s="35" t="n">
        <f aca="false">SUM(DI10:DI36)</f>
        <v>438500</v>
      </c>
      <c r="DJ37" s="35"/>
      <c r="DK37" s="35" t="n">
        <f aca="false">SUM(DK10:DK36)</f>
        <v>438500</v>
      </c>
      <c r="DL37" s="35"/>
      <c r="DM37" s="35" t="n">
        <f aca="false">SUM(DM10:DM36)</f>
        <v>438500</v>
      </c>
      <c r="DN37" s="35"/>
      <c r="DO37" s="35" t="n">
        <f aca="false">SUM(DO10:DO36)</f>
        <v>438500</v>
      </c>
      <c r="DP37" s="35"/>
      <c r="DQ37" s="35" t="n">
        <f aca="false">SUM(DQ10:DQ36)</f>
        <v>438500</v>
      </c>
      <c r="DR37" s="35"/>
      <c r="DS37" s="35" t="n">
        <f aca="false">SUM(DS10:DS36)</f>
        <v>438500</v>
      </c>
      <c r="DT37" s="35"/>
      <c r="DU37" s="35" t="n">
        <f aca="false">SUM(DU10:DU36)</f>
        <v>438500</v>
      </c>
      <c r="DV37" s="35"/>
      <c r="DW37" s="35" t="n">
        <f aca="false">SUM(DW10:DW36)</f>
        <v>438500</v>
      </c>
      <c r="DX37" s="35"/>
      <c r="DY37" s="35" t="n">
        <f aca="false">SUM(DY10:DY36)</f>
        <v>438500</v>
      </c>
      <c r="DZ37" s="35"/>
      <c r="EA37" s="35" t="n">
        <f aca="false">SUM(EA10:EA36)</f>
        <v>378500</v>
      </c>
      <c r="EB37" s="35"/>
      <c r="EC37" s="35"/>
      <c r="ED37" s="35" t="n">
        <f aca="false">SUM(ED10:ED36)</f>
        <v>378500</v>
      </c>
      <c r="EE37" s="35"/>
      <c r="EF37" s="35" t="n">
        <f aca="false">SUM(EF10:EF36)</f>
        <v>378500</v>
      </c>
      <c r="EG37" s="35"/>
      <c r="EH37" s="35" t="n">
        <f aca="false">SUM(EH10:EH36)</f>
        <v>183500</v>
      </c>
      <c r="EI37" s="35"/>
      <c r="EJ37" s="35" t="n">
        <f aca="false">SUM(EJ10:EJ36)</f>
        <v>103500</v>
      </c>
      <c r="EK37" s="35"/>
      <c r="EL37" s="35" t="n">
        <f aca="false">SUM(EL10:EL36)</f>
        <v>103500</v>
      </c>
      <c r="EM37" s="35"/>
      <c r="EN37" s="35" t="n">
        <f aca="false">SUM(EN10:EN36)</f>
        <v>103500</v>
      </c>
      <c r="EO37" s="35"/>
      <c r="EP37" s="35" t="n">
        <f aca="false">SUM(EP10:EP36)</f>
        <v>103500</v>
      </c>
      <c r="EQ37" s="35"/>
      <c r="ER37" s="35" t="n">
        <f aca="false">SUM(ER10:ER36)</f>
        <v>103500</v>
      </c>
      <c r="ES37" s="35"/>
      <c r="ET37" s="35" t="n">
        <f aca="false">SUM(ET10:ET36)</f>
        <v>103500</v>
      </c>
      <c r="EU37" s="35"/>
      <c r="EV37" s="35" t="n">
        <f aca="false">SUM(EV10:EV36)</f>
        <v>103500</v>
      </c>
      <c r="EW37" s="35"/>
      <c r="EX37" s="35" t="n">
        <f aca="false">SUM(EX10:EX36)</f>
        <v>103500</v>
      </c>
      <c r="EY37" s="35"/>
      <c r="EZ37" s="35" t="n">
        <f aca="false">SUM(EZ10:EZ36)</f>
        <v>103500</v>
      </c>
      <c r="FA37" s="35"/>
      <c r="FB37" s="35"/>
      <c r="FC37" s="35" t="n">
        <f aca="false">SUM(FC10:FC36)</f>
        <v>103500</v>
      </c>
      <c r="FD37" s="35"/>
      <c r="FE37" s="35" t="n">
        <f aca="false">SUM(FE10:FE36)</f>
        <v>103500</v>
      </c>
      <c r="FF37" s="35"/>
      <c r="FG37" s="35" t="n">
        <f aca="false">SUM(FG10:FG36)</f>
        <v>100000</v>
      </c>
      <c r="FH37" s="35"/>
      <c r="FI37" s="35" t="n">
        <f aca="false">SUM(FI10:FI36)</f>
        <v>100000</v>
      </c>
      <c r="FJ37" s="35"/>
      <c r="FK37" s="35" t="n">
        <f aca="false">SUM(FK10:FK36)</f>
        <v>100000</v>
      </c>
      <c r="FL37" s="35"/>
      <c r="FM37" s="35" t="n">
        <f aca="false">SUM(FM10:FM36)</f>
        <v>100000</v>
      </c>
      <c r="FN37" s="35"/>
      <c r="FO37" s="35" t="n">
        <f aca="false">SUM(FO10:FO36)</f>
        <v>100000</v>
      </c>
      <c r="FP37" s="35"/>
      <c r="FQ37" s="35" t="n">
        <f aca="false">SUM(FQ10:FQ36)</f>
        <v>100000</v>
      </c>
      <c r="FR37" s="35"/>
      <c r="FS37" s="35" t="n">
        <f aca="false">SUM(FS10:FS36)</f>
        <v>100000</v>
      </c>
      <c r="FT37" s="35"/>
      <c r="FU37" s="35" t="n">
        <f aca="false">SUM(FU10:FU36)</f>
        <v>100000</v>
      </c>
      <c r="FV37" s="35"/>
      <c r="FW37" s="35" t="n">
        <f aca="false">SUM(FW10:FW36)</f>
        <v>100000</v>
      </c>
      <c r="FX37" s="35"/>
      <c r="FY37" s="35" t="n">
        <f aca="false">SUM(FY10:FY36)</f>
        <v>10000</v>
      </c>
      <c r="FZ37" s="35"/>
      <c r="GA37" s="35"/>
      <c r="GB37" s="35" t="n">
        <f aca="false">SUM(GB10:GB36)</f>
        <v>10000</v>
      </c>
      <c r="GC37" s="35"/>
      <c r="GD37" s="35" t="n">
        <f aca="false">SUM(GD10:GD36)</f>
        <v>10000</v>
      </c>
      <c r="GE37" s="35"/>
      <c r="GF37" s="35" t="n">
        <f aca="false">SUM(GF10:GF36)</f>
        <v>10000</v>
      </c>
      <c r="GG37" s="35"/>
      <c r="GH37" s="35" t="n">
        <f aca="false">SUM(GH10:GH36)</f>
        <v>10000</v>
      </c>
      <c r="GI37" s="35"/>
      <c r="GJ37" s="35" t="n">
        <f aca="false">SUM(GJ10:GJ36)</f>
        <v>10000</v>
      </c>
      <c r="GK37" s="35"/>
      <c r="GL37" s="35" t="n">
        <f aca="false">SUM(GL10:GL36)</f>
        <v>10000</v>
      </c>
      <c r="GM37" s="35"/>
      <c r="GN37" s="35" t="n">
        <f aca="false">SUM(GN10:GN36)</f>
        <v>10000</v>
      </c>
      <c r="GO37" s="35"/>
      <c r="GP37" s="35" t="n">
        <f aca="false">SUM(GP10:GP36)</f>
        <v>10000</v>
      </c>
      <c r="GQ37" s="35"/>
      <c r="GR37" s="35" t="n">
        <f aca="false">SUM(GR10:GR36)</f>
        <v>10000</v>
      </c>
      <c r="GS37" s="35"/>
      <c r="GT37" s="35" t="n">
        <f aca="false">SUM(GT10:GT36)</f>
        <v>10000</v>
      </c>
      <c r="GU37" s="35"/>
      <c r="GV37" s="35" t="n">
        <f aca="false">SUM(GV10:GV36)</f>
        <v>10000</v>
      </c>
      <c r="GW37" s="35"/>
      <c r="GX37" s="35" t="n">
        <f aca="false">SUM(GX10:GX36)</f>
        <v>10000</v>
      </c>
      <c r="GY37" s="35"/>
      <c r="GZ37" s="35"/>
      <c r="HA37" s="35" t="n">
        <f aca="false">SUM(HA10:HA36)</f>
        <v>10000</v>
      </c>
      <c r="HB37" s="35"/>
      <c r="HC37" s="35" t="n">
        <f aca="false">SUM(HC10:HC36)</f>
        <v>10000</v>
      </c>
      <c r="HD37" s="35"/>
      <c r="HE37" s="35" t="n">
        <f aca="false">SUM(HE10:HE36)</f>
        <v>10000</v>
      </c>
      <c r="HF37" s="35"/>
      <c r="HG37" s="35" t="n">
        <f aca="false">SUM(HG10:HG36)</f>
        <v>10000</v>
      </c>
      <c r="HH37" s="35"/>
      <c r="HI37" s="35" t="n">
        <f aca="false">SUM(HI10:HI36)</f>
        <v>10000</v>
      </c>
      <c r="HJ37" s="35"/>
      <c r="HK37" s="35" t="n">
        <f aca="false">SUM(HK10:HK36)</f>
        <v>10000</v>
      </c>
      <c r="HL37" s="35"/>
      <c r="HM37" s="35" t="n">
        <f aca="false">SUM(HM10:HM36)</f>
        <v>10000</v>
      </c>
      <c r="HN37" s="35"/>
      <c r="HO37" s="35" t="n">
        <f aca="false">SUM(HO10:HO36)</f>
        <v>10000</v>
      </c>
      <c r="HP37" s="35"/>
      <c r="HQ37" s="35" t="n">
        <f aca="false">SUM(HQ10:HQ36)</f>
        <v>10000</v>
      </c>
      <c r="HR37" s="35"/>
      <c r="HS37" s="35" t="n">
        <f aca="false">SUM(HS10:HS36)</f>
        <v>10000</v>
      </c>
      <c r="HT37" s="35"/>
      <c r="HU37" s="35" t="n">
        <f aca="false">SUM(HU10:HU36)</f>
        <v>10000</v>
      </c>
      <c r="HV37" s="35"/>
      <c r="HW37" s="35" t="n">
        <f aca="false">SUM(HW10:HW36)</f>
        <v>10000</v>
      </c>
      <c r="HX37" s="95"/>
      <c r="HY37" s="95"/>
      <c r="HZ37" s="95"/>
      <c r="IA37" s="95"/>
      <c r="IB37" s="95"/>
      <c r="IC37" s="95"/>
      <c r="ID37" s="95"/>
      <c r="IE37" s="95"/>
      <c r="IF37" s="95"/>
      <c r="IG37" s="95"/>
      <c r="IH37" s="95"/>
      <c r="II37" s="95"/>
      <c r="IJ37" s="95"/>
      <c r="IK37" s="95"/>
      <c r="IL37" s="95"/>
      <c r="IM37" s="95"/>
      <c r="IN37" s="95"/>
      <c r="IO37" s="95"/>
      <c r="IP37" s="95"/>
      <c r="IQ37" s="95"/>
      <c r="IR37" s="95"/>
      <c r="IS37" s="95"/>
      <c r="IT37" s="95"/>
      <c r="IU37" s="95"/>
      <c r="IV37" s="95"/>
    </row>
    <row r="38" customFormat="false" ht="12.75" hidden="false" customHeight="false" outlineLevel="0" collapsed="false">
      <c r="D38" s="20"/>
      <c r="E38" s="20"/>
      <c r="G38" s="21"/>
      <c r="H38" s="21"/>
      <c r="I38" s="5"/>
      <c r="J38" s="5"/>
    </row>
    <row r="39" customFormat="false" ht="12.75" hidden="false" customHeight="false" outlineLevel="0" collapsed="false">
      <c r="C39" s="1" t="s">
        <v>48</v>
      </c>
      <c r="E39" s="20"/>
      <c r="G39" s="21"/>
      <c r="H39" s="21"/>
      <c r="I39" s="100" t="n">
        <f aca="false">850000-I37</f>
        <v>32554</v>
      </c>
      <c r="J39" s="100"/>
      <c r="K39" s="101" t="n">
        <f aca="false">850000-K37</f>
        <v>12554</v>
      </c>
      <c r="L39" s="101"/>
      <c r="M39" s="101" t="n">
        <f aca="false">850000-M37</f>
        <v>12554</v>
      </c>
      <c r="N39" s="101"/>
      <c r="O39" s="101" t="n">
        <f aca="false">850000-O37</f>
        <v>12554</v>
      </c>
      <c r="P39" s="101"/>
      <c r="Q39" s="101" t="n">
        <f aca="false">850000-Q37</f>
        <v>12554</v>
      </c>
      <c r="R39" s="101"/>
      <c r="S39" s="101" t="n">
        <f aca="false">850000-S37</f>
        <v>2554</v>
      </c>
      <c r="T39" s="101"/>
      <c r="U39" s="101" t="n">
        <f aca="false">850000-U37</f>
        <v>2554</v>
      </c>
      <c r="V39" s="101"/>
      <c r="W39" s="101" t="n">
        <f aca="false">850000-W37</f>
        <v>2554</v>
      </c>
      <c r="X39" s="101"/>
      <c r="Y39" s="101" t="n">
        <f aca="false">850000-Y37</f>
        <v>2554</v>
      </c>
      <c r="Z39" s="101"/>
      <c r="AA39" s="101" t="n">
        <f aca="false">850000-AA37</f>
        <v>2554</v>
      </c>
      <c r="AB39" s="101"/>
      <c r="AC39" s="101" t="n">
        <f aca="false">850000-AC37</f>
        <v>1054</v>
      </c>
      <c r="AD39" s="101"/>
      <c r="AE39" s="101" t="n">
        <f aca="false">850000-AE37</f>
        <v>1054</v>
      </c>
      <c r="AF39" s="101"/>
      <c r="AG39" s="101"/>
      <c r="AH39" s="101" t="n">
        <f aca="false">850000-AH37</f>
        <v>1054</v>
      </c>
      <c r="AI39" s="101"/>
      <c r="AJ39" s="101" t="n">
        <f aca="false">850000-AJ37</f>
        <v>1054</v>
      </c>
      <c r="AK39" s="101"/>
      <c r="AL39" s="101" t="n">
        <f aca="false">850000-AL37</f>
        <v>1054</v>
      </c>
      <c r="AM39" s="101"/>
      <c r="AN39" s="101" t="n">
        <f aca="false">850000-AN37</f>
        <v>1054</v>
      </c>
      <c r="AO39" s="101"/>
      <c r="AP39" s="101" t="n">
        <f aca="false">850000-AP37</f>
        <v>1054</v>
      </c>
      <c r="AQ39" s="101"/>
      <c r="AR39" s="101" t="n">
        <f aca="false">850000-AR37</f>
        <v>9654</v>
      </c>
      <c r="AS39" s="101"/>
      <c r="AT39" s="101" t="n">
        <f aca="false">850000-AT37</f>
        <v>9654</v>
      </c>
      <c r="AU39" s="101"/>
      <c r="AV39" s="101" t="n">
        <f aca="false">850000-AV37</f>
        <v>9654</v>
      </c>
      <c r="AW39" s="101"/>
      <c r="AX39" s="101" t="n">
        <f aca="false">850000-AX37</f>
        <v>9654</v>
      </c>
      <c r="AY39" s="101"/>
      <c r="AZ39" s="101" t="n">
        <f aca="false">850000-AZ37</f>
        <v>9654</v>
      </c>
      <c r="BA39" s="101"/>
      <c r="BB39" s="101" t="n">
        <f aca="false">850000-BB37</f>
        <v>9654</v>
      </c>
      <c r="BC39" s="101"/>
      <c r="BD39" s="101" t="n">
        <f aca="false">850000-BD37</f>
        <v>9654</v>
      </c>
      <c r="BE39" s="101"/>
      <c r="BF39" s="101"/>
      <c r="BG39" s="101" t="n">
        <f aca="false">850000-BG37</f>
        <v>11000</v>
      </c>
      <c r="BH39" s="101"/>
      <c r="BI39" s="101" t="n">
        <f aca="false">850000-BI37</f>
        <v>11000</v>
      </c>
      <c r="BJ39" s="101"/>
      <c r="BK39" s="101" t="n">
        <f aca="false">850000-BK37</f>
        <v>11000</v>
      </c>
      <c r="BL39" s="101"/>
      <c r="BM39" s="101" t="n">
        <f aca="false">850000-BM37</f>
        <v>51000</v>
      </c>
      <c r="BN39" s="101"/>
      <c r="BO39" s="101" t="n">
        <f aca="false">850000-BO37</f>
        <v>51000</v>
      </c>
      <c r="BP39" s="101"/>
      <c r="BQ39" s="101" t="n">
        <f aca="false">850000-BQ37</f>
        <v>51000</v>
      </c>
      <c r="BR39" s="101"/>
      <c r="BS39" s="101" t="n">
        <f aca="false">850000-BS37</f>
        <v>51000</v>
      </c>
      <c r="BT39" s="101"/>
      <c r="BU39" s="101" t="n">
        <f aca="false">850000-BU37</f>
        <v>51000</v>
      </c>
      <c r="BV39" s="101"/>
      <c r="BW39" s="101" t="n">
        <f aca="false">850000-BW37</f>
        <v>51000</v>
      </c>
      <c r="BX39" s="101"/>
      <c r="BY39" s="101" t="n">
        <f aca="false">850000-BY37</f>
        <v>51000</v>
      </c>
      <c r="BZ39" s="101"/>
      <c r="CA39" s="101" t="n">
        <f aca="false">850000-CA37</f>
        <v>51000</v>
      </c>
      <c r="CB39" s="101"/>
      <c r="CC39" s="101" t="n">
        <f aca="false">850000-CC37</f>
        <v>71000</v>
      </c>
      <c r="CD39" s="101"/>
      <c r="CE39" s="101"/>
      <c r="CF39" s="101" t="n">
        <f aca="false">850000-CF37</f>
        <v>96000</v>
      </c>
      <c r="CG39" s="101"/>
      <c r="CH39" s="101" t="n">
        <f aca="false">850000-CH37</f>
        <v>96000</v>
      </c>
      <c r="CI39" s="101"/>
      <c r="CJ39" s="101" t="n">
        <f aca="false">850000-CJ37</f>
        <v>96000</v>
      </c>
      <c r="CK39" s="101"/>
      <c r="CL39" s="101" t="n">
        <f aca="false">850000-CL37</f>
        <v>76000</v>
      </c>
      <c r="CM39" s="101"/>
      <c r="CN39" s="101" t="n">
        <f aca="false">850000-CN37</f>
        <v>122500</v>
      </c>
      <c r="CO39" s="101"/>
      <c r="CP39" s="101" t="n">
        <f aca="false">850000-CP37</f>
        <v>122500</v>
      </c>
      <c r="CQ39" s="101"/>
      <c r="CR39" s="101" t="n">
        <f aca="false">850000-CR37</f>
        <v>122500</v>
      </c>
      <c r="CS39" s="101"/>
      <c r="CT39" s="101" t="n">
        <f aca="false">850000-CT37</f>
        <v>122500</v>
      </c>
      <c r="CU39" s="101"/>
      <c r="CV39" s="101" t="n">
        <f aca="false">850000-CV37</f>
        <v>122500</v>
      </c>
      <c r="CW39" s="101"/>
      <c r="CX39" s="101" t="n">
        <f aca="false">850000-CX37</f>
        <v>122500</v>
      </c>
      <c r="CY39" s="101"/>
      <c r="CZ39" s="101" t="n">
        <f aca="false">850000-CZ37</f>
        <v>362500</v>
      </c>
      <c r="DA39" s="101"/>
      <c r="DB39" s="101" t="n">
        <f aca="false">850000-DB37</f>
        <v>362500</v>
      </c>
      <c r="DC39" s="101"/>
      <c r="DD39" s="101"/>
      <c r="DE39" s="101" t="n">
        <f aca="false">850000-DE37</f>
        <v>411500</v>
      </c>
      <c r="DF39" s="101"/>
      <c r="DG39" s="101" t="n">
        <f aca="false">850000-DG37</f>
        <v>411500</v>
      </c>
      <c r="DH39" s="101"/>
      <c r="DI39" s="101" t="n">
        <f aca="false">850000-DI37</f>
        <v>411500</v>
      </c>
      <c r="DJ39" s="101"/>
      <c r="DK39" s="101" t="n">
        <f aca="false">850000-DK37</f>
        <v>411500</v>
      </c>
      <c r="DL39" s="101"/>
      <c r="DM39" s="101" t="n">
        <f aca="false">850000-DM37</f>
        <v>411500</v>
      </c>
      <c r="DN39" s="101"/>
      <c r="DO39" s="101" t="n">
        <f aca="false">850000-DO37</f>
        <v>411500</v>
      </c>
      <c r="DP39" s="101"/>
      <c r="DQ39" s="101" t="n">
        <f aca="false">850000-DQ37</f>
        <v>411500</v>
      </c>
      <c r="DR39" s="101"/>
      <c r="DS39" s="101" t="n">
        <f aca="false">850000-DS37</f>
        <v>411500</v>
      </c>
      <c r="DT39" s="101"/>
      <c r="DU39" s="101" t="n">
        <f aca="false">850000-DU37</f>
        <v>411500</v>
      </c>
      <c r="DV39" s="101"/>
      <c r="DW39" s="101" t="n">
        <f aca="false">850000-DW37</f>
        <v>411500</v>
      </c>
      <c r="DX39" s="101"/>
      <c r="DY39" s="101" t="n">
        <f aca="false">850000-DY37</f>
        <v>411500</v>
      </c>
      <c r="DZ39" s="101"/>
      <c r="EA39" s="101" t="n">
        <f aca="false">850000-EA37</f>
        <v>471500</v>
      </c>
      <c r="EB39" s="101"/>
      <c r="EC39" s="101"/>
      <c r="ED39" s="101" t="n">
        <f aca="false">850000-ED37</f>
        <v>471500</v>
      </c>
      <c r="EE39" s="101"/>
      <c r="EF39" s="101" t="n">
        <f aca="false">850000-EF37</f>
        <v>471500</v>
      </c>
      <c r="EG39" s="101"/>
      <c r="EH39" s="101" t="n">
        <f aca="false">850000-EH37</f>
        <v>666500</v>
      </c>
      <c r="EI39" s="101"/>
      <c r="EJ39" s="101" t="n">
        <f aca="false">850000-EJ37</f>
        <v>746500</v>
      </c>
      <c r="EK39" s="101"/>
      <c r="EL39" s="101" t="n">
        <f aca="false">850000-EL37</f>
        <v>746500</v>
      </c>
      <c r="EM39" s="101"/>
      <c r="EN39" s="101" t="n">
        <f aca="false">850000-EN37</f>
        <v>746500</v>
      </c>
      <c r="EO39" s="101"/>
      <c r="EP39" s="101" t="n">
        <f aca="false">850000-EP37</f>
        <v>746500</v>
      </c>
      <c r="EQ39" s="101"/>
      <c r="ER39" s="101" t="n">
        <f aca="false">850000-ER37</f>
        <v>746500</v>
      </c>
      <c r="ES39" s="101"/>
      <c r="ET39" s="101" t="n">
        <f aca="false">850000-ET37</f>
        <v>746500</v>
      </c>
      <c r="EU39" s="101"/>
      <c r="EV39" s="101" t="n">
        <f aca="false">850000-EV37</f>
        <v>746500</v>
      </c>
      <c r="EW39" s="101"/>
      <c r="EX39" s="101" t="n">
        <f aca="false">850000-EX37</f>
        <v>746500</v>
      </c>
      <c r="EY39" s="101"/>
      <c r="EZ39" s="101" t="n">
        <f aca="false">850000-EZ37</f>
        <v>746500</v>
      </c>
      <c r="FA39" s="101"/>
      <c r="FB39" s="101"/>
      <c r="FC39" s="101" t="n">
        <f aca="false">850000-FC37</f>
        <v>746500</v>
      </c>
      <c r="FD39" s="101"/>
      <c r="FE39" s="101" t="n">
        <f aca="false">850000-FE37</f>
        <v>746500</v>
      </c>
      <c r="FF39" s="101"/>
      <c r="FG39" s="101" t="n">
        <f aca="false">850000-FG37</f>
        <v>750000</v>
      </c>
      <c r="FH39" s="101"/>
      <c r="FI39" s="101" t="n">
        <f aca="false">850000-FI37</f>
        <v>750000</v>
      </c>
      <c r="FJ39" s="101"/>
      <c r="FK39" s="101" t="n">
        <f aca="false">850000-FK37</f>
        <v>750000</v>
      </c>
      <c r="FL39" s="101"/>
      <c r="FM39" s="101" t="n">
        <f aca="false">850000-FM37</f>
        <v>750000</v>
      </c>
      <c r="FN39" s="101"/>
      <c r="FO39" s="101" t="n">
        <f aca="false">850000-FO37</f>
        <v>750000</v>
      </c>
      <c r="FP39" s="101"/>
      <c r="FQ39" s="101" t="n">
        <f aca="false">850000-FQ37</f>
        <v>750000</v>
      </c>
      <c r="FR39" s="101"/>
      <c r="FS39" s="101" t="n">
        <f aca="false">850000-FS37</f>
        <v>750000</v>
      </c>
      <c r="FT39" s="101"/>
      <c r="FU39" s="101" t="n">
        <f aca="false">850000-FU37</f>
        <v>750000</v>
      </c>
      <c r="FV39" s="101"/>
      <c r="FW39" s="101" t="n">
        <f aca="false">850000-FW37</f>
        <v>750000</v>
      </c>
      <c r="FX39" s="101"/>
      <c r="FY39" s="101" t="n">
        <f aca="false">850000-FY37</f>
        <v>840000</v>
      </c>
      <c r="FZ39" s="101"/>
      <c r="GA39" s="101"/>
      <c r="GB39" s="101" t="n">
        <f aca="false">850000-GB37</f>
        <v>840000</v>
      </c>
      <c r="GC39" s="101"/>
      <c r="GD39" s="101" t="n">
        <f aca="false">850000-GD37</f>
        <v>840000</v>
      </c>
      <c r="GE39" s="101"/>
      <c r="GF39" s="101" t="n">
        <f aca="false">850000-GF37</f>
        <v>840000</v>
      </c>
      <c r="GG39" s="101"/>
      <c r="GH39" s="101" t="n">
        <f aca="false">850000-GH37</f>
        <v>840000</v>
      </c>
      <c r="GI39" s="101"/>
      <c r="GJ39" s="101" t="n">
        <f aca="false">850000-GJ37</f>
        <v>840000</v>
      </c>
      <c r="GK39" s="101"/>
      <c r="GL39" s="101" t="n">
        <f aca="false">850000-GL37</f>
        <v>840000</v>
      </c>
      <c r="GM39" s="101"/>
      <c r="GN39" s="101" t="n">
        <f aca="false">850000-GN37</f>
        <v>840000</v>
      </c>
      <c r="GO39" s="101"/>
      <c r="GP39" s="101" t="n">
        <f aca="false">850000-GP37</f>
        <v>840000</v>
      </c>
      <c r="GQ39" s="101"/>
      <c r="GR39" s="101" t="n">
        <f aca="false">850000-GR37</f>
        <v>840000</v>
      </c>
      <c r="GS39" s="101"/>
      <c r="GT39" s="101" t="n">
        <f aca="false">850000-GT37</f>
        <v>840000</v>
      </c>
      <c r="GU39" s="101"/>
      <c r="GV39" s="101" t="n">
        <f aca="false">850000-GV37</f>
        <v>840000</v>
      </c>
      <c r="GW39" s="101"/>
      <c r="GX39" s="101" t="n">
        <f aca="false">850000-GX37</f>
        <v>840000</v>
      </c>
      <c r="GY39" s="101"/>
      <c r="GZ39" s="101"/>
      <c r="HA39" s="101" t="n">
        <f aca="false">850000-HA37</f>
        <v>840000</v>
      </c>
      <c r="HB39" s="101"/>
      <c r="HC39" s="101" t="n">
        <f aca="false">850000-HC37</f>
        <v>840000</v>
      </c>
      <c r="HD39" s="101"/>
      <c r="HE39" s="101" t="n">
        <f aca="false">850000-HE37</f>
        <v>840000</v>
      </c>
      <c r="HF39" s="101"/>
      <c r="HG39" s="101" t="n">
        <f aca="false">850000-HG37</f>
        <v>840000</v>
      </c>
      <c r="HH39" s="101"/>
      <c r="HI39" s="101" t="n">
        <f aca="false">850000-HI37</f>
        <v>840000</v>
      </c>
      <c r="HJ39" s="101"/>
      <c r="HK39" s="101" t="n">
        <f aca="false">850000-HK37</f>
        <v>840000</v>
      </c>
      <c r="HL39" s="101"/>
      <c r="HM39" s="101" t="n">
        <f aca="false">850000-HM37</f>
        <v>840000</v>
      </c>
      <c r="HN39" s="101"/>
      <c r="HO39" s="101" t="n">
        <f aca="false">850000-HO37</f>
        <v>840000</v>
      </c>
      <c r="HP39" s="101"/>
      <c r="HQ39" s="101" t="n">
        <f aca="false">850000-HQ37</f>
        <v>840000</v>
      </c>
      <c r="HR39" s="101"/>
      <c r="HS39" s="101" t="n">
        <f aca="false">850000-HS37</f>
        <v>840000</v>
      </c>
      <c r="HT39" s="101"/>
      <c r="HU39" s="101" t="n">
        <f aca="false">850000-HU37</f>
        <v>840000</v>
      </c>
      <c r="HV39" s="101"/>
      <c r="HW39" s="101" t="n">
        <f aca="false">850000-HW37</f>
        <v>840000</v>
      </c>
    </row>
    <row r="40" customFormat="false" ht="12.75" hidden="false" customHeight="false" outlineLevel="0" collapsed="false">
      <c r="E40" s="20"/>
      <c r="G40" s="21"/>
      <c r="H40" s="21"/>
      <c r="I40" s="5"/>
      <c r="J40" s="5"/>
    </row>
    <row r="41" customFormat="false" ht="12.75" hidden="false" customHeight="false" outlineLevel="0" collapsed="false">
      <c r="C41" s="1" t="s">
        <v>49</v>
      </c>
      <c r="E41" s="20"/>
      <c r="F41" s="20"/>
      <c r="G41" s="21"/>
      <c r="H41" s="21"/>
      <c r="I41" s="0" t="n">
        <v>0</v>
      </c>
      <c r="K41" s="0" t="n">
        <v>0</v>
      </c>
      <c r="M41" s="0" t="n">
        <v>0</v>
      </c>
      <c r="O41" s="0" t="n">
        <v>0</v>
      </c>
      <c r="Q41" s="0" t="n">
        <v>0</v>
      </c>
      <c r="S41" s="0" t="n">
        <v>0</v>
      </c>
      <c r="U41" s="0" t="n">
        <v>0</v>
      </c>
      <c r="W41" s="0" t="n">
        <v>0</v>
      </c>
      <c r="Y41" s="0" t="n">
        <v>0</v>
      </c>
      <c r="AA41" s="0" t="n">
        <v>0</v>
      </c>
      <c r="AC41" s="0" t="n">
        <v>0</v>
      </c>
      <c r="AE41" s="0" t="n">
        <v>0</v>
      </c>
      <c r="AH41" s="19" t="n">
        <f aca="false">AH18</f>
        <v>0</v>
      </c>
      <c r="AI41" s="19"/>
      <c r="AJ41" s="19" t="n">
        <f aca="false">AJ18</f>
        <v>0</v>
      </c>
      <c r="AK41" s="19"/>
      <c r="AL41" s="19" t="n">
        <f aca="false">AL18</f>
        <v>0</v>
      </c>
      <c r="AM41" s="19"/>
      <c r="AN41" s="19" t="n">
        <f aca="false">AN18</f>
        <v>0</v>
      </c>
      <c r="AO41" s="19"/>
      <c r="AP41" s="19" t="n">
        <f aca="false">AP18</f>
        <v>0</v>
      </c>
      <c r="AQ41" s="19"/>
      <c r="AR41" s="19" t="n">
        <f aca="false">AR18+AR20</f>
        <v>0</v>
      </c>
      <c r="AS41" s="19"/>
      <c r="AT41" s="19" t="n">
        <f aca="false">AT18+AT20</f>
        <v>0</v>
      </c>
      <c r="AU41" s="19"/>
      <c r="AV41" s="19" t="n">
        <f aca="false">AV18+AV20</f>
        <v>0</v>
      </c>
      <c r="AW41" s="19"/>
      <c r="AX41" s="19" t="n">
        <f aca="false">AX18+AX20</f>
        <v>0</v>
      </c>
      <c r="AY41" s="19"/>
      <c r="AZ41" s="19" t="n">
        <f aca="false">AZ18+AZ20</f>
        <v>0</v>
      </c>
      <c r="BA41" s="19"/>
      <c r="BB41" s="19" t="n">
        <f aca="false">BB18+BB20</f>
        <v>0</v>
      </c>
      <c r="BC41" s="19"/>
      <c r="BD41" s="19" t="n">
        <f aca="false">BD18+BD20</f>
        <v>0</v>
      </c>
      <c r="BE41" s="19"/>
      <c r="BF41" s="19"/>
      <c r="BG41" s="19" t="n">
        <f aca="false">BG18+BG20+BG14</f>
        <v>0</v>
      </c>
      <c r="BH41" s="19"/>
      <c r="BI41" s="19" t="n">
        <f aca="false">BI18+BI20+BI14</f>
        <v>0</v>
      </c>
      <c r="BJ41" s="19"/>
      <c r="BK41" s="19" t="n">
        <f aca="false">BK18+BK20+BK14</f>
        <v>0</v>
      </c>
      <c r="BL41" s="19"/>
      <c r="BM41" s="19" t="n">
        <f aca="false">BM18+BM20+BM14+BM23</f>
        <v>0</v>
      </c>
      <c r="BN41" s="19"/>
      <c r="BO41" s="19" t="n">
        <f aca="false">BO18+BO20+BO14+BO23</f>
        <v>0</v>
      </c>
      <c r="BP41" s="19"/>
      <c r="BQ41" s="19" t="n">
        <f aca="false">BQ18+BQ20+BQ14+BQ23</f>
        <v>0</v>
      </c>
      <c r="BR41" s="19"/>
      <c r="BS41" s="19" t="n">
        <f aca="false">BS18+BS20+BS14+BS23</f>
        <v>0</v>
      </c>
      <c r="BT41" s="19"/>
      <c r="BU41" s="19" t="n">
        <f aca="false">BU18+BU20+BU14+BU23</f>
        <v>0</v>
      </c>
      <c r="BV41" s="19"/>
      <c r="BW41" s="19" t="n">
        <f aca="false">BW18+BW20+BW14+BW23</f>
        <v>0</v>
      </c>
      <c r="BX41" s="19"/>
      <c r="BY41" s="19" t="n">
        <f aca="false">BY18+BY20+BY14+BY23</f>
        <v>0</v>
      </c>
      <c r="BZ41" s="19"/>
      <c r="CA41" s="19" t="n">
        <f aca="false">CA18+CA20+CA14+CA23</f>
        <v>0</v>
      </c>
      <c r="CB41" s="19"/>
      <c r="CC41" s="19" t="n">
        <f aca="false">CC18+CC20+CC14+CC23</f>
        <v>0</v>
      </c>
      <c r="CD41" s="19"/>
      <c r="CE41" s="19"/>
      <c r="CF41" s="19" t="n">
        <f aca="false">CF18+CF20+CF14+CF23</f>
        <v>0</v>
      </c>
      <c r="CG41" s="19"/>
      <c r="CH41" s="19" t="n">
        <f aca="false">CH18+CH20+CH14+CH23+CH12</f>
        <v>0</v>
      </c>
      <c r="CI41" s="19"/>
      <c r="CJ41" s="19" t="n">
        <f aca="false">CJ18+CJ20+CJ14+CJ23+CJ12</f>
        <v>0</v>
      </c>
      <c r="CK41" s="19"/>
      <c r="CL41" s="19" t="n">
        <f aca="false">CL18+CL20+CL14+CL23+CL12</f>
        <v>0</v>
      </c>
      <c r="CM41" s="19"/>
      <c r="CN41" s="19" t="n">
        <f aca="false">CN18+CN20+CN14+CN23+CN12</f>
        <v>0</v>
      </c>
      <c r="CO41" s="19"/>
      <c r="CP41" s="19" t="n">
        <f aca="false">CP18+CP20+CP14+CP23+CP12</f>
        <v>0</v>
      </c>
      <c r="CQ41" s="19"/>
      <c r="CR41" s="19" t="n">
        <f aca="false">CR18+CR20+CR14+CR23+CR12</f>
        <v>0</v>
      </c>
      <c r="CS41" s="19"/>
      <c r="CT41" s="19" t="n">
        <f aca="false">CT18+CT20+CT14+CT23+CT12</f>
        <v>0</v>
      </c>
      <c r="CU41" s="19"/>
      <c r="CV41" s="19" t="n">
        <f aca="false">CV18+CV20+CV14+CV23+CV12</f>
        <v>0</v>
      </c>
      <c r="CW41" s="19"/>
      <c r="CX41" s="19" t="n">
        <f aca="false">CX18+CX20+CX14+CX23+CX12</f>
        <v>0</v>
      </c>
      <c r="CY41" s="19"/>
      <c r="CZ41" s="19" t="n">
        <f aca="false">CZ18+CZ20+CZ14+CZ23+CZ12+CZ10+CZ27</f>
        <v>0</v>
      </c>
      <c r="DA41" s="19"/>
      <c r="DB41" s="19" t="n">
        <f aca="false">DB18+DB20+DB14+DB23+DB12+DB10+DB27</f>
        <v>0</v>
      </c>
      <c r="DC41" s="19"/>
      <c r="DD41" s="19"/>
      <c r="DE41" s="19" t="n">
        <f aca="false">DE18+DE20+DE14+DE23+DE12+DE10+DE27</f>
        <v>0</v>
      </c>
      <c r="DF41" s="19"/>
      <c r="DG41" s="19" t="n">
        <f aca="false">DG18+DG20+DG14+DG23+DG12+DG10+DG27</f>
        <v>0</v>
      </c>
      <c r="DH41" s="19"/>
      <c r="DI41" s="19" t="n">
        <f aca="false">DI18+DI20+DI14+DI23+DI12+DI10+DI27</f>
        <v>0</v>
      </c>
      <c r="DJ41" s="19"/>
      <c r="DK41" s="19" t="n">
        <f aca="false">DK18+DK20+DK14+DK23+DK12+DK10+DK27</f>
        <v>0</v>
      </c>
      <c r="DL41" s="19"/>
      <c r="DM41" s="19" t="n">
        <f aca="false">DM18+DM20+DM14+DM23+DM12+DM10+DM27</f>
        <v>0</v>
      </c>
      <c r="DN41" s="19"/>
      <c r="DO41" s="19" t="n">
        <f aca="false">DO18+DO20+DO14+DO23+DO12+DO10+DO27</f>
        <v>0</v>
      </c>
      <c r="DP41" s="19"/>
      <c r="DQ41" s="19" t="n">
        <f aca="false">DQ18+DQ20+DQ14+DQ23+DQ12+DQ10+DQ27</f>
        <v>0</v>
      </c>
      <c r="DR41" s="19"/>
      <c r="DS41" s="19" t="n">
        <f aca="false">DS18+DS20+DS14+DS23+DS12+DS10+DS27</f>
        <v>0</v>
      </c>
      <c r="DT41" s="19"/>
      <c r="DU41" s="19" t="n">
        <f aca="false">DU18+DU20+DU14+DU23+DU12+DU10+DU27</f>
        <v>0</v>
      </c>
      <c r="DV41" s="19"/>
      <c r="DW41" s="19" t="n">
        <f aca="false">DW18+DW20+DW14+DW23+DW12+DW10+DW27</f>
        <v>0</v>
      </c>
      <c r="DX41" s="19"/>
      <c r="DY41" s="19" t="n">
        <f aca="false">DY18+DY20+DY14+DY23+DY12+DY10+DY27</f>
        <v>0</v>
      </c>
      <c r="DZ41" s="19"/>
      <c r="EA41" s="19" t="n">
        <f aca="false">EA18+EA20+EA14+EA23+EA12+EA10+EA27+EA16</f>
        <v>0</v>
      </c>
      <c r="EB41" s="19"/>
      <c r="EC41" s="19"/>
      <c r="ED41" s="19" t="n">
        <f aca="false">ED18+ED20+ED14+ED23+ED12+ED10+ED27+ED16</f>
        <v>0</v>
      </c>
      <c r="EE41" s="19"/>
      <c r="EF41" s="19" t="n">
        <f aca="false">EF18+EF20+EF14+EF23+EF12+EF10+EF27+EF16</f>
        <v>0</v>
      </c>
      <c r="EG41" s="19"/>
      <c r="EH41" s="19" t="n">
        <f aca="false">EH18+EH20+EH14+EH23+EH12+EH10+EH27+EH16+EH19+EH11+EH13</f>
        <v>0</v>
      </c>
      <c r="EI41" s="19"/>
      <c r="EJ41" s="19" t="n">
        <f aca="false">EJ18+EJ20+EJ14+EJ23+EJ12+EJ10+EJ27+EJ16+EJ19+EJ11+EJ13+EJ17+EJ21+EJ22+EJ32</f>
        <v>0</v>
      </c>
      <c r="EK41" s="19"/>
      <c r="EL41" s="19" t="n">
        <f aca="false">EL18+EL20+EL14+EL23+EL12+EL10+EL27+EL16+EL19+EL11+EL13+EL17+EL21+EL22+EL32</f>
        <v>0</v>
      </c>
      <c r="EM41" s="19"/>
      <c r="EN41" s="19" t="n">
        <f aca="false">EN18+EN20+EN14+EN23+EN12+EN10+EN27+EN16+EN19+EN11+EN13+EN17+EN21+EN22+EN32</f>
        <v>0</v>
      </c>
      <c r="EO41" s="19"/>
      <c r="EP41" s="19" t="n">
        <f aca="false">EP18+EP20+EP14+EP23+EP12+EP10+EP27+EP16+EP19+EP11+EP13+EP17+EP21+EP22+EP32</f>
        <v>0</v>
      </c>
      <c r="EQ41" s="19"/>
      <c r="ER41" s="19" t="n">
        <f aca="false">ER18+ER20+ER14+ER23+ER12+ER10+ER27+ER16+ER19+ER11+ER13+ER17+ER21+ER22+ER32</f>
        <v>0</v>
      </c>
      <c r="ES41" s="19"/>
      <c r="ET41" s="19" t="n">
        <f aca="false">ET18+ET20+ET14+ET23+ET12+ET10+ET27+ET16+ET19+ET11+ET13+ET17+ET21+ET22+ET32</f>
        <v>0</v>
      </c>
      <c r="EU41" s="19"/>
      <c r="EV41" s="19" t="n">
        <f aca="false">EV18+EV20+EV14+EV23+EV12+EV10+EV27+EV16+EV19+EV11+EV13+EV17+EV21+EV22+EV32</f>
        <v>0</v>
      </c>
      <c r="EW41" s="19"/>
      <c r="EX41" s="19" t="n">
        <f aca="false">EX18+EX20+EX14+EX23+EX12+EX10+EX27+EX16+EX19+EX11+EX13+EX17+EX21+EX22+EX32</f>
        <v>0</v>
      </c>
      <c r="EY41" s="19"/>
      <c r="EZ41" s="19" t="n">
        <f aca="false">EZ18+EZ20+EZ14+EZ23+EZ12+EZ10+EZ27+EZ16+EZ19+EZ11+EZ13+EZ17+EZ21+EZ22+EZ32</f>
        <v>0</v>
      </c>
      <c r="FA41" s="19"/>
      <c r="FB41" s="19"/>
      <c r="FC41" s="19" t="n">
        <f aca="false">FC18+FC20+FC14+FC23+FC12+FC10+FC27+FC16+FC19+FC11+FC13+FC17+FC21+FC22+FC32</f>
        <v>0</v>
      </c>
      <c r="FD41" s="19"/>
      <c r="FE41" s="19" t="n">
        <f aca="false">FE18+FE20+FE14+FE23+FE12+FE10+FE27+FE16+FE19+FE11+FE13+FE17+FE21+FE22+FE32</f>
        <v>0</v>
      </c>
      <c r="FF41" s="19"/>
      <c r="FG41" s="19" t="n">
        <f aca="false">FG18+FG20+FG14+FG23+FG12+FG10+FG27+FG16+FG19+FG11+FG13+FG17+FG21+FG22+FG32</f>
        <v>0</v>
      </c>
      <c r="FH41" s="19"/>
      <c r="FI41" s="19" t="n">
        <f aca="false">FI18+FI20+FI14+FI23+FI12+FI10+FI27+FI16+FI19+FI11+FI13+FI17+FI21+FI22+FI32</f>
        <v>0</v>
      </c>
      <c r="FJ41" s="19"/>
      <c r="FK41" s="19" t="n">
        <f aca="false">FK18+FK20+FK14+FK23+FK12+FK10+FK27+FK16+FK19+FK11+FK13+FK17+FK21+FK22+FK32</f>
        <v>0</v>
      </c>
      <c r="FL41" s="19"/>
      <c r="FM41" s="19" t="n">
        <f aca="false">FM18+FM20+FM14+FM23+FM12+FM10+FM27+FM16+FM19+FM11+FM13+FM17+FM21+FM22+FM32</f>
        <v>0</v>
      </c>
      <c r="FN41" s="19"/>
      <c r="FO41" s="19" t="n">
        <f aca="false">FO18+FO20+FO14+FO23+FO12+FO10+FO27+FO16+FO19+FO11+FO13+FO17+FO21+FO22+FO32</f>
        <v>0</v>
      </c>
      <c r="FP41" s="19"/>
      <c r="FQ41" s="19" t="n">
        <f aca="false">FQ18+FQ20+FQ14+FQ23+FQ12+FQ10+FQ27+FQ16+FQ19+FQ11+FQ13+FQ17+FQ21+FQ22+FQ32</f>
        <v>0</v>
      </c>
      <c r="FR41" s="19"/>
      <c r="FS41" s="19" t="n">
        <f aca="false">FS18+FS20+FS14+FS23+FS12+FS10+FS27+FS16+FS19+FS11+FS13+FS17+FS21+FS22+FS32</f>
        <v>0</v>
      </c>
      <c r="FT41" s="19"/>
      <c r="FU41" s="19" t="n">
        <f aca="false">FU18+FU20+FU14+FU23+FU12+FU10+FU27+FU16+FU19+FU11+FU13+FU17+FU21+FU22+FU32</f>
        <v>0</v>
      </c>
      <c r="FV41" s="19"/>
      <c r="FW41" s="19" t="n">
        <f aca="false">FW18+FW20+FW14+FW23+FW12+FW10+FW27+FW16+FW19+FW11+FW13+FW17+FW21+FW22+FW32</f>
        <v>0</v>
      </c>
      <c r="FX41" s="19"/>
      <c r="FY41" s="19" t="n">
        <f aca="false">FY18+FY20+FY14+FY23+FY12+FY10+FY27+FY16+FY19+FY11+FY13+FY17+FY21+FY22+FY32+FY15</f>
        <v>0</v>
      </c>
      <c r="FZ41" s="19"/>
      <c r="GA41" s="19"/>
      <c r="GB41" s="19" t="n">
        <f aca="false">GB18+GB20+GB14+GB23+GB12+GB10+GB27+GB16+GB19+GB11+GB13+GB17+GB21+GB22+GB32+GB15</f>
        <v>0</v>
      </c>
      <c r="GC41" s="19"/>
      <c r="GD41" s="19" t="n">
        <f aca="false">GD18+GD20+GD14+GD23+GD12+GD10+GD27+GD16+GD19+GD11+GD13+GD17+GD21+GD22+GD32+GD15</f>
        <v>0</v>
      </c>
      <c r="GE41" s="19"/>
      <c r="GF41" s="19" t="n">
        <f aca="false">GF18+GF20+GF14+GF23+GF12+GF10+GF27+GF16+GF19+GF11+GF13+GF17+GF21+GF22+GF32+GF15</f>
        <v>0</v>
      </c>
      <c r="GG41" s="19"/>
      <c r="GH41" s="19" t="n">
        <f aca="false">GH18+GH20+GH14+GH23+GH12+GH10+GH27+GH16+GH19+GH11+GH13+GH17+GH21+GH22+GH32+GH15</f>
        <v>0</v>
      </c>
      <c r="GI41" s="19"/>
      <c r="GJ41" s="19" t="n">
        <f aca="false">GJ18+GJ20+GJ14+GJ23+GJ12+GJ10+GJ27+GJ16+GJ19+GJ11+GJ13+GJ17+GJ21+GJ22+GJ32+GJ15</f>
        <v>0</v>
      </c>
      <c r="GK41" s="19"/>
      <c r="GL41" s="19" t="n">
        <f aca="false">GL18+GL20+GL14+GL23+GL12+GL10+GL27+GL16+GL19+GL11+GL13+GL17+GL21+GL22+GL32+GL15</f>
        <v>0</v>
      </c>
      <c r="GM41" s="19"/>
      <c r="GN41" s="19" t="n">
        <f aca="false">GN18+GN20+GN14+GN23+GN12+GN10+GN27+GN16+GN19+GN11+GN13+GN17+GN21+GN22+GN32+GN15</f>
        <v>0</v>
      </c>
      <c r="GO41" s="19"/>
      <c r="GP41" s="19" t="n">
        <f aca="false">GP18+GP20+GP14+GP23+GP12+GP10+GP27+GP16+GP19+GP11+GP13+GP17+GP21+GP22+GP32+GP15</f>
        <v>0</v>
      </c>
      <c r="GQ41" s="19"/>
      <c r="GR41" s="19" t="n">
        <f aca="false">GR18+GR20+GR14+GR23+GR12+GR10+GR27+GR16+GR19+GR11+GR13+GR17+GR21+GR22+GR32+GR15</f>
        <v>0</v>
      </c>
      <c r="GS41" s="19"/>
      <c r="GT41" s="19" t="n">
        <f aca="false">GT18+GT20+GT14+GT23+GT12+GT10+GT27+GT16+GT19+GT11+GT13+GT17+GT21+GT22+GT32+GT15</f>
        <v>0</v>
      </c>
      <c r="GU41" s="19"/>
      <c r="GV41" s="19" t="n">
        <f aca="false">GV18+GV20+GV14+GV23+GV12+GV10+GV27+GV16+GV19+GV11+GV13+GV17+GV21+GV22+GV32+GV15</f>
        <v>0</v>
      </c>
      <c r="GW41" s="19"/>
      <c r="GX41" s="19" t="n">
        <f aca="false">GX18+GX20+GX14+GX23+GX12+GX10+GX27+GX16+GX19+GX11+GX13+GX17+GX21+GX22+GX32+GX15</f>
        <v>0</v>
      </c>
      <c r="GY41" s="19"/>
      <c r="GZ41" s="19"/>
      <c r="HA41" s="19" t="n">
        <f aca="false">HA18+HA20+HA14+HA23+HA12+HA10+HA27+HA16+HA19+HA11+HA13+HA17+HA21+HA22+HA32+HA15</f>
        <v>0</v>
      </c>
      <c r="HB41" s="19"/>
      <c r="HC41" s="19" t="n">
        <f aca="false">HC18+HC20+HC14+HC23+HC12+HC10+HC27+HC16+HC19+HC11+HC13+HC17+HC21+HC22+HC32+HC15</f>
        <v>0</v>
      </c>
      <c r="HD41" s="19"/>
      <c r="HE41" s="19" t="n">
        <f aca="false">HE18+HE20+HE14+HE23+HE12+HE10+HE27+HE16+HE19+HE11+HE13+HE17+HE21+HE22+HE32+HE15</f>
        <v>0</v>
      </c>
      <c r="HF41" s="19"/>
      <c r="HG41" s="19" t="n">
        <f aca="false">HG18+HG20+HG14+HG23+HG12+HG10+HG27+HG16+HG19+HG11+HG13+HG17+HG21+HG22+HG32+HG15</f>
        <v>0</v>
      </c>
      <c r="HH41" s="19"/>
      <c r="HI41" s="19" t="n">
        <f aca="false">HI18+HI20+HI14+HI23+HI12+HI10+HI27+HI16+HI19+HI11+HI13+HI17+HI21+HI22+HI32+HI15</f>
        <v>0</v>
      </c>
      <c r="HJ41" s="19"/>
      <c r="HK41" s="19" t="n">
        <f aca="false">HK18+HK20+HK14+HK23+HK12+HK10+HK27+HK16+HK19+HK11+HK13+HK17+HK21+HK22+HK32+HK15</f>
        <v>0</v>
      </c>
      <c r="HL41" s="19"/>
      <c r="HM41" s="19" t="n">
        <f aca="false">HM18+HM20+HM14+HM23+HM12+HM10+HM27+HM16+HM19+HM11+HM13+HM17+HM21+HM22+HM32+HM15</f>
        <v>0</v>
      </c>
      <c r="HN41" s="19"/>
      <c r="HO41" s="19" t="n">
        <f aca="false">HO18+HO20+HO14+HO23+HO12+HO10+HO27+HO16+HO19+HO11+HO13+HO17+HO21+HO22+HO32+HO15</f>
        <v>0</v>
      </c>
      <c r="HP41" s="19"/>
      <c r="HQ41" s="19" t="n">
        <f aca="false">HQ18+HQ20+HQ14+HQ23+HQ12+HQ10+HQ27+HQ16+HQ19+HQ11+HQ13+HQ17+HQ21+HQ22+HQ32+HQ15</f>
        <v>0</v>
      </c>
      <c r="HR41" s="19"/>
      <c r="HS41" s="19" t="n">
        <f aca="false">HS18+HS20+HS14+HS23+HS12+HS10+HS27+HS16+HS19+HS11+HS13+HS17+HS21+HS22+HS32+HS15</f>
        <v>0</v>
      </c>
      <c r="HT41" s="19"/>
      <c r="HU41" s="19" t="n">
        <f aca="false">HU18+HU20+HU14+HU23+HU12+HU10+HU27+HU16+HU19+HU11+HU13+HU17+HU21+HU22+HU32+HU15</f>
        <v>0</v>
      </c>
      <c r="HV41" s="19"/>
      <c r="HW41" s="19" t="n">
        <f aca="false">HW18+HW20+HW14+HW23+HW12+HW10+HW27+HW16+HW19+HW11+HW13+HW17+HW21+HW22+HW32+HW15</f>
        <v>0</v>
      </c>
    </row>
    <row r="42" customFormat="false" ht="12.75" hidden="false" customHeight="false" outlineLevel="0" collapsed="false">
      <c r="E42" s="20"/>
      <c r="G42" s="21"/>
      <c r="H42" s="21"/>
    </row>
    <row r="43" customFormat="false" ht="12.75" hidden="false" customHeight="false" outlineLevel="0" collapsed="false">
      <c r="C43" s="1" t="s">
        <v>50</v>
      </c>
      <c r="E43" s="20"/>
      <c r="G43" s="21"/>
      <c r="H43" s="21"/>
      <c r="I43" s="19" t="n">
        <f aca="false">SUM(I10:I36)</f>
        <v>817446</v>
      </c>
      <c r="J43" s="19"/>
      <c r="K43" s="19" t="n">
        <f aca="false">SUM(K10:K36)</f>
        <v>837446</v>
      </c>
      <c r="L43" s="19"/>
      <c r="M43" s="19" t="n">
        <f aca="false">SUM(M10:M36)</f>
        <v>837446</v>
      </c>
      <c r="N43" s="19"/>
      <c r="O43" s="19" t="n">
        <f aca="false">SUM(O10:O36)</f>
        <v>837446</v>
      </c>
      <c r="P43" s="19"/>
      <c r="Q43" s="19" t="n">
        <f aca="false">SUM(Q10:Q36)</f>
        <v>837446</v>
      </c>
      <c r="R43" s="19"/>
      <c r="S43" s="19" t="n">
        <f aca="false">SUM(S10:S36)</f>
        <v>847446</v>
      </c>
      <c r="T43" s="19"/>
      <c r="U43" s="19" t="n">
        <f aca="false">SUM(U10:U36)</f>
        <v>847446</v>
      </c>
      <c r="V43" s="19"/>
      <c r="W43" s="19" t="n">
        <f aca="false">SUM(W10:W36)</f>
        <v>847446</v>
      </c>
      <c r="X43" s="19"/>
      <c r="Y43" s="19" t="n">
        <f aca="false">SUM(Y10:Y36)</f>
        <v>847446</v>
      </c>
      <c r="Z43" s="19"/>
      <c r="AA43" s="19" t="n">
        <f aca="false">SUM(AA10:AA36)</f>
        <v>847446</v>
      </c>
      <c r="AB43" s="19"/>
      <c r="AC43" s="19" t="n">
        <f aca="false">SUM(AC10:AC36)</f>
        <v>848946</v>
      </c>
      <c r="AD43" s="19"/>
      <c r="AE43" s="19" t="n">
        <f aca="false">SUM(AE10:AE36)</f>
        <v>848946</v>
      </c>
      <c r="AF43" s="19"/>
      <c r="AG43" s="19"/>
      <c r="AH43" s="19" t="n">
        <f aca="false">SUM(AH10:AH36)-AH41</f>
        <v>848946</v>
      </c>
      <c r="AI43" s="19"/>
      <c r="AJ43" s="19" t="n">
        <f aca="false">SUM(AJ10:AJ36)-AJ41</f>
        <v>848946</v>
      </c>
      <c r="AK43" s="19"/>
      <c r="AL43" s="19" t="n">
        <f aca="false">SUM(AL10:AL36)-AL41</f>
        <v>848946</v>
      </c>
      <c r="AM43" s="19"/>
      <c r="AN43" s="19" t="n">
        <f aca="false">SUM(AN10:AN36)-AN41</f>
        <v>848946</v>
      </c>
      <c r="AO43" s="19"/>
      <c r="AP43" s="19" t="n">
        <f aca="false">SUM(AP10:AP36)-AP41</f>
        <v>848946</v>
      </c>
      <c r="AQ43" s="19"/>
      <c r="AR43" s="19" t="n">
        <f aca="false">SUM(AR10:AR36)-AR41</f>
        <v>840346</v>
      </c>
      <c r="AS43" s="19"/>
      <c r="AT43" s="19" t="n">
        <f aca="false">SUM(AT10:AT36)-AT41</f>
        <v>840346</v>
      </c>
      <c r="AU43" s="19"/>
      <c r="AV43" s="19" t="n">
        <f aca="false">SUM(AV10:AV36)-AV41</f>
        <v>840346</v>
      </c>
      <c r="AW43" s="19"/>
      <c r="AX43" s="19" t="n">
        <f aca="false">SUM(AX10:AX36)-AX41</f>
        <v>840346</v>
      </c>
      <c r="AY43" s="19"/>
      <c r="AZ43" s="19" t="n">
        <f aca="false">SUM(AZ10:AZ36)-AZ41</f>
        <v>840346</v>
      </c>
      <c r="BA43" s="19"/>
      <c r="BB43" s="19" t="n">
        <f aca="false">SUM(BB10:BB36)-BB41</f>
        <v>840346</v>
      </c>
      <c r="BC43" s="19"/>
      <c r="BD43" s="19" t="n">
        <f aca="false">SUM(BD10:BD36)-BD41</f>
        <v>840346</v>
      </c>
      <c r="BE43" s="19"/>
      <c r="BF43" s="19"/>
      <c r="BG43" s="19" t="n">
        <f aca="false">SUM(BG10:BG36)-BG41</f>
        <v>839000</v>
      </c>
      <c r="BH43" s="19"/>
      <c r="BI43" s="19" t="n">
        <f aca="false">SUM(BI10:BI36)-BI41</f>
        <v>839000</v>
      </c>
      <c r="BJ43" s="19"/>
      <c r="BK43" s="19" t="n">
        <f aca="false">SUM(BK10:BK36)-BK41</f>
        <v>839000</v>
      </c>
      <c r="BL43" s="19"/>
      <c r="BM43" s="19" t="n">
        <f aca="false">SUM(BM10:BM36)-BM41</f>
        <v>799000</v>
      </c>
      <c r="BN43" s="19"/>
      <c r="BO43" s="19" t="n">
        <f aca="false">SUM(BO10:BO36)-BO41</f>
        <v>799000</v>
      </c>
      <c r="BP43" s="19"/>
      <c r="BQ43" s="19" t="n">
        <f aca="false">SUM(BQ10:BQ36)-BQ41</f>
        <v>799000</v>
      </c>
      <c r="BR43" s="19"/>
      <c r="BS43" s="19" t="n">
        <f aca="false">SUM(BS10:BS36)-BS41</f>
        <v>799000</v>
      </c>
      <c r="BT43" s="19"/>
      <c r="BU43" s="19" t="n">
        <f aca="false">SUM(BU10:BU36)-BU41</f>
        <v>799000</v>
      </c>
      <c r="BV43" s="19"/>
      <c r="BW43" s="19" t="n">
        <f aca="false">SUM(BW10:BW36)-BW41</f>
        <v>799000</v>
      </c>
      <c r="BX43" s="19"/>
      <c r="BY43" s="19" t="n">
        <f aca="false">SUM(BY10:BY36)-BY41</f>
        <v>799000</v>
      </c>
      <c r="BZ43" s="19"/>
      <c r="CA43" s="19" t="n">
        <f aca="false">SUM(CA10:CA36)-CA41</f>
        <v>799000</v>
      </c>
      <c r="CB43" s="19"/>
      <c r="CC43" s="19" t="n">
        <f aca="false">SUM(CC10:CC36)-CC41</f>
        <v>779000</v>
      </c>
      <c r="CD43" s="19"/>
      <c r="CE43" s="19"/>
      <c r="CF43" s="19" t="n">
        <f aca="false">SUM(CF10:CF36)-CF41</f>
        <v>754000</v>
      </c>
      <c r="CG43" s="19"/>
      <c r="CH43" s="19" t="n">
        <f aca="false">SUM(CH10:CH36)-CH41</f>
        <v>754000</v>
      </c>
      <c r="CI43" s="19"/>
      <c r="CJ43" s="19" t="n">
        <f aca="false">SUM(CJ10:CJ36)-CJ41</f>
        <v>754000</v>
      </c>
      <c r="CK43" s="19"/>
      <c r="CL43" s="19" t="n">
        <f aca="false">SUM(CL10:CL36)-CL41</f>
        <v>774000</v>
      </c>
      <c r="CM43" s="19"/>
      <c r="CN43" s="19" t="n">
        <f aca="false">SUM(CN10:CN36)-CN41</f>
        <v>727500</v>
      </c>
      <c r="CO43" s="19"/>
      <c r="CP43" s="19" t="n">
        <f aca="false">SUM(CP10:CP36)-CP41</f>
        <v>727500</v>
      </c>
      <c r="CQ43" s="19"/>
      <c r="CR43" s="19" t="n">
        <f aca="false">SUM(CR10:CR36)-CR41</f>
        <v>727500</v>
      </c>
      <c r="CS43" s="19"/>
      <c r="CT43" s="19" t="n">
        <f aca="false">SUM(CT10:CT36)-CT41</f>
        <v>727500</v>
      </c>
      <c r="CU43" s="19"/>
      <c r="CV43" s="19" t="n">
        <f aca="false">SUM(CV10:CV36)-CV41</f>
        <v>727500</v>
      </c>
      <c r="CW43" s="19"/>
      <c r="CX43" s="19" t="n">
        <f aca="false">SUM(CX10:CX36)-CX41</f>
        <v>727500</v>
      </c>
      <c r="CY43" s="19"/>
      <c r="CZ43" s="19" t="n">
        <f aca="false">SUM(CZ10:CZ36)-CZ41</f>
        <v>487500</v>
      </c>
      <c r="DA43" s="19"/>
      <c r="DB43" s="19" t="n">
        <f aca="false">SUM(DB10:DB36)-DB41</f>
        <v>487500</v>
      </c>
      <c r="DC43" s="19"/>
      <c r="DD43" s="19"/>
      <c r="DE43" s="19" t="n">
        <f aca="false">SUM(DE10:DE36)-DE41</f>
        <v>438500</v>
      </c>
      <c r="DF43" s="19"/>
      <c r="DG43" s="19" t="n">
        <f aca="false">SUM(DG10:DG36)-DG41</f>
        <v>438500</v>
      </c>
      <c r="DH43" s="19"/>
      <c r="DI43" s="19" t="n">
        <f aca="false">SUM(DI10:DI36)-DI41</f>
        <v>438500</v>
      </c>
      <c r="DJ43" s="19"/>
      <c r="DK43" s="19" t="n">
        <f aca="false">SUM(DK10:DK36)-DK41</f>
        <v>438500</v>
      </c>
      <c r="DL43" s="19"/>
      <c r="DM43" s="19" t="n">
        <f aca="false">SUM(DM10:DM36)-DM41</f>
        <v>438500</v>
      </c>
      <c r="DN43" s="19"/>
      <c r="DO43" s="19" t="n">
        <f aca="false">SUM(DO10:DO36)-DO41</f>
        <v>438500</v>
      </c>
      <c r="DP43" s="19"/>
      <c r="DQ43" s="19" t="n">
        <f aca="false">SUM(DQ10:DQ36)-DQ41</f>
        <v>438500</v>
      </c>
      <c r="DR43" s="19"/>
      <c r="DS43" s="19" t="n">
        <f aca="false">SUM(DS10:DS36)-DS41</f>
        <v>438500</v>
      </c>
      <c r="DT43" s="19"/>
      <c r="DU43" s="19" t="n">
        <f aca="false">SUM(DU10:DU36)-DU41</f>
        <v>438500</v>
      </c>
      <c r="DV43" s="19"/>
      <c r="DW43" s="19" t="n">
        <f aca="false">SUM(DW10:DW36)-DW41</f>
        <v>438500</v>
      </c>
      <c r="DX43" s="19"/>
      <c r="DY43" s="19" t="n">
        <f aca="false">SUM(DY10:DY36)-DY41</f>
        <v>438500</v>
      </c>
      <c r="DZ43" s="19"/>
      <c r="EA43" s="19" t="n">
        <f aca="false">SUM(EA10:EA36)-EA41</f>
        <v>378500</v>
      </c>
      <c r="EB43" s="19"/>
      <c r="EC43" s="19"/>
      <c r="ED43" s="19" t="n">
        <f aca="false">SUM(ED10:ED36)-ED41</f>
        <v>378500</v>
      </c>
      <c r="EE43" s="19"/>
      <c r="EF43" s="19" t="n">
        <f aca="false">SUM(EF10:EF36)-EF41</f>
        <v>378500</v>
      </c>
      <c r="EG43" s="19"/>
      <c r="EH43" s="19" t="n">
        <f aca="false">SUM(EH10:EH36)-EH41</f>
        <v>183500</v>
      </c>
      <c r="EI43" s="19"/>
      <c r="EJ43" s="19" t="n">
        <f aca="false">SUM(EJ10:EJ36)-EJ41</f>
        <v>103500</v>
      </c>
      <c r="EK43" s="19"/>
      <c r="EL43" s="19" t="n">
        <f aca="false">SUM(EL10:EL36)-EL41</f>
        <v>103500</v>
      </c>
      <c r="EM43" s="19"/>
      <c r="EN43" s="19" t="n">
        <f aca="false">SUM(EN10:EN36)-EN41</f>
        <v>103500</v>
      </c>
      <c r="EO43" s="19"/>
      <c r="EP43" s="19" t="n">
        <f aca="false">SUM(EP10:EP36)-EP41</f>
        <v>103500</v>
      </c>
      <c r="EQ43" s="19"/>
      <c r="ER43" s="19" t="n">
        <f aca="false">SUM(ER10:ER36)-ER41</f>
        <v>103500</v>
      </c>
      <c r="ES43" s="19"/>
      <c r="ET43" s="19" t="n">
        <f aca="false">SUM(ET10:ET36)-ET41</f>
        <v>103500</v>
      </c>
      <c r="EU43" s="19"/>
      <c r="EV43" s="19" t="n">
        <f aca="false">SUM(EV10:EV36)-EV41</f>
        <v>103500</v>
      </c>
      <c r="EW43" s="19"/>
      <c r="EX43" s="19" t="n">
        <f aca="false">SUM(EX10:EX36)-EX41</f>
        <v>103500</v>
      </c>
      <c r="EY43" s="19"/>
      <c r="EZ43" s="19" t="n">
        <f aca="false">SUM(EZ10:EZ36)-EZ41</f>
        <v>103500</v>
      </c>
      <c r="FA43" s="19"/>
      <c r="FB43" s="19"/>
      <c r="FC43" s="19" t="n">
        <f aca="false">SUM(FC10:FC36)-FC41</f>
        <v>103500</v>
      </c>
      <c r="FD43" s="19"/>
      <c r="FE43" s="19" t="n">
        <f aca="false">SUM(FE10:FE36)-FE41</f>
        <v>103500</v>
      </c>
      <c r="FF43" s="19"/>
      <c r="FG43" s="19" t="n">
        <f aca="false">SUM(FG10:FG36)-FG41</f>
        <v>100000</v>
      </c>
      <c r="FH43" s="19"/>
      <c r="FI43" s="19" t="n">
        <f aca="false">SUM(FI10:FI36)-FI41</f>
        <v>100000</v>
      </c>
      <c r="FJ43" s="19"/>
      <c r="FK43" s="19" t="n">
        <f aca="false">SUM(FK10:FK36)-FK41</f>
        <v>100000</v>
      </c>
      <c r="FL43" s="19"/>
      <c r="FM43" s="19" t="n">
        <f aca="false">SUM(FM10:FM36)-FM41</f>
        <v>100000</v>
      </c>
      <c r="FN43" s="19"/>
      <c r="FO43" s="19" t="n">
        <f aca="false">SUM(FO10:FO36)-FO41</f>
        <v>100000</v>
      </c>
      <c r="FP43" s="19"/>
      <c r="FQ43" s="19" t="n">
        <f aca="false">SUM(FQ10:FQ36)-FQ41</f>
        <v>100000</v>
      </c>
      <c r="FR43" s="19"/>
      <c r="FS43" s="19" t="n">
        <f aca="false">SUM(FS10:FS36)-FS41</f>
        <v>100000</v>
      </c>
      <c r="FT43" s="19"/>
      <c r="FU43" s="19" t="n">
        <f aca="false">SUM(FU10:FU36)-FU41</f>
        <v>100000</v>
      </c>
      <c r="FV43" s="19"/>
      <c r="FW43" s="19" t="n">
        <f aca="false">SUM(FW10:FW36)-FW41</f>
        <v>100000</v>
      </c>
      <c r="FX43" s="19"/>
      <c r="FY43" s="19" t="n">
        <f aca="false">SUM(FY10:FY36)-FY41</f>
        <v>10000</v>
      </c>
      <c r="FZ43" s="19"/>
      <c r="GA43" s="19"/>
      <c r="GB43" s="19" t="n">
        <f aca="false">SUM(GB10:GB36)-GB41</f>
        <v>10000</v>
      </c>
      <c r="GC43" s="19"/>
      <c r="GD43" s="19" t="n">
        <f aca="false">SUM(GD10:GD36)-GD41</f>
        <v>10000</v>
      </c>
      <c r="GE43" s="19"/>
      <c r="GF43" s="19" t="n">
        <f aca="false">SUM(GF10:GF36)-GF41</f>
        <v>10000</v>
      </c>
      <c r="GG43" s="19"/>
      <c r="GH43" s="19" t="n">
        <f aca="false">SUM(GH10:GH36)-GH41</f>
        <v>10000</v>
      </c>
      <c r="GI43" s="19"/>
      <c r="GJ43" s="19" t="n">
        <f aca="false">SUM(GJ10:GJ36)-GJ41</f>
        <v>10000</v>
      </c>
      <c r="GK43" s="19"/>
      <c r="GL43" s="19" t="n">
        <f aca="false">SUM(GL10:GL36)-GL41</f>
        <v>10000</v>
      </c>
      <c r="GM43" s="19"/>
      <c r="GN43" s="19" t="n">
        <f aca="false">SUM(GN10:GN36)-GN41</f>
        <v>10000</v>
      </c>
      <c r="GO43" s="19"/>
      <c r="GP43" s="19" t="n">
        <f aca="false">SUM(GP10:GP36)-GP41</f>
        <v>10000</v>
      </c>
      <c r="GQ43" s="19"/>
      <c r="GR43" s="19" t="n">
        <f aca="false">SUM(GR10:GR36)-GR41</f>
        <v>10000</v>
      </c>
      <c r="GS43" s="19"/>
      <c r="GT43" s="19" t="n">
        <f aca="false">SUM(GT10:GT36)-GT41</f>
        <v>10000</v>
      </c>
      <c r="GU43" s="19"/>
      <c r="GV43" s="19" t="n">
        <f aca="false">SUM(GV10:GV36)-GV41</f>
        <v>10000</v>
      </c>
      <c r="GW43" s="19"/>
      <c r="GX43" s="19" t="n">
        <f aca="false">SUM(GX10:GX36)-GX41</f>
        <v>10000</v>
      </c>
      <c r="GY43" s="19"/>
      <c r="GZ43" s="19"/>
      <c r="HA43" s="19" t="n">
        <f aca="false">SUM(HA10:HA36)-HA41</f>
        <v>10000</v>
      </c>
      <c r="HB43" s="19"/>
      <c r="HC43" s="19" t="n">
        <f aca="false">SUM(HC10:HC36)-HC41</f>
        <v>10000</v>
      </c>
      <c r="HD43" s="19"/>
      <c r="HE43" s="19" t="n">
        <f aca="false">SUM(HE10:HE36)-HE41</f>
        <v>10000</v>
      </c>
      <c r="HF43" s="19"/>
      <c r="HG43" s="19" t="n">
        <f aca="false">SUM(HG10:HG36)-HG41</f>
        <v>10000</v>
      </c>
      <c r="HH43" s="19"/>
      <c r="HI43" s="19" t="n">
        <f aca="false">SUM(HI10:HI36)-HI41</f>
        <v>10000</v>
      </c>
      <c r="HJ43" s="19"/>
      <c r="HK43" s="19" t="n">
        <f aca="false">SUM(HK10:HK36)-HK41</f>
        <v>10000</v>
      </c>
      <c r="HL43" s="19"/>
      <c r="HM43" s="19" t="n">
        <f aca="false">SUM(HM10:HM36)-HM41</f>
        <v>10000</v>
      </c>
      <c r="HN43" s="19"/>
      <c r="HO43" s="19" t="n">
        <f aca="false">SUM(HO10:HO36)-HO41</f>
        <v>10000</v>
      </c>
      <c r="HP43" s="19"/>
      <c r="HQ43" s="19" t="n">
        <f aca="false">SUM(HQ10:HQ36)-HQ41</f>
        <v>10000</v>
      </c>
      <c r="HR43" s="19"/>
      <c r="HS43" s="19" t="n">
        <f aca="false">SUM(HS10:HS36)-HS41</f>
        <v>10000</v>
      </c>
      <c r="HT43" s="19"/>
      <c r="HU43" s="19" t="n">
        <f aca="false">SUM(HU10:HU36)-HU41</f>
        <v>10000</v>
      </c>
      <c r="HV43" s="19"/>
      <c r="HW43" s="19" t="n">
        <f aca="false">SUM(HW10:HW36)-HW41</f>
        <v>10000</v>
      </c>
    </row>
    <row r="44" customFormat="false" ht="12.75" hidden="false" customHeight="false" outlineLevel="0" collapsed="false">
      <c r="D44" s="20"/>
      <c r="E44" s="20"/>
      <c r="G44" s="21"/>
      <c r="H44" s="21"/>
    </row>
    <row r="45" customFormat="false" ht="12.75" hidden="false" customHeight="false" outlineLevel="0" collapsed="false">
      <c r="DB45" s="101"/>
      <c r="DC45" s="101"/>
      <c r="DD45" s="101"/>
    </row>
    <row r="47" customFormat="false" ht="12.75" hidden="false" customHeight="false" outlineLevel="0" collapsed="false">
      <c r="C47" s="19"/>
      <c r="D47" s="76"/>
      <c r="E47" s="20"/>
      <c r="G47" s="21"/>
      <c r="H47" s="21"/>
    </row>
    <row r="48" customFormat="false" ht="12.75" hidden="false" customHeight="false" outlineLevel="0" collapsed="false">
      <c r="C48" s="19"/>
      <c r="D48" s="76"/>
      <c r="E48" s="20"/>
      <c r="G48" s="21"/>
      <c r="H48" s="21"/>
    </row>
    <row r="49" customFormat="false" ht="12.75" hidden="false" customHeight="false" outlineLevel="0" collapsed="false">
      <c r="C49" s="19"/>
      <c r="D49" s="76"/>
      <c r="E49" s="20"/>
      <c r="G49" s="21"/>
      <c r="H49" s="21"/>
    </row>
    <row r="50" customFormat="false" ht="12.75" hidden="false" customHeight="false" outlineLevel="0" collapsed="false">
      <c r="C50" s="19"/>
      <c r="D50" s="76"/>
      <c r="E50" s="20"/>
      <c r="G50" s="44"/>
      <c r="H50" s="44"/>
    </row>
    <row r="51" customFormat="false" ht="12.75" hidden="false" customHeight="false" outlineLevel="0" collapsed="false">
      <c r="C51" s="19"/>
      <c r="D51" s="76"/>
      <c r="E51" s="20"/>
      <c r="G51" s="21"/>
      <c r="H51" s="21"/>
    </row>
    <row r="52" customFormat="false" ht="12.75" hidden="false" customHeight="false" outlineLevel="0" collapsed="false">
      <c r="C52" s="19"/>
      <c r="D52" s="76"/>
      <c r="E52" s="20"/>
      <c r="G52" s="21"/>
      <c r="H52" s="21"/>
    </row>
    <row r="53" customFormat="false" ht="12.75" hidden="false" customHeight="false" outlineLevel="0" collapsed="false">
      <c r="C53" s="19"/>
      <c r="D53" s="76"/>
      <c r="E53" s="20"/>
      <c r="G53" s="21"/>
      <c r="H53" s="21"/>
    </row>
    <row r="54" customFormat="false" ht="12.75" hidden="false" customHeight="false" outlineLevel="0" collapsed="false">
      <c r="C54" s="19"/>
      <c r="D54" s="76"/>
      <c r="E54" s="20"/>
      <c r="G54" s="21"/>
      <c r="H54" s="21"/>
    </row>
    <row r="55" customFormat="false" ht="12.75" hidden="false" customHeight="false" outlineLevel="0" collapsed="false">
      <c r="C55" s="19"/>
      <c r="D55" s="76"/>
      <c r="E55" s="20"/>
      <c r="G55" s="44"/>
      <c r="H55" s="44"/>
    </row>
    <row r="56" customFormat="false" ht="12.75" hidden="false" customHeight="false" outlineLevel="0" collapsed="false">
      <c r="C56" s="19"/>
      <c r="D56" s="76"/>
      <c r="E56" s="20"/>
      <c r="G56" s="44"/>
      <c r="H56" s="44"/>
    </row>
    <row r="57" customFormat="false" ht="12.75" hidden="false" customHeight="false" outlineLevel="0" collapsed="false">
      <c r="C57" s="19"/>
      <c r="D57" s="76"/>
      <c r="E57" s="20"/>
      <c r="G57" s="44"/>
      <c r="H57" s="44"/>
    </row>
    <row r="58" customFormat="false" ht="12.75" hidden="false" customHeight="false" outlineLevel="0" collapsed="false">
      <c r="C58" s="19"/>
      <c r="D58" s="76"/>
      <c r="E58" s="20"/>
      <c r="G58" s="44"/>
      <c r="H58" s="44"/>
    </row>
    <row r="59" customFormat="false" ht="12.75" hidden="false" customHeight="false" outlineLevel="0" collapsed="false">
      <c r="C59" s="19"/>
      <c r="D59" s="76"/>
      <c r="E59" s="20"/>
      <c r="G59" s="44"/>
      <c r="H59" s="44"/>
    </row>
    <row r="60" customFormat="false" ht="12.75" hidden="false" customHeight="false" outlineLevel="0" collapsed="false">
      <c r="C60" s="19"/>
      <c r="D60" s="76"/>
      <c r="E60" s="20"/>
      <c r="G60" s="21"/>
      <c r="H60" s="21"/>
    </row>
    <row r="61" customFormat="false" ht="12.75" hidden="false" customHeight="false" outlineLevel="0" collapsed="false">
      <c r="C61" s="19"/>
      <c r="D61" s="76"/>
      <c r="E61" s="20"/>
      <c r="G61" s="21"/>
      <c r="H61" s="21"/>
    </row>
    <row r="62" customFormat="false" ht="12.75" hidden="false" customHeight="false" outlineLevel="0" collapsed="false">
      <c r="C62" s="19"/>
      <c r="D62" s="76"/>
      <c r="E62" s="20"/>
      <c r="G62" s="21"/>
      <c r="H62" s="21"/>
    </row>
    <row r="63" customFormat="false" ht="12.75" hidden="false" customHeight="false" outlineLevel="0" collapsed="false">
      <c r="C63" s="19"/>
      <c r="D63" s="76"/>
      <c r="E63" s="20"/>
      <c r="G63" s="21"/>
      <c r="H63" s="21"/>
    </row>
    <row r="64" customFormat="false" ht="12.75" hidden="false" customHeight="false" outlineLevel="0" collapsed="false">
      <c r="C64" s="19"/>
      <c r="D64" s="76"/>
      <c r="E64" s="20"/>
      <c r="G64" s="42"/>
      <c r="H64" s="42"/>
    </row>
    <row r="65" customFormat="false" ht="12.75" hidden="false" customHeight="false" outlineLevel="0" collapsed="false">
      <c r="B65" s="10"/>
      <c r="C65" s="19"/>
      <c r="D65" s="76"/>
      <c r="E65" s="20"/>
      <c r="G65" s="21"/>
      <c r="H65" s="21"/>
    </row>
    <row r="66" customFormat="false" ht="12.75" hidden="false" customHeight="false" outlineLevel="0" collapsed="false">
      <c r="B66" s="10"/>
      <c r="C66" s="19"/>
      <c r="D66" s="76"/>
      <c r="E66" s="20"/>
      <c r="G66" s="44"/>
      <c r="H66" s="44"/>
    </row>
    <row r="67" customFormat="false" ht="12.75" hidden="false" customHeight="false" outlineLevel="0" collapsed="false">
      <c r="B67" s="10"/>
      <c r="C67" s="19"/>
      <c r="D67" s="76"/>
      <c r="E67" s="20"/>
      <c r="G67" s="44"/>
      <c r="H67" s="44"/>
    </row>
    <row r="68" customFormat="false" ht="12.75" hidden="false" customHeight="false" outlineLevel="0" collapsed="false">
      <c r="C68" s="19"/>
      <c r="D68" s="76"/>
      <c r="E68" s="20"/>
      <c r="G68" s="44"/>
      <c r="H68" s="44"/>
    </row>
    <row r="69" customFormat="false" ht="12.75" hidden="false" customHeight="false" outlineLevel="0" collapsed="false">
      <c r="A69" s="44"/>
      <c r="C69" s="48"/>
      <c r="D69" s="76"/>
      <c r="E69" s="21"/>
      <c r="G69" s="44"/>
      <c r="H69" s="44"/>
    </row>
    <row r="70" customFormat="false" ht="12.75" hidden="false" customHeight="false" outlineLevel="0" collapsed="false">
      <c r="C70" s="19"/>
      <c r="D70" s="76"/>
      <c r="E70" s="20"/>
      <c r="G70" s="21"/>
      <c r="H70" s="21"/>
    </row>
    <row r="71" customFormat="false" ht="12.75" hidden="false" customHeight="false" outlineLevel="0" collapsed="false">
      <c r="C71" s="19"/>
      <c r="D71" s="76"/>
      <c r="E71" s="20"/>
      <c r="G71" s="21"/>
      <c r="H71" s="21"/>
    </row>
    <row r="72" customFormat="false" ht="12.75" hidden="false" customHeight="false" outlineLevel="0" collapsed="false">
      <c r="C72" s="19"/>
      <c r="D72" s="76"/>
      <c r="E72" s="20"/>
      <c r="G72" s="21"/>
      <c r="H72" s="21"/>
    </row>
    <row r="73" customFormat="false" ht="12.75" hidden="false" customHeight="false" outlineLevel="0" collapsed="false">
      <c r="C73" s="19"/>
      <c r="D73" s="76"/>
      <c r="E73" s="20"/>
      <c r="G73" s="21"/>
      <c r="H73" s="21"/>
    </row>
    <row r="74" customFormat="false" ht="12.75" hidden="false" customHeight="false" outlineLevel="0" collapsed="false">
      <c r="C74" s="19"/>
      <c r="D74" s="76"/>
      <c r="E74" s="20"/>
      <c r="G74" s="21"/>
      <c r="H74" s="21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&amp;L&amp;D&amp;CSan Juan Capacity 2001-2005
ROFR Rights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11"/>
  <sheetViews>
    <sheetView showFormulas="false" showGridLines="true" showRowColHeaders="true" showZeros="true" rightToLeft="false" tabSelected="false" showOutlineSymbols="true" defaultGridColor="true" view="normal" topLeftCell="H16" colorId="64" zoomScale="100" zoomScaleNormal="100" zoomScalePageLayoutView="100" workbookViewId="0">
      <selection pane="topLeft" activeCell="N36" activeCellId="0" sqref="N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4" min="3" style="0" width="10.71"/>
    <col collapsed="false" customWidth="true" hidden="false" outlineLevel="0" max="5" min="5" style="0" width="12.99"/>
    <col collapsed="false" customWidth="true" hidden="false" outlineLevel="0" max="6" min="6" style="0" width="10.41"/>
    <col collapsed="false" customWidth="true" hidden="false" outlineLevel="0" max="7" min="7" style="0" width="9.28"/>
    <col collapsed="false" customWidth="true" hidden="false" outlineLevel="0" max="8" min="8" style="0" width="9.85"/>
    <col collapsed="false" customWidth="true" hidden="false" outlineLevel="0" max="10" min="9" style="0" width="10.71"/>
    <col collapsed="false" customWidth="true" hidden="false" outlineLevel="0" max="11" min="11" style="0" width="13.7"/>
    <col collapsed="false" customWidth="true" hidden="false" outlineLevel="0" max="12" min="12" style="0" width="5.71"/>
    <col collapsed="false" customWidth="true" hidden="false" outlineLevel="0" max="13" min="13" style="0" width="10.71"/>
  </cols>
  <sheetData>
    <row r="1" customFormat="false" ht="12.75" hidden="false" customHeight="false" outlineLevel="0" collapsed="false">
      <c r="A1" s="4" t="s">
        <v>96</v>
      </c>
    </row>
    <row r="2" customFormat="false" ht="12.75" hidden="false" customHeight="false" outlineLevel="0" collapsed="false">
      <c r="C2" s="0" t="s">
        <v>111</v>
      </c>
    </row>
    <row r="3" customFormat="false" ht="12.75" hidden="false" customHeight="false" outlineLevel="0" collapsed="false">
      <c r="C3" s="0" t="s">
        <v>112</v>
      </c>
    </row>
    <row r="4" customFormat="false" ht="12.75" hidden="false" customHeight="false" outlineLevel="0" collapsed="false">
      <c r="C4" s="0" t="s">
        <v>113</v>
      </c>
    </row>
    <row r="5" customFormat="false" ht="12.75" hidden="false" customHeight="false" outlineLevel="0" collapsed="false">
      <c r="C5" s="0" t="s">
        <v>114</v>
      </c>
    </row>
    <row r="7" customFormat="false" ht="12.75" hidden="false" customHeight="false" outlineLevel="0" collapsed="false">
      <c r="C7" s="102" t="s">
        <v>115</v>
      </c>
    </row>
    <row r="8" customFormat="false" ht="12.75" hidden="false" customHeight="false" outlineLevel="0" collapsed="false">
      <c r="K8" s="103" t="s">
        <v>15</v>
      </c>
      <c r="M8" s="104" t="s">
        <v>15</v>
      </c>
    </row>
    <row r="9" customFormat="false" ht="12.75" hidden="false" customHeight="false" outlineLevel="0" collapsed="false">
      <c r="A9" s="105" t="s">
        <v>116</v>
      </c>
      <c r="B9" s="106" t="s">
        <v>117</v>
      </c>
      <c r="C9" s="107" t="s">
        <v>118</v>
      </c>
      <c r="D9" s="107" t="s">
        <v>119</v>
      </c>
      <c r="E9" s="108" t="s">
        <v>120</v>
      </c>
      <c r="F9" s="108" t="s">
        <v>10</v>
      </c>
      <c r="G9" s="107" t="s">
        <v>11</v>
      </c>
      <c r="H9" s="108" t="s">
        <v>121</v>
      </c>
      <c r="I9" s="108" t="s">
        <v>14</v>
      </c>
      <c r="J9" s="109" t="s">
        <v>122</v>
      </c>
      <c r="K9" s="110" t="s">
        <v>123</v>
      </c>
      <c r="L9" s="111" t="s">
        <v>15</v>
      </c>
      <c r="M9" s="112" t="s">
        <v>124</v>
      </c>
      <c r="N9" s="78" t="s">
        <v>125</v>
      </c>
    </row>
    <row r="10" customFormat="false" ht="12.75" hidden="false" customHeight="false" outlineLevel="0" collapsed="false">
      <c r="A10" s="113"/>
      <c r="B10" s="113"/>
      <c r="C10" s="10"/>
      <c r="D10" s="10"/>
      <c r="E10" s="12"/>
      <c r="F10" s="12"/>
      <c r="G10" s="10"/>
      <c r="H10" s="12"/>
      <c r="I10" s="12"/>
      <c r="J10" s="12"/>
      <c r="K10" s="114"/>
      <c r="L10" s="10"/>
      <c r="M10" s="12"/>
      <c r="N10" s="78"/>
    </row>
    <row r="11" customFormat="false" ht="12.75" hidden="false" customHeight="false" outlineLevel="0" collapsed="false">
      <c r="A11" s="113"/>
      <c r="B11" s="113"/>
      <c r="C11" s="10" t="s">
        <v>126</v>
      </c>
      <c r="D11" s="10" t="s">
        <v>126</v>
      </c>
      <c r="E11" s="51" t="n">
        <v>30000</v>
      </c>
      <c r="F11" s="12" t="n">
        <v>27496</v>
      </c>
      <c r="G11" s="10" t="s">
        <v>37</v>
      </c>
      <c r="H11" s="81" t="n">
        <v>36929</v>
      </c>
      <c r="I11" s="81" t="n">
        <v>36922</v>
      </c>
      <c r="J11" s="114" t="s">
        <v>127</v>
      </c>
      <c r="K11" s="114" t="s">
        <v>128</v>
      </c>
      <c r="L11" s="10" t="s">
        <v>34</v>
      </c>
      <c r="M11" s="12"/>
      <c r="N11" s="95" t="s">
        <v>129</v>
      </c>
    </row>
    <row r="12" customFormat="false" ht="12.75" hidden="false" customHeight="false" outlineLevel="0" collapsed="false">
      <c r="A12" s="113"/>
      <c r="B12" s="113"/>
      <c r="C12" s="10" t="s">
        <v>130</v>
      </c>
      <c r="D12" s="0" t="s">
        <v>131</v>
      </c>
      <c r="E12" s="19" t="n">
        <v>25000</v>
      </c>
      <c r="F12" s="0" t="n">
        <v>24924</v>
      </c>
      <c r="G12" s="0" t="s">
        <v>73</v>
      </c>
      <c r="H12" s="20" t="n">
        <v>35309</v>
      </c>
      <c r="I12" s="20" t="n">
        <v>38017</v>
      </c>
      <c r="J12" s="20" t="s">
        <v>132</v>
      </c>
      <c r="K12" s="20" t="s">
        <v>70</v>
      </c>
      <c r="L12" s="0" t="s">
        <v>19</v>
      </c>
      <c r="M12" s="21" t="n">
        <v>37652</v>
      </c>
    </row>
    <row r="13" customFormat="false" ht="12.75" hidden="false" customHeight="false" outlineLevel="0" collapsed="false">
      <c r="A13" s="113"/>
      <c r="B13" s="113"/>
      <c r="C13" s="10" t="s">
        <v>130</v>
      </c>
      <c r="D13" s="0" t="s">
        <v>131</v>
      </c>
      <c r="E13" s="19" t="n">
        <v>100000</v>
      </c>
      <c r="F13" s="0" t="n">
        <v>24925</v>
      </c>
      <c r="G13" s="0" t="s">
        <v>88</v>
      </c>
      <c r="H13" s="20" t="n">
        <v>35309</v>
      </c>
      <c r="I13" s="20" t="n">
        <v>38017</v>
      </c>
      <c r="J13" s="20" t="s">
        <v>132</v>
      </c>
      <c r="K13" s="20" t="s">
        <v>70</v>
      </c>
      <c r="L13" s="0" t="s">
        <v>19</v>
      </c>
      <c r="M13" s="21" t="n">
        <v>37652</v>
      </c>
    </row>
    <row r="14" customFormat="false" ht="12.75" hidden="false" customHeight="false" outlineLevel="0" collapsed="false">
      <c r="C14" s="10" t="s">
        <v>130</v>
      </c>
      <c r="D14" s="0" t="s">
        <v>131</v>
      </c>
      <c r="E14" s="19" t="n">
        <v>30000</v>
      </c>
      <c r="F14" s="0" t="n">
        <v>24927</v>
      </c>
      <c r="G14" s="0" t="s">
        <v>89</v>
      </c>
      <c r="H14" s="20" t="n">
        <v>35309</v>
      </c>
      <c r="I14" s="20" t="n">
        <v>38748</v>
      </c>
      <c r="J14" s="20" t="s">
        <v>133</v>
      </c>
      <c r="K14" s="20" t="s">
        <v>70</v>
      </c>
      <c r="L14" s="10" t="s">
        <v>19</v>
      </c>
      <c r="M14" s="21" t="n">
        <v>38383</v>
      </c>
    </row>
    <row r="15" customFormat="false" ht="12.75" hidden="false" customHeight="false" outlineLevel="0" collapsed="false">
      <c r="B15" s="19"/>
      <c r="C15" s="10" t="s">
        <v>130</v>
      </c>
      <c r="D15" s="0" t="s">
        <v>131</v>
      </c>
      <c r="E15" s="19" t="n">
        <v>10000</v>
      </c>
      <c r="F15" s="0" t="n">
        <v>25397</v>
      </c>
      <c r="G15" s="0" t="s">
        <v>79</v>
      </c>
      <c r="H15" s="20" t="n">
        <v>35886</v>
      </c>
      <c r="I15" s="20" t="n">
        <v>37711</v>
      </c>
      <c r="J15" s="20" t="s">
        <v>134</v>
      </c>
      <c r="K15" s="20" t="s">
        <v>70</v>
      </c>
      <c r="L15" s="0" t="s">
        <v>19</v>
      </c>
      <c r="M15" s="21" t="n">
        <v>37346</v>
      </c>
    </row>
    <row r="16" customFormat="false" ht="12.75" hidden="false" customHeight="false" outlineLevel="0" collapsed="false">
      <c r="C16" s="10" t="s">
        <v>130</v>
      </c>
      <c r="D16" s="0" t="s">
        <v>131</v>
      </c>
      <c r="E16" s="19" t="n">
        <v>85000</v>
      </c>
      <c r="F16" s="0" t="n">
        <v>26044</v>
      </c>
      <c r="G16" s="0" t="s">
        <v>90</v>
      </c>
      <c r="H16" s="20" t="n">
        <v>35886</v>
      </c>
      <c r="I16" s="20" t="n">
        <v>37925</v>
      </c>
      <c r="J16" s="20" t="s">
        <v>135</v>
      </c>
      <c r="K16" s="20" t="s">
        <v>70</v>
      </c>
      <c r="L16" s="0" t="s">
        <v>19</v>
      </c>
      <c r="M16" s="21" t="n">
        <v>37560</v>
      </c>
    </row>
    <row r="17" customFormat="false" ht="12.75" hidden="false" customHeight="false" outlineLevel="0" collapsed="false">
      <c r="C17" s="10" t="s">
        <v>130</v>
      </c>
      <c r="D17" s="0" t="s">
        <v>131</v>
      </c>
      <c r="E17" s="19" t="n">
        <v>59000</v>
      </c>
      <c r="F17" s="0" t="n">
        <v>26436</v>
      </c>
      <c r="G17" s="0" t="s">
        <v>90</v>
      </c>
      <c r="H17" s="20" t="n">
        <v>36100</v>
      </c>
      <c r="I17" s="20" t="n">
        <v>37925</v>
      </c>
      <c r="J17" s="20" t="s">
        <v>134</v>
      </c>
      <c r="K17" s="20" t="s">
        <v>70</v>
      </c>
      <c r="L17" s="0" t="s">
        <v>19</v>
      </c>
      <c r="M17" s="21" t="n">
        <v>37560</v>
      </c>
    </row>
    <row r="18" customFormat="false" ht="12.75" hidden="false" customHeight="false" outlineLevel="0" collapsed="false">
      <c r="C18" s="10" t="s">
        <v>130</v>
      </c>
      <c r="D18" s="0" t="s">
        <v>131</v>
      </c>
      <c r="E18" s="19" t="n">
        <v>30000</v>
      </c>
      <c r="F18" s="0" t="n">
        <v>27342</v>
      </c>
      <c r="G18" s="0" t="s">
        <v>36</v>
      </c>
      <c r="H18" s="20" t="n">
        <v>36892</v>
      </c>
      <c r="I18" s="20" t="n">
        <v>37621</v>
      </c>
      <c r="J18" s="20" t="s">
        <v>136</v>
      </c>
      <c r="K18" s="20" t="s">
        <v>137</v>
      </c>
      <c r="L18" s="0" t="s">
        <v>19</v>
      </c>
      <c r="M18" s="21" t="n">
        <v>37437</v>
      </c>
    </row>
    <row r="19" customFormat="false" ht="12.75" hidden="false" customHeight="false" outlineLevel="0" collapsed="false">
      <c r="C19" s="10" t="s">
        <v>130</v>
      </c>
      <c r="D19" s="10" t="s">
        <v>131</v>
      </c>
      <c r="E19" s="51" t="n">
        <v>55000</v>
      </c>
      <c r="F19" s="12" t="n">
        <v>27460</v>
      </c>
      <c r="G19" s="10" t="s">
        <v>24</v>
      </c>
      <c r="H19" s="81" t="n">
        <v>37257</v>
      </c>
      <c r="I19" s="81" t="n">
        <v>37986</v>
      </c>
      <c r="J19" s="114" t="s">
        <v>138</v>
      </c>
      <c r="K19" s="114" t="s">
        <v>139</v>
      </c>
      <c r="L19" s="80" t="s">
        <v>19</v>
      </c>
      <c r="M19" s="81" t="n">
        <v>37802</v>
      </c>
      <c r="N19" s="0" t="s">
        <v>140</v>
      </c>
    </row>
    <row r="20" customFormat="false" ht="12.75" hidden="false" customHeight="false" outlineLevel="0" collapsed="false">
      <c r="A20" s="0" t="s">
        <v>141</v>
      </c>
      <c r="B20" s="19" t="n">
        <f aca="false">SUM(E12:E20)</f>
        <v>416000</v>
      </c>
      <c r="C20" s="10" t="s">
        <v>130</v>
      </c>
      <c r="D20" s="0" t="s">
        <v>131</v>
      </c>
      <c r="E20" s="19" t="n">
        <v>22000</v>
      </c>
      <c r="F20" s="0" t="n">
        <v>27370</v>
      </c>
      <c r="G20" s="0" t="s">
        <v>24</v>
      </c>
      <c r="H20" s="20" t="n">
        <v>36892</v>
      </c>
      <c r="I20" s="20" t="n">
        <v>37621</v>
      </c>
      <c r="J20" s="20" t="s">
        <v>136</v>
      </c>
      <c r="K20" s="20" t="s">
        <v>137</v>
      </c>
      <c r="L20" s="0" t="s">
        <v>19</v>
      </c>
      <c r="M20" s="21" t="n">
        <v>37437</v>
      </c>
    </row>
    <row r="21" customFormat="false" ht="12.75" hidden="false" customHeight="false" outlineLevel="0" collapsed="false">
      <c r="C21" s="10" t="s">
        <v>142</v>
      </c>
      <c r="D21" s="0" t="s">
        <v>131</v>
      </c>
      <c r="E21" s="19" t="n">
        <v>12500</v>
      </c>
      <c r="F21" s="0" t="n">
        <v>24669</v>
      </c>
      <c r="G21" s="0" t="s">
        <v>93</v>
      </c>
      <c r="H21" s="20" t="n">
        <v>35309</v>
      </c>
      <c r="I21" s="20" t="n">
        <v>38748</v>
      </c>
      <c r="J21" s="20" t="s">
        <v>133</v>
      </c>
      <c r="K21" s="20" t="s">
        <v>70</v>
      </c>
      <c r="L21" s="0" t="s">
        <v>19</v>
      </c>
      <c r="M21" s="21" t="n">
        <v>38383</v>
      </c>
    </row>
    <row r="22" customFormat="false" ht="12.75" hidden="false" customHeight="false" outlineLevel="0" collapsed="false">
      <c r="C22" s="10" t="s">
        <v>142</v>
      </c>
      <c r="D22" s="0" t="s">
        <v>131</v>
      </c>
      <c r="E22" s="19" t="n">
        <v>150000</v>
      </c>
      <c r="F22" s="0" t="n">
        <v>27047</v>
      </c>
      <c r="G22" s="0" t="s">
        <v>94</v>
      </c>
      <c r="H22" s="20" t="n">
        <v>36557</v>
      </c>
      <c r="I22" s="20" t="n">
        <v>38717</v>
      </c>
      <c r="J22" s="20" t="s">
        <v>135</v>
      </c>
      <c r="K22" s="20" t="s">
        <v>77</v>
      </c>
      <c r="L22" s="0" t="s">
        <v>34</v>
      </c>
      <c r="M22" s="21"/>
      <c r="N22" s="0" t="s">
        <v>143</v>
      </c>
    </row>
    <row r="23" customFormat="false" ht="12.75" hidden="false" customHeight="false" outlineLevel="0" collapsed="false">
      <c r="A23" s="0" t="s">
        <v>144</v>
      </c>
      <c r="B23" s="19" t="n">
        <f aca="false">SUM(E21:E23)</f>
        <v>176000</v>
      </c>
      <c r="C23" s="10" t="s">
        <v>142</v>
      </c>
      <c r="D23" s="0" t="s">
        <v>131</v>
      </c>
      <c r="E23" s="19" t="n">
        <v>13500</v>
      </c>
      <c r="F23" s="0" t="n">
        <v>27344</v>
      </c>
      <c r="G23" s="0" t="s">
        <v>26</v>
      </c>
      <c r="H23" s="20" t="n">
        <v>36892</v>
      </c>
      <c r="I23" s="20" t="n">
        <v>37621</v>
      </c>
      <c r="J23" s="20" t="s">
        <v>138</v>
      </c>
      <c r="K23" s="20" t="s">
        <v>77</v>
      </c>
      <c r="L23" s="0" t="s">
        <v>34</v>
      </c>
      <c r="M23" s="44"/>
    </row>
    <row r="24" customFormat="false" ht="12.75" hidden="false" customHeight="false" outlineLevel="0" collapsed="false">
      <c r="A24" s="0" t="s">
        <v>145</v>
      </c>
      <c r="B24" s="19" t="n">
        <f aca="false">SUM(E24)</f>
        <v>80000</v>
      </c>
      <c r="C24" s="10" t="s">
        <v>131</v>
      </c>
      <c r="D24" s="0" t="s">
        <v>146</v>
      </c>
      <c r="E24" s="19" t="n">
        <v>80000</v>
      </c>
      <c r="F24" s="0" t="n">
        <v>25025</v>
      </c>
      <c r="G24" s="0" t="s">
        <v>110</v>
      </c>
      <c r="H24" s="20" t="n">
        <v>35400</v>
      </c>
      <c r="I24" s="20" t="n">
        <v>39051</v>
      </c>
      <c r="J24" s="20" t="s">
        <v>147</v>
      </c>
      <c r="K24" s="20" t="s">
        <v>70</v>
      </c>
      <c r="L24" s="0" t="s">
        <v>19</v>
      </c>
      <c r="M24" s="21" t="n">
        <v>38686</v>
      </c>
      <c r="N24" s="0" t="s">
        <v>148</v>
      </c>
    </row>
    <row r="25" customFormat="false" ht="12.75" hidden="false" customHeight="false" outlineLevel="0" collapsed="false">
      <c r="C25" s="46" t="s">
        <v>146</v>
      </c>
      <c r="D25" s="5" t="s">
        <v>146</v>
      </c>
      <c r="E25" s="27" t="n">
        <v>35714</v>
      </c>
      <c r="F25" s="5" t="n">
        <v>24198</v>
      </c>
      <c r="G25" s="0" t="s">
        <v>69</v>
      </c>
      <c r="H25" s="20" t="n">
        <v>34851</v>
      </c>
      <c r="I25" s="21" t="n">
        <v>37590</v>
      </c>
      <c r="J25" s="115" t="s">
        <v>149</v>
      </c>
      <c r="K25" s="20" t="s">
        <v>70</v>
      </c>
      <c r="L25" s="0" t="s">
        <v>19</v>
      </c>
      <c r="M25" s="21" t="n">
        <v>37225</v>
      </c>
      <c r="N25" s="0" t="s">
        <v>150</v>
      </c>
    </row>
    <row r="26" customFormat="false" ht="12.75" hidden="false" customHeight="false" outlineLevel="0" collapsed="false">
      <c r="C26" s="46" t="s">
        <v>146</v>
      </c>
      <c r="D26" s="5" t="s">
        <v>146</v>
      </c>
      <c r="E26" s="27" t="n">
        <v>1000</v>
      </c>
      <c r="F26" s="5" t="n">
        <v>24754</v>
      </c>
      <c r="G26" s="0" t="s">
        <v>71</v>
      </c>
      <c r="H26" s="20" t="n">
        <v>35125</v>
      </c>
      <c r="I26" s="73" t="n">
        <v>38472</v>
      </c>
      <c r="J26" s="20" t="s">
        <v>135</v>
      </c>
      <c r="K26" s="20" t="s">
        <v>72</v>
      </c>
      <c r="L26" s="0" t="s">
        <v>34</v>
      </c>
      <c r="M26" s="44"/>
    </row>
    <row r="27" customFormat="false" ht="12.75" hidden="false" customHeight="false" outlineLevel="0" collapsed="false">
      <c r="C27" s="46" t="s">
        <v>146</v>
      </c>
      <c r="D27" s="5" t="s">
        <v>146</v>
      </c>
      <c r="E27" s="27" t="n">
        <v>40000</v>
      </c>
      <c r="F27" s="5" t="n">
        <v>26606</v>
      </c>
      <c r="G27" s="0" t="s">
        <v>28</v>
      </c>
      <c r="H27" s="20" t="n">
        <v>36100</v>
      </c>
      <c r="I27" s="20" t="n">
        <v>37925</v>
      </c>
      <c r="J27" s="20" t="s">
        <v>134</v>
      </c>
      <c r="K27" s="20" t="s">
        <v>70</v>
      </c>
      <c r="L27" s="20" t="s">
        <v>19</v>
      </c>
      <c r="M27" s="21" t="n">
        <v>37560</v>
      </c>
      <c r="N27" s="20" t="s">
        <v>151</v>
      </c>
    </row>
    <row r="28" customFormat="false" ht="12.75" hidden="false" customHeight="false" outlineLevel="0" collapsed="false">
      <c r="C28" s="46" t="s">
        <v>146</v>
      </c>
      <c r="D28" s="5" t="s">
        <v>146</v>
      </c>
      <c r="E28" s="27" t="n">
        <v>8000</v>
      </c>
      <c r="F28" s="5" t="n">
        <v>26740</v>
      </c>
      <c r="G28" s="0" t="s">
        <v>73</v>
      </c>
      <c r="H28" s="20" t="n">
        <v>36312</v>
      </c>
      <c r="I28" s="20" t="n">
        <v>39113</v>
      </c>
      <c r="J28" s="20" t="s">
        <v>132</v>
      </c>
      <c r="K28" s="20" t="s">
        <v>70</v>
      </c>
      <c r="L28" s="0" t="s">
        <v>19</v>
      </c>
      <c r="M28" s="21" t="n">
        <v>38749</v>
      </c>
    </row>
    <row r="29" customFormat="false" ht="12.75" hidden="false" customHeight="false" outlineLevel="0" collapsed="false">
      <c r="C29" s="46" t="s">
        <v>146</v>
      </c>
      <c r="D29" s="5" t="s">
        <v>146</v>
      </c>
      <c r="E29" s="27" t="n">
        <v>1613</v>
      </c>
      <c r="F29" s="5" t="n">
        <v>27104</v>
      </c>
      <c r="G29" s="0" t="s">
        <v>74</v>
      </c>
      <c r="H29" s="20" t="n">
        <v>36557</v>
      </c>
      <c r="I29" s="20" t="n">
        <v>38383</v>
      </c>
      <c r="J29" s="20" t="s">
        <v>134</v>
      </c>
      <c r="K29" s="20" t="s">
        <v>70</v>
      </c>
      <c r="L29" s="0" t="s">
        <v>19</v>
      </c>
      <c r="M29" s="21" t="n">
        <v>38018</v>
      </c>
    </row>
    <row r="30" customFormat="false" ht="12.75" hidden="false" customHeight="false" outlineLevel="0" collapsed="false">
      <c r="C30" s="46" t="s">
        <v>146</v>
      </c>
      <c r="D30" s="5" t="s">
        <v>146</v>
      </c>
      <c r="E30" s="27" t="n">
        <v>400000</v>
      </c>
      <c r="F30" s="5" t="n">
        <v>27161</v>
      </c>
      <c r="G30" s="0" t="s">
        <v>75</v>
      </c>
      <c r="H30" s="20" t="n">
        <v>36617</v>
      </c>
      <c r="I30" s="20" t="n">
        <v>37711</v>
      </c>
      <c r="J30" s="20" t="s">
        <v>152</v>
      </c>
      <c r="K30" s="20" t="s">
        <v>76</v>
      </c>
      <c r="L30" s="0" t="s">
        <v>34</v>
      </c>
      <c r="M30" s="44"/>
    </row>
    <row r="31" customFormat="false" ht="12.75" hidden="false" customHeight="false" outlineLevel="0" collapsed="false">
      <c r="C31" s="46" t="s">
        <v>146</v>
      </c>
      <c r="D31" s="5" t="s">
        <v>146</v>
      </c>
      <c r="E31" s="27" t="n">
        <v>20000</v>
      </c>
      <c r="F31" s="5" t="n">
        <v>27291</v>
      </c>
      <c r="G31" s="0" t="s">
        <v>29</v>
      </c>
      <c r="H31" s="20" t="n">
        <v>36739</v>
      </c>
      <c r="I31" s="20" t="n">
        <v>37468</v>
      </c>
      <c r="J31" s="20" t="s">
        <v>138</v>
      </c>
      <c r="K31" s="20" t="s">
        <v>77</v>
      </c>
      <c r="L31" s="0" t="s">
        <v>34</v>
      </c>
      <c r="M31" s="44"/>
    </row>
    <row r="32" customFormat="false" ht="12.75" hidden="false" customHeight="false" outlineLevel="0" collapsed="false">
      <c r="C32" s="46" t="s">
        <v>146</v>
      </c>
      <c r="D32" s="5" t="s">
        <v>146</v>
      </c>
      <c r="E32" s="27" t="n">
        <v>1400</v>
      </c>
      <c r="F32" s="5" t="n">
        <v>27420</v>
      </c>
      <c r="G32" s="0" t="s">
        <v>153</v>
      </c>
      <c r="H32" s="20" t="n">
        <v>36861</v>
      </c>
      <c r="I32" s="20" t="n">
        <v>37287</v>
      </c>
      <c r="J32" s="20" t="s">
        <v>136</v>
      </c>
      <c r="K32" s="20" t="s">
        <v>77</v>
      </c>
      <c r="L32" s="0" t="s">
        <v>34</v>
      </c>
      <c r="M32" s="44"/>
    </row>
    <row r="33" customFormat="false" ht="12.75" hidden="false" customHeight="false" outlineLevel="0" collapsed="false">
      <c r="C33" s="46" t="s">
        <v>146</v>
      </c>
      <c r="D33" s="5" t="s">
        <v>146</v>
      </c>
      <c r="E33" s="27" t="n">
        <v>20000</v>
      </c>
      <c r="F33" s="5" t="n">
        <v>27349</v>
      </c>
      <c r="G33" s="0" t="s">
        <v>29</v>
      </c>
      <c r="H33" s="20" t="n">
        <v>36892</v>
      </c>
      <c r="I33" s="20" t="n">
        <v>38717</v>
      </c>
      <c r="J33" s="20" t="s">
        <v>134</v>
      </c>
      <c r="K33" s="20" t="s">
        <v>77</v>
      </c>
      <c r="L33" s="0" t="s">
        <v>34</v>
      </c>
      <c r="M33" s="44"/>
    </row>
    <row r="34" customFormat="false" ht="12.75" hidden="false" customHeight="false" outlineLevel="0" collapsed="false">
      <c r="C34" s="46" t="s">
        <v>146</v>
      </c>
      <c r="D34" s="5" t="s">
        <v>146</v>
      </c>
      <c r="E34" s="27" t="n">
        <v>20000</v>
      </c>
      <c r="F34" s="5" t="n">
        <v>27579</v>
      </c>
      <c r="G34" s="0" t="s">
        <v>29</v>
      </c>
      <c r="H34" s="20" t="n">
        <v>37012</v>
      </c>
      <c r="I34" s="20" t="n">
        <v>37407</v>
      </c>
      <c r="J34" s="20" t="s">
        <v>152</v>
      </c>
      <c r="K34" s="20" t="s">
        <v>77</v>
      </c>
      <c r="L34" s="20" t="s">
        <v>34</v>
      </c>
      <c r="M34" s="44"/>
    </row>
    <row r="35" customFormat="false" ht="12.75" hidden="false" customHeight="false" outlineLevel="0" collapsed="false">
      <c r="A35" s="10"/>
      <c r="C35" s="46" t="s">
        <v>146</v>
      </c>
      <c r="D35" s="5" t="s">
        <v>146</v>
      </c>
      <c r="E35" s="27" t="n">
        <v>2500</v>
      </c>
      <c r="F35" s="74" t="n">
        <v>27600</v>
      </c>
      <c r="G35" s="0" t="s">
        <v>78</v>
      </c>
      <c r="H35" s="20" t="n">
        <v>37043</v>
      </c>
      <c r="I35" s="20" t="n">
        <v>37407</v>
      </c>
      <c r="J35" s="20" t="s">
        <v>136</v>
      </c>
      <c r="K35" s="20" t="s">
        <v>77</v>
      </c>
      <c r="L35" s="20" t="s">
        <v>34</v>
      </c>
      <c r="M35" s="44"/>
    </row>
    <row r="36" customFormat="false" ht="12.75" hidden="false" customHeight="false" outlineLevel="0" collapsed="false">
      <c r="A36" s="10"/>
      <c r="C36" s="46" t="s">
        <v>146</v>
      </c>
      <c r="D36" s="5" t="s">
        <v>146</v>
      </c>
      <c r="E36" s="50" t="s">
        <v>80</v>
      </c>
      <c r="F36" s="74" t="n">
        <v>27606</v>
      </c>
      <c r="G36" s="46" t="s">
        <v>79</v>
      </c>
      <c r="H36" s="20" t="n">
        <v>37165</v>
      </c>
      <c r="I36" s="20" t="n">
        <v>38990</v>
      </c>
      <c r="J36" s="20" t="s">
        <v>134</v>
      </c>
      <c r="K36" s="20" t="s">
        <v>76</v>
      </c>
      <c r="L36" s="20" t="s">
        <v>19</v>
      </c>
      <c r="M36" s="21" t="n">
        <v>38625</v>
      </c>
      <c r="N36" s="20" t="s">
        <v>154</v>
      </c>
    </row>
    <row r="37" customFormat="false" ht="12.75" hidden="false" customHeight="false" outlineLevel="0" collapsed="false">
      <c r="C37" s="46" t="s">
        <v>146</v>
      </c>
      <c r="D37" s="5" t="s">
        <v>146</v>
      </c>
      <c r="E37" s="27" t="n">
        <v>50000</v>
      </c>
      <c r="F37" s="74" t="n">
        <v>27495</v>
      </c>
      <c r="G37" s="0" t="s">
        <v>81</v>
      </c>
      <c r="H37" s="20" t="n">
        <v>36951</v>
      </c>
      <c r="I37" s="20" t="n">
        <v>37711</v>
      </c>
      <c r="J37" s="20" t="s">
        <v>155</v>
      </c>
      <c r="K37" s="20" t="s">
        <v>77</v>
      </c>
      <c r="L37" s="20" t="s">
        <v>34</v>
      </c>
      <c r="M37" s="44"/>
    </row>
    <row r="38" customFormat="false" ht="12.75" hidden="false" customHeight="false" outlineLevel="0" collapsed="false">
      <c r="C38" s="46" t="s">
        <v>146</v>
      </c>
      <c r="D38" s="5" t="s">
        <v>146</v>
      </c>
      <c r="E38" s="27" t="n">
        <v>600</v>
      </c>
      <c r="F38" s="74" t="n">
        <v>27723</v>
      </c>
      <c r="G38" s="0" t="s">
        <v>156</v>
      </c>
      <c r="H38" s="20" t="n">
        <v>37196</v>
      </c>
      <c r="I38" s="20" t="n">
        <v>37407</v>
      </c>
      <c r="J38" s="20" t="s">
        <v>157</v>
      </c>
      <c r="K38" s="20" t="s">
        <v>158</v>
      </c>
      <c r="L38" s="20" t="s">
        <v>34</v>
      </c>
      <c r="M38" s="44"/>
    </row>
    <row r="39" customFormat="false" ht="12.75" hidden="false" customHeight="false" outlineLevel="0" collapsed="false">
      <c r="C39" s="46" t="s">
        <v>146</v>
      </c>
      <c r="D39" s="5" t="s">
        <v>146</v>
      </c>
      <c r="E39" s="27" t="n">
        <v>250</v>
      </c>
      <c r="F39" s="74" t="n">
        <v>27798</v>
      </c>
      <c r="G39" s="0" t="s">
        <v>159</v>
      </c>
      <c r="H39" s="20" t="n">
        <v>37257</v>
      </c>
      <c r="I39" s="20" t="n">
        <v>38352</v>
      </c>
      <c r="J39" s="20" t="s">
        <v>160</v>
      </c>
      <c r="K39" s="20" t="s">
        <v>42</v>
      </c>
      <c r="L39" s="20" t="s">
        <v>42</v>
      </c>
      <c r="M39" s="44" t="s">
        <v>42</v>
      </c>
    </row>
    <row r="40" customFormat="false" ht="12.75" hidden="false" customHeight="false" outlineLevel="0" collapsed="false">
      <c r="A40" s="0" t="s">
        <v>161</v>
      </c>
      <c r="B40" s="19" t="n">
        <f aca="false">SUM(E25:E40)</f>
        <v>611077</v>
      </c>
      <c r="C40" s="46" t="s">
        <v>146</v>
      </c>
      <c r="D40" s="5" t="s">
        <v>146</v>
      </c>
      <c r="E40" s="27" t="n">
        <v>10000</v>
      </c>
      <c r="F40" s="5" t="n">
        <v>27377</v>
      </c>
      <c r="G40" s="0" t="s">
        <v>82</v>
      </c>
      <c r="H40" s="20" t="n">
        <v>36951</v>
      </c>
      <c r="I40" s="20" t="n">
        <v>37315</v>
      </c>
      <c r="J40" s="20" t="s">
        <v>136</v>
      </c>
      <c r="K40" s="20" t="s">
        <v>77</v>
      </c>
      <c r="L40" s="0" t="s">
        <v>34</v>
      </c>
      <c r="M40" s="44"/>
    </row>
    <row r="41" customFormat="false" ht="12.75" hidden="false" customHeight="false" outlineLevel="0" collapsed="false">
      <c r="C41" s="10" t="s">
        <v>131</v>
      </c>
      <c r="D41" s="0" t="s">
        <v>162</v>
      </c>
      <c r="E41" s="19" t="n">
        <v>200000</v>
      </c>
      <c r="F41" s="0" t="n">
        <v>20715</v>
      </c>
      <c r="G41" s="0" t="s">
        <v>18</v>
      </c>
      <c r="H41" s="20" t="n">
        <v>33664</v>
      </c>
      <c r="I41" s="20" t="n">
        <v>38656</v>
      </c>
      <c r="J41" s="20" t="s">
        <v>163</v>
      </c>
      <c r="K41" s="20" t="s">
        <v>70</v>
      </c>
      <c r="L41" s="0" t="s">
        <v>19</v>
      </c>
      <c r="M41" s="21" t="n">
        <v>38291</v>
      </c>
      <c r="N41" s="0" t="s">
        <v>164</v>
      </c>
    </row>
    <row r="42" customFormat="false" ht="12.75" hidden="false" customHeight="false" outlineLevel="0" collapsed="false">
      <c r="C42" s="10" t="s">
        <v>131</v>
      </c>
      <c r="D42" s="0" t="s">
        <v>162</v>
      </c>
      <c r="E42" s="19" t="n">
        <v>25000</v>
      </c>
      <c r="F42" s="0" t="n">
        <v>20834</v>
      </c>
      <c r="G42" s="0" t="s">
        <v>22</v>
      </c>
      <c r="H42" s="20" t="n">
        <v>33664</v>
      </c>
      <c r="I42" s="20" t="n">
        <v>39141</v>
      </c>
      <c r="J42" s="20" t="s">
        <v>165</v>
      </c>
      <c r="K42" s="20" t="s">
        <v>70</v>
      </c>
      <c r="L42" s="0" t="s">
        <v>19</v>
      </c>
      <c r="M42" s="21" t="n">
        <v>38776</v>
      </c>
      <c r="N42" s="0" t="s">
        <v>164</v>
      </c>
    </row>
    <row r="43" customFormat="false" ht="12.75" hidden="false" customHeight="false" outlineLevel="0" collapsed="false">
      <c r="C43" s="10" t="s">
        <v>131</v>
      </c>
      <c r="D43" s="0" t="s">
        <v>162</v>
      </c>
      <c r="E43" s="19" t="n">
        <v>20000</v>
      </c>
      <c r="F43" s="0" t="n">
        <v>20835</v>
      </c>
      <c r="G43" s="0" t="s">
        <v>20</v>
      </c>
      <c r="H43" s="20" t="n">
        <v>33664</v>
      </c>
      <c r="I43" s="20" t="n">
        <v>37315</v>
      </c>
      <c r="J43" s="20" t="s">
        <v>147</v>
      </c>
      <c r="K43" s="20" t="s">
        <v>70</v>
      </c>
      <c r="L43" s="0" t="s">
        <v>19</v>
      </c>
      <c r="M43" s="21" t="s">
        <v>21</v>
      </c>
      <c r="N43" s="0" t="s">
        <v>166</v>
      </c>
    </row>
    <row r="44" customFormat="false" ht="12.75" hidden="false" customHeight="false" outlineLevel="0" collapsed="false">
      <c r="C44" s="10" t="s">
        <v>131</v>
      </c>
      <c r="D44" s="0" t="s">
        <v>162</v>
      </c>
      <c r="E44" s="19" t="n">
        <v>150000</v>
      </c>
      <c r="F44" s="0" t="n">
        <v>21175</v>
      </c>
      <c r="G44" s="0" t="s">
        <v>23</v>
      </c>
      <c r="H44" s="20" t="n">
        <v>33679</v>
      </c>
      <c r="I44" s="20" t="n">
        <v>39172</v>
      </c>
      <c r="J44" s="20" t="s">
        <v>165</v>
      </c>
      <c r="K44" s="20" t="s">
        <v>70</v>
      </c>
      <c r="L44" s="0" t="s">
        <v>19</v>
      </c>
      <c r="M44" s="21" t="n">
        <v>38807</v>
      </c>
      <c r="N44" s="0" t="s">
        <v>166</v>
      </c>
    </row>
    <row r="45" customFormat="false" ht="12.75" hidden="false" customHeight="false" outlineLevel="0" collapsed="false">
      <c r="C45" s="10" t="s">
        <v>131</v>
      </c>
      <c r="D45" s="0" t="s">
        <v>162</v>
      </c>
      <c r="E45" s="19" t="n">
        <v>1346</v>
      </c>
      <c r="F45" s="0" t="n">
        <v>21372</v>
      </c>
      <c r="G45" s="0" t="s">
        <v>109</v>
      </c>
      <c r="H45" s="20" t="n">
        <v>34001</v>
      </c>
      <c r="I45" s="20" t="n">
        <v>37986</v>
      </c>
      <c r="J45" s="20" t="s">
        <v>133</v>
      </c>
      <c r="K45" s="20" t="s">
        <v>70</v>
      </c>
      <c r="L45" s="0" t="s">
        <v>19</v>
      </c>
      <c r="M45" s="21" t="n">
        <v>37621</v>
      </c>
      <c r="N45" s="0" t="s">
        <v>167</v>
      </c>
    </row>
    <row r="46" customFormat="false" ht="12.75" hidden="false" customHeight="false" outlineLevel="0" collapsed="false">
      <c r="C46" s="10" t="s">
        <v>131</v>
      </c>
      <c r="D46" s="0" t="s">
        <v>162</v>
      </c>
      <c r="E46" s="19" t="n">
        <v>20000</v>
      </c>
      <c r="F46" s="0" t="n">
        <v>25923</v>
      </c>
      <c r="G46" s="0" t="s">
        <v>26</v>
      </c>
      <c r="H46" s="20" t="n">
        <v>35855</v>
      </c>
      <c r="I46" s="20" t="n">
        <v>39141</v>
      </c>
      <c r="J46" s="20" t="s">
        <v>168</v>
      </c>
      <c r="K46" s="20" t="s">
        <v>70</v>
      </c>
      <c r="L46" s="0" t="s">
        <v>19</v>
      </c>
      <c r="M46" s="21" t="n">
        <v>38776</v>
      </c>
    </row>
    <row r="47" customFormat="false" ht="12.75" hidden="false" customHeight="false" outlineLevel="0" collapsed="false">
      <c r="C47" s="10" t="s">
        <v>131</v>
      </c>
      <c r="D47" s="0" t="s">
        <v>162</v>
      </c>
      <c r="E47" s="19" t="n">
        <v>25000</v>
      </c>
      <c r="F47" s="0" t="n">
        <v>26371</v>
      </c>
      <c r="G47" s="0" t="s">
        <v>29</v>
      </c>
      <c r="H47" s="20" t="n">
        <v>36100</v>
      </c>
      <c r="I47" s="20" t="n">
        <v>39172</v>
      </c>
      <c r="J47" s="20" t="s">
        <v>169</v>
      </c>
      <c r="K47" s="20" t="s">
        <v>70</v>
      </c>
      <c r="L47" s="0" t="s">
        <v>19</v>
      </c>
      <c r="M47" s="21" t="n">
        <v>38807</v>
      </c>
    </row>
    <row r="48" customFormat="false" ht="12.75" hidden="false" customHeight="false" outlineLevel="0" collapsed="false">
      <c r="A48" s="0" t="s">
        <v>170</v>
      </c>
      <c r="B48" s="19" t="n">
        <f aca="false">SUM(E41:E48)</f>
        <v>466346</v>
      </c>
      <c r="C48" s="10" t="s">
        <v>131</v>
      </c>
      <c r="D48" s="0" t="s">
        <v>162</v>
      </c>
      <c r="E48" s="19" t="n">
        <v>25000</v>
      </c>
      <c r="F48" s="0" t="n">
        <v>26677</v>
      </c>
      <c r="G48" s="0" t="s">
        <v>31</v>
      </c>
      <c r="H48" s="20" t="n">
        <v>36251</v>
      </c>
      <c r="I48" s="20" t="n">
        <v>39172</v>
      </c>
      <c r="J48" s="20" t="s">
        <v>169</v>
      </c>
      <c r="K48" s="20" t="s">
        <v>70</v>
      </c>
      <c r="L48" s="0" t="s">
        <v>19</v>
      </c>
      <c r="M48" s="21" t="n">
        <v>38807</v>
      </c>
    </row>
    <row r="49" customFormat="false" ht="12.75" hidden="false" customHeight="false" outlineLevel="0" collapsed="false">
      <c r="C49" s="10" t="s">
        <v>131</v>
      </c>
      <c r="D49" s="0" t="s">
        <v>171</v>
      </c>
      <c r="E49" s="19" t="n">
        <v>10000</v>
      </c>
      <c r="F49" s="0" t="n">
        <v>24670</v>
      </c>
      <c r="G49" s="0" t="s">
        <v>25</v>
      </c>
      <c r="H49" s="20" t="n">
        <v>35490</v>
      </c>
      <c r="I49" s="20" t="n">
        <v>39172</v>
      </c>
      <c r="J49" s="20" t="s">
        <v>172</v>
      </c>
      <c r="K49" s="20" t="s">
        <v>70</v>
      </c>
      <c r="L49" s="0" t="s">
        <v>19</v>
      </c>
      <c r="M49" s="21" t="n">
        <v>38807</v>
      </c>
      <c r="N49" s="0" t="s">
        <v>173</v>
      </c>
    </row>
    <row r="50" customFormat="false" ht="12.75" hidden="false" customHeight="false" outlineLevel="0" collapsed="false">
      <c r="C50" s="10" t="s">
        <v>131</v>
      </c>
      <c r="D50" s="0" t="s">
        <v>171</v>
      </c>
      <c r="E50" s="19" t="n">
        <v>25000</v>
      </c>
      <c r="F50" s="0" t="n">
        <v>25700</v>
      </c>
      <c r="G50" s="0" t="s">
        <v>24</v>
      </c>
      <c r="H50" s="20" t="n">
        <v>35796</v>
      </c>
      <c r="I50" s="20" t="n">
        <v>37621</v>
      </c>
      <c r="J50" s="20" t="s">
        <v>134</v>
      </c>
      <c r="K50" s="20" t="s">
        <v>70</v>
      </c>
      <c r="L50" s="0" t="s">
        <v>19</v>
      </c>
      <c r="M50" s="21" t="n">
        <v>37256</v>
      </c>
    </row>
    <row r="51" customFormat="false" ht="12.75" hidden="false" customHeight="false" outlineLevel="0" collapsed="false">
      <c r="C51" s="10" t="s">
        <v>131</v>
      </c>
      <c r="D51" s="0" t="s">
        <v>171</v>
      </c>
      <c r="E51" s="19" t="n">
        <v>8600</v>
      </c>
      <c r="F51" s="0" t="n">
        <v>26125</v>
      </c>
      <c r="G51" s="0" t="s">
        <v>27</v>
      </c>
      <c r="H51" s="20" t="n">
        <v>35947</v>
      </c>
      <c r="I51" s="20" t="n">
        <v>37772</v>
      </c>
      <c r="J51" s="20" t="s">
        <v>134</v>
      </c>
      <c r="K51" s="20" t="s">
        <v>70</v>
      </c>
      <c r="L51" s="0" t="s">
        <v>19</v>
      </c>
      <c r="M51" s="21" t="n">
        <v>37407</v>
      </c>
    </row>
    <row r="52" customFormat="false" ht="12.75" hidden="false" customHeight="false" outlineLevel="0" collapsed="false">
      <c r="C52" s="10" t="s">
        <v>131</v>
      </c>
      <c r="D52" s="0" t="s">
        <v>171</v>
      </c>
      <c r="E52" s="19" t="n">
        <v>20000</v>
      </c>
      <c r="F52" s="0" t="n">
        <v>26960</v>
      </c>
      <c r="G52" s="0" t="s">
        <v>32</v>
      </c>
      <c r="H52" s="20" t="n">
        <v>36617</v>
      </c>
      <c r="I52" s="20" t="n">
        <v>38077</v>
      </c>
      <c r="J52" s="20" t="s">
        <v>174</v>
      </c>
      <c r="K52" s="20" t="s">
        <v>175</v>
      </c>
      <c r="L52" s="0" t="s">
        <v>19</v>
      </c>
      <c r="M52" s="21" t="n">
        <v>37711</v>
      </c>
    </row>
    <row r="53" customFormat="false" ht="12.75" hidden="false" customHeight="false" outlineLevel="0" collapsed="false">
      <c r="C53" s="10" t="s">
        <v>131</v>
      </c>
      <c r="D53" s="0" t="s">
        <v>171</v>
      </c>
      <c r="E53" s="19" t="n">
        <v>25000</v>
      </c>
      <c r="F53" s="0" t="n">
        <v>26719</v>
      </c>
      <c r="G53" s="0" t="s">
        <v>33</v>
      </c>
      <c r="H53" s="20" t="n">
        <v>36647</v>
      </c>
      <c r="I53" s="20" t="n">
        <v>38472</v>
      </c>
      <c r="J53" s="20" t="s">
        <v>134</v>
      </c>
      <c r="K53" s="20" t="s">
        <v>76</v>
      </c>
      <c r="L53" s="0" t="s">
        <v>34</v>
      </c>
      <c r="M53" s="21"/>
    </row>
    <row r="54" customFormat="false" ht="12.75" hidden="false" customHeight="false" outlineLevel="0" collapsed="false">
      <c r="C54" s="10" t="s">
        <v>131</v>
      </c>
      <c r="D54" s="0" t="s">
        <v>171</v>
      </c>
      <c r="E54" s="19" t="n">
        <v>3500</v>
      </c>
      <c r="F54" s="0" t="n">
        <v>26813</v>
      </c>
      <c r="G54" s="0" t="s">
        <v>35</v>
      </c>
      <c r="H54" s="20" t="n">
        <v>36647</v>
      </c>
      <c r="I54" s="20" t="n">
        <v>39506</v>
      </c>
      <c r="J54" s="20" t="s">
        <v>169</v>
      </c>
      <c r="K54" s="20" t="s">
        <v>76</v>
      </c>
      <c r="L54" s="0" t="s">
        <v>34</v>
      </c>
      <c r="M54" s="42"/>
    </row>
    <row r="55" customFormat="false" ht="12.75" hidden="false" customHeight="false" outlineLevel="0" collapsed="false">
      <c r="C55" s="10" t="s">
        <v>131</v>
      </c>
      <c r="D55" s="0" t="s">
        <v>171</v>
      </c>
      <c r="E55" s="19" t="n">
        <v>21500</v>
      </c>
      <c r="F55" s="0" t="n">
        <v>26816</v>
      </c>
      <c r="G55" s="0" t="s">
        <v>36</v>
      </c>
      <c r="H55" s="20" t="n">
        <v>36647</v>
      </c>
      <c r="I55" s="20" t="n">
        <v>38472</v>
      </c>
      <c r="J55" s="20" t="s">
        <v>134</v>
      </c>
      <c r="K55" s="20" t="s">
        <v>76</v>
      </c>
      <c r="L55" s="0" t="s">
        <v>34</v>
      </c>
      <c r="M55" s="44"/>
    </row>
    <row r="56" customFormat="false" ht="12.75" hidden="false" customHeight="false" outlineLevel="0" collapsed="false">
      <c r="C56" s="0" t="s">
        <v>131</v>
      </c>
      <c r="D56" s="0" t="s">
        <v>171</v>
      </c>
      <c r="E56" s="19" t="n">
        <v>27500</v>
      </c>
      <c r="F56" s="0" t="n">
        <v>27454</v>
      </c>
      <c r="G56" s="0" t="s">
        <v>37</v>
      </c>
      <c r="H56" s="20" t="n">
        <v>37257</v>
      </c>
      <c r="I56" s="20" t="n">
        <v>37621</v>
      </c>
      <c r="J56" s="20" t="s">
        <v>136</v>
      </c>
      <c r="K56" s="20" t="s">
        <v>128</v>
      </c>
      <c r="L56" s="0" t="s">
        <v>34</v>
      </c>
      <c r="M56" s="44"/>
    </row>
    <row r="57" customFormat="false" ht="12.75" hidden="false" customHeight="false" outlineLevel="0" collapsed="false">
      <c r="C57" s="0" t="s">
        <v>131</v>
      </c>
      <c r="D57" s="0" t="s">
        <v>171</v>
      </c>
      <c r="E57" s="19" t="n">
        <v>20000</v>
      </c>
      <c r="F57" s="44" t="s">
        <v>42</v>
      </c>
      <c r="G57" s="0" t="s">
        <v>23</v>
      </c>
      <c r="H57" s="20" t="n">
        <v>37288</v>
      </c>
      <c r="I57" s="20" t="n">
        <v>37560</v>
      </c>
      <c r="J57" s="20" t="s">
        <v>157</v>
      </c>
      <c r="K57" s="20" t="s">
        <v>77</v>
      </c>
      <c r="L57" s="20" t="s">
        <v>34</v>
      </c>
      <c r="M57" s="44"/>
    </row>
    <row r="58" customFormat="false" ht="12.75" hidden="false" customHeight="false" outlineLevel="0" collapsed="false">
      <c r="A58" s="0" t="s">
        <v>176</v>
      </c>
      <c r="B58" s="19" t="n">
        <f aca="false">SUM(E49:E58)</f>
        <v>201100</v>
      </c>
      <c r="C58" s="10" t="s">
        <v>131</v>
      </c>
      <c r="D58" s="0" t="s">
        <v>171</v>
      </c>
      <c r="E58" s="19" t="n">
        <v>40000</v>
      </c>
      <c r="F58" s="0" t="n">
        <v>26884</v>
      </c>
      <c r="G58" s="0" t="s">
        <v>31</v>
      </c>
      <c r="H58" s="20" t="n">
        <v>36647</v>
      </c>
      <c r="I58" s="20" t="n">
        <v>38656</v>
      </c>
      <c r="J58" s="20" t="s">
        <v>135</v>
      </c>
      <c r="K58" s="20" t="s">
        <v>70</v>
      </c>
      <c r="L58" s="0" t="s">
        <v>19</v>
      </c>
      <c r="M58" s="21" t="n">
        <v>38291</v>
      </c>
    </row>
    <row r="59" customFormat="false" ht="12.75" hidden="false" customHeight="false" outlineLevel="0" collapsed="false">
      <c r="C59" s="10" t="s">
        <v>146</v>
      </c>
      <c r="D59" s="0" t="s">
        <v>171</v>
      </c>
      <c r="E59" s="19" t="n">
        <v>306000</v>
      </c>
      <c r="F59" s="0" t="n">
        <v>8255</v>
      </c>
      <c r="G59" s="0" t="s">
        <v>18</v>
      </c>
      <c r="H59" s="20" t="n">
        <v>32782</v>
      </c>
      <c r="I59" s="20" t="n">
        <v>38656</v>
      </c>
      <c r="J59" s="20" t="s">
        <v>177</v>
      </c>
      <c r="K59" s="20" t="s">
        <v>70</v>
      </c>
      <c r="L59" s="0" t="s">
        <v>19</v>
      </c>
      <c r="M59" s="21" t="n">
        <v>38291</v>
      </c>
      <c r="N59" s="0" t="s">
        <v>164</v>
      </c>
    </row>
    <row r="60" customFormat="false" ht="12.75" hidden="false" customHeight="false" outlineLevel="0" collapsed="false">
      <c r="C60" s="10" t="s">
        <v>146</v>
      </c>
      <c r="D60" s="0" t="s">
        <v>171</v>
      </c>
      <c r="E60" s="19" t="n">
        <v>40000</v>
      </c>
      <c r="F60" s="0" t="n">
        <v>25841</v>
      </c>
      <c r="G60" s="0" t="s">
        <v>23</v>
      </c>
      <c r="H60" s="20" t="n">
        <v>35827</v>
      </c>
      <c r="I60" s="20" t="n">
        <v>37560</v>
      </c>
      <c r="J60" s="20" t="s">
        <v>178</v>
      </c>
      <c r="K60" s="20" t="s">
        <v>70</v>
      </c>
      <c r="L60" s="0" t="s">
        <v>19</v>
      </c>
      <c r="M60" s="21" t="n">
        <v>37195</v>
      </c>
    </row>
    <row r="61" customFormat="false" ht="12.75" hidden="false" customHeight="false" outlineLevel="0" collapsed="false">
      <c r="C61" s="10" t="s">
        <v>146</v>
      </c>
      <c r="D61" s="0" t="s">
        <v>171</v>
      </c>
      <c r="E61" s="19" t="n">
        <v>70000</v>
      </c>
      <c r="F61" s="0" t="n">
        <v>26490</v>
      </c>
      <c r="G61" s="0" t="s">
        <v>28</v>
      </c>
      <c r="H61" s="20" t="n">
        <v>36100</v>
      </c>
      <c r="I61" s="20" t="n">
        <v>37925</v>
      </c>
      <c r="J61" s="20" t="s">
        <v>134</v>
      </c>
      <c r="K61" s="20" t="s">
        <v>70</v>
      </c>
      <c r="L61" s="0" t="s">
        <v>19</v>
      </c>
      <c r="M61" s="21" t="n">
        <v>37560</v>
      </c>
      <c r="N61" s="20" t="s">
        <v>151</v>
      </c>
    </row>
    <row r="62" customFormat="false" ht="12.75" hidden="false" customHeight="false" outlineLevel="0" collapsed="false">
      <c r="C62" s="10" t="s">
        <v>146</v>
      </c>
      <c r="D62" s="0" t="s">
        <v>171</v>
      </c>
      <c r="E62" s="19" t="n">
        <v>21000</v>
      </c>
      <c r="F62" s="0" t="n">
        <v>26511</v>
      </c>
      <c r="G62" s="0" t="s">
        <v>23</v>
      </c>
      <c r="H62" s="20" t="n">
        <v>36100</v>
      </c>
      <c r="I62" s="20" t="n">
        <v>37560</v>
      </c>
      <c r="J62" s="20" t="s">
        <v>174</v>
      </c>
      <c r="K62" s="20" t="s">
        <v>70</v>
      </c>
      <c r="L62" s="20" t="s">
        <v>19</v>
      </c>
      <c r="M62" s="21" t="n">
        <v>37195</v>
      </c>
    </row>
    <row r="63" customFormat="false" ht="12.75" hidden="false" customHeight="false" outlineLevel="0" collapsed="false">
      <c r="C63" s="10" t="s">
        <v>146</v>
      </c>
      <c r="D63" s="0" t="s">
        <v>171</v>
      </c>
      <c r="E63" s="19" t="n">
        <v>8000</v>
      </c>
      <c r="F63" s="0" t="n">
        <v>26683</v>
      </c>
      <c r="G63" s="0" t="s">
        <v>30</v>
      </c>
      <c r="H63" s="20" t="n">
        <v>36220</v>
      </c>
      <c r="I63" s="20" t="n">
        <v>37711</v>
      </c>
      <c r="J63" s="20" t="s">
        <v>136</v>
      </c>
      <c r="K63" s="20" t="s">
        <v>137</v>
      </c>
      <c r="L63" s="0" t="s">
        <v>19</v>
      </c>
      <c r="M63" s="21" t="n">
        <v>37529</v>
      </c>
    </row>
    <row r="64" customFormat="false" ht="12.75" hidden="false" customHeight="false" outlineLevel="0" collapsed="false">
      <c r="C64" s="10" t="s">
        <v>146</v>
      </c>
      <c r="D64" s="0" t="s">
        <v>171</v>
      </c>
      <c r="E64" s="19" t="n">
        <v>40000</v>
      </c>
      <c r="F64" s="0" t="n">
        <v>26758</v>
      </c>
      <c r="G64" s="0" t="s">
        <v>29</v>
      </c>
      <c r="H64" s="20" t="n">
        <v>36647</v>
      </c>
      <c r="I64" s="20" t="n">
        <v>38472</v>
      </c>
      <c r="J64" s="20" t="s">
        <v>134</v>
      </c>
      <c r="K64" s="20" t="s">
        <v>70</v>
      </c>
      <c r="L64" s="0" t="s">
        <v>19</v>
      </c>
      <c r="M64" s="21" t="n">
        <v>38107</v>
      </c>
      <c r="P64" s="19"/>
    </row>
    <row r="65" customFormat="false" ht="12.75" hidden="false" customHeight="false" outlineLevel="0" collapsed="false">
      <c r="C65" s="10" t="s">
        <v>146</v>
      </c>
      <c r="D65" s="0" t="s">
        <v>171</v>
      </c>
      <c r="E65" s="19" t="n">
        <v>10000</v>
      </c>
      <c r="F65" s="0" t="n">
        <v>26819</v>
      </c>
      <c r="G65" s="0" t="s">
        <v>37</v>
      </c>
      <c r="H65" s="20" t="n">
        <v>36647</v>
      </c>
      <c r="I65" s="20" t="n">
        <v>38472</v>
      </c>
      <c r="J65" s="20" t="s">
        <v>134</v>
      </c>
      <c r="K65" s="20" t="s">
        <v>70</v>
      </c>
      <c r="L65" s="0" t="s">
        <v>19</v>
      </c>
      <c r="M65" s="21" t="n">
        <v>38107</v>
      </c>
    </row>
    <row r="66" customFormat="false" ht="12.75" hidden="false" customHeight="false" outlineLevel="0" collapsed="false">
      <c r="C66" s="10" t="s">
        <v>146</v>
      </c>
      <c r="D66" s="0" t="s">
        <v>171</v>
      </c>
      <c r="E66" s="19" t="n">
        <v>14000</v>
      </c>
      <c r="F66" s="0" t="n">
        <v>27252</v>
      </c>
      <c r="G66" s="0" t="s">
        <v>38</v>
      </c>
      <c r="H66" s="20" t="n">
        <v>36831</v>
      </c>
      <c r="I66" s="20" t="n">
        <v>40482</v>
      </c>
      <c r="J66" s="20" t="s">
        <v>147</v>
      </c>
      <c r="K66" s="20" t="s">
        <v>77</v>
      </c>
      <c r="L66" s="0" t="s">
        <v>34</v>
      </c>
      <c r="M66" s="44"/>
      <c r="N66" s="20" t="s">
        <v>179</v>
      </c>
    </row>
    <row r="67" customFormat="false" ht="12.75" hidden="false" customHeight="false" outlineLevel="0" collapsed="false">
      <c r="B67" s="19"/>
      <c r="C67" s="10" t="s">
        <v>146</v>
      </c>
      <c r="D67" s="0" t="s">
        <v>171</v>
      </c>
      <c r="E67" s="19" t="n">
        <v>3000</v>
      </c>
      <c r="F67" s="0" t="n">
        <v>22037</v>
      </c>
      <c r="G67" s="0" t="s">
        <v>38</v>
      </c>
      <c r="H67" s="20" t="n">
        <v>34001</v>
      </c>
      <c r="I67" s="20" t="n">
        <v>34365</v>
      </c>
      <c r="J67" s="20" t="s">
        <v>136</v>
      </c>
      <c r="K67" s="20" t="s">
        <v>47</v>
      </c>
      <c r="L67" s="20" t="s">
        <v>34</v>
      </c>
      <c r="M67" s="21"/>
    </row>
    <row r="68" customFormat="false" ht="12.75" hidden="false" customHeight="false" outlineLevel="0" collapsed="false">
      <c r="A68" s="0" t="s">
        <v>180</v>
      </c>
      <c r="B68" s="19" t="n">
        <f aca="false">SUM(E59:E68)</f>
        <v>533500</v>
      </c>
      <c r="C68" s="10" t="s">
        <v>146</v>
      </c>
      <c r="D68" s="0" t="s">
        <v>171</v>
      </c>
      <c r="E68" s="19" t="n">
        <v>21500</v>
      </c>
      <c r="F68" s="0" t="n">
        <v>27352</v>
      </c>
      <c r="G68" s="0" t="s">
        <v>36</v>
      </c>
      <c r="H68" s="20" t="n">
        <v>37196</v>
      </c>
      <c r="I68" s="20" t="n">
        <v>37560</v>
      </c>
      <c r="J68" s="20" t="s">
        <v>136</v>
      </c>
      <c r="K68" s="20" t="s">
        <v>77</v>
      </c>
      <c r="L68" s="0" t="s">
        <v>34</v>
      </c>
      <c r="M68" s="21"/>
    </row>
    <row r="69" customFormat="false" ht="12.75" hidden="false" customHeight="false" outlineLevel="0" collapsed="false">
      <c r="A69" s="0" t="s">
        <v>181</v>
      </c>
      <c r="B69" s="19" t="n">
        <f aca="false">E69</f>
        <v>90000</v>
      </c>
      <c r="C69" s="10" t="s">
        <v>182</v>
      </c>
      <c r="D69" s="0" t="s">
        <v>171</v>
      </c>
      <c r="E69" s="19" t="n">
        <v>90000</v>
      </c>
      <c r="F69" s="0" t="n">
        <v>25071</v>
      </c>
      <c r="G69" s="0" t="s">
        <v>24</v>
      </c>
      <c r="H69" s="20" t="n">
        <v>35400</v>
      </c>
      <c r="I69" s="20" t="n">
        <v>39782</v>
      </c>
      <c r="J69" s="20" t="s">
        <v>183</v>
      </c>
      <c r="K69" s="20" t="s">
        <v>70</v>
      </c>
      <c r="L69" s="0" t="s">
        <v>19</v>
      </c>
      <c r="M69" s="21" t="n">
        <v>39416</v>
      </c>
      <c r="N69" s="0" t="s">
        <v>184</v>
      </c>
    </row>
    <row r="70" customFormat="false" ht="12.75" hidden="false" customHeight="false" outlineLevel="0" collapsed="false">
      <c r="C70" s="10" t="s">
        <v>162</v>
      </c>
      <c r="D70" s="0" t="s">
        <v>171</v>
      </c>
      <c r="E70" s="19" t="n">
        <v>10000</v>
      </c>
      <c r="F70" s="0" t="n">
        <v>20747</v>
      </c>
      <c r="G70" s="0" t="s">
        <v>20</v>
      </c>
      <c r="H70" s="20" t="n">
        <v>33664</v>
      </c>
      <c r="I70" s="20" t="n">
        <v>37315</v>
      </c>
      <c r="J70" s="20" t="s">
        <v>147</v>
      </c>
      <c r="K70" s="20" t="s">
        <v>70</v>
      </c>
      <c r="L70" s="0" t="s">
        <v>19</v>
      </c>
      <c r="M70" s="21" t="s">
        <v>21</v>
      </c>
      <c r="N70" s="0" t="s">
        <v>185</v>
      </c>
    </row>
    <row r="71" customFormat="false" ht="12.75" hidden="false" customHeight="false" outlineLevel="0" collapsed="false">
      <c r="C71" s="10" t="s">
        <v>162</v>
      </c>
      <c r="D71" s="0" t="s">
        <v>171</v>
      </c>
      <c r="E71" s="19" t="n">
        <v>10000</v>
      </c>
      <c r="F71" s="0" t="n">
        <v>20748</v>
      </c>
      <c r="G71" s="0" t="s">
        <v>20</v>
      </c>
      <c r="H71" s="20" t="n">
        <v>33664</v>
      </c>
      <c r="I71" s="20" t="n">
        <v>37315</v>
      </c>
      <c r="J71" s="20" t="s">
        <v>147</v>
      </c>
      <c r="K71" s="20" t="s">
        <v>70</v>
      </c>
      <c r="L71" s="0" t="s">
        <v>19</v>
      </c>
      <c r="M71" s="21" t="s">
        <v>21</v>
      </c>
      <c r="N71" s="0" t="s">
        <v>185</v>
      </c>
    </row>
    <row r="72" customFormat="false" ht="12.75" hidden="false" customHeight="false" outlineLevel="0" collapsed="false">
      <c r="C72" s="10" t="s">
        <v>162</v>
      </c>
      <c r="D72" s="0" t="s">
        <v>171</v>
      </c>
      <c r="E72" s="19" t="n">
        <v>25000</v>
      </c>
      <c r="F72" s="0" t="n">
        <v>20822</v>
      </c>
      <c r="G72" s="0" t="s">
        <v>22</v>
      </c>
      <c r="H72" s="20" t="n">
        <v>33664</v>
      </c>
      <c r="I72" s="20" t="n">
        <v>39141</v>
      </c>
      <c r="J72" s="20" t="s">
        <v>165</v>
      </c>
      <c r="K72" s="20" t="s">
        <v>70</v>
      </c>
      <c r="L72" s="0" t="s">
        <v>19</v>
      </c>
      <c r="M72" s="21" t="n">
        <v>38776</v>
      </c>
      <c r="N72" s="0" t="s">
        <v>164</v>
      </c>
    </row>
    <row r="73" customFormat="false" ht="12.75" hidden="false" customHeight="false" outlineLevel="0" collapsed="false">
      <c r="C73" s="10" t="s">
        <v>162</v>
      </c>
      <c r="D73" s="0" t="s">
        <v>171</v>
      </c>
      <c r="E73" s="19" t="n">
        <v>150000</v>
      </c>
      <c r="F73" s="0" t="n">
        <v>21165</v>
      </c>
      <c r="G73" s="0" t="s">
        <v>23</v>
      </c>
      <c r="H73" s="20" t="n">
        <v>33679</v>
      </c>
      <c r="I73" s="20" t="n">
        <v>39172</v>
      </c>
      <c r="J73" s="20" t="s">
        <v>165</v>
      </c>
      <c r="K73" s="20" t="s">
        <v>70</v>
      </c>
      <c r="L73" s="0" t="s">
        <v>19</v>
      </c>
      <c r="M73" s="21" t="n">
        <v>38807</v>
      </c>
      <c r="N73" s="0" t="s">
        <v>166</v>
      </c>
    </row>
    <row r="74" customFormat="false" ht="12.75" hidden="false" customHeight="false" outlineLevel="0" collapsed="false">
      <c r="C74" s="10" t="s">
        <v>162</v>
      </c>
      <c r="D74" s="0" t="s">
        <v>171</v>
      </c>
      <c r="E74" s="19" t="n">
        <v>20000</v>
      </c>
      <c r="F74" s="0" t="n">
        <v>25924</v>
      </c>
      <c r="G74" s="0" t="s">
        <v>26</v>
      </c>
      <c r="H74" s="20" t="n">
        <v>35855</v>
      </c>
      <c r="I74" s="20" t="n">
        <v>39141</v>
      </c>
      <c r="J74" s="20" t="s">
        <v>168</v>
      </c>
      <c r="K74" s="20" t="s">
        <v>70</v>
      </c>
      <c r="L74" s="0" t="s">
        <v>19</v>
      </c>
      <c r="M74" s="21" t="n">
        <v>38776</v>
      </c>
    </row>
    <row r="75" customFormat="false" ht="12.75" hidden="false" customHeight="false" outlineLevel="0" collapsed="false">
      <c r="C75" s="10" t="s">
        <v>162</v>
      </c>
      <c r="D75" s="0" t="s">
        <v>171</v>
      </c>
      <c r="E75" s="19" t="n">
        <v>25000</v>
      </c>
      <c r="F75" s="0" t="n">
        <v>26372</v>
      </c>
      <c r="G75" s="0" t="s">
        <v>29</v>
      </c>
      <c r="H75" s="20" t="n">
        <v>36100</v>
      </c>
      <c r="I75" s="20" t="n">
        <v>39172</v>
      </c>
      <c r="J75" s="20" t="s">
        <v>169</v>
      </c>
      <c r="K75" s="20" t="s">
        <v>70</v>
      </c>
      <c r="L75" s="0" t="s">
        <v>19</v>
      </c>
      <c r="M75" s="21" t="n">
        <v>38807</v>
      </c>
    </row>
    <row r="76" customFormat="false" ht="12.75" hidden="false" customHeight="false" outlineLevel="0" collapsed="false">
      <c r="A76" s="0" t="s">
        <v>186</v>
      </c>
      <c r="B76" s="19" t="n">
        <f aca="false">SUM(E70:E76)</f>
        <v>265000</v>
      </c>
      <c r="C76" s="10" t="s">
        <v>162</v>
      </c>
      <c r="D76" s="0" t="s">
        <v>171</v>
      </c>
      <c r="E76" s="19" t="n">
        <v>25000</v>
      </c>
      <c r="F76" s="0" t="n">
        <v>26678</v>
      </c>
      <c r="G76" s="0" t="s">
        <v>31</v>
      </c>
      <c r="H76" s="20" t="n">
        <v>36251</v>
      </c>
      <c r="I76" s="20" t="n">
        <v>39172</v>
      </c>
      <c r="J76" s="20" t="s">
        <v>169</v>
      </c>
      <c r="K76" s="20" t="s">
        <v>70</v>
      </c>
      <c r="L76" s="0" t="s">
        <v>19</v>
      </c>
      <c r="M76" s="21" t="n">
        <v>38807</v>
      </c>
    </row>
    <row r="77" customFormat="false" ht="12.75" hidden="false" customHeight="false" outlineLevel="0" collapsed="false">
      <c r="A77" s="116" t="s">
        <v>187</v>
      </c>
      <c r="B77" s="19" t="n">
        <f aca="false">E77</f>
        <v>1300</v>
      </c>
      <c r="C77" s="10" t="s">
        <v>171</v>
      </c>
      <c r="D77" s="10" t="s">
        <v>171</v>
      </c>
      <c r="E77" s="51" t="n">
        <v>1300</v>
      </c>
      <c r="F77" s="12" t="n">
        <v>27583</v>
      </c>
      <c r="G77" s="10" t="s">
        <v>35</v>
      </c>
      <c r="H77" s="81" t="n">
        <v>37012</v>
      </c>
      <c r="I77" s="81" t="n">
        <v>37346</v>
      </c>
      <c r="J77" s="114" t="s">
        <v>157</v>
      </c>
      <c r="K77" s="114" t="s">
        <v>158</v>
      </c>
      <c r="L77" s="10" t="s">
        <v>34</v>
      </c>
      <c r="M77" s="12"/>
      <c r="N77" s="95" t="s">
        <v>188</v>
      </c>
    </row>
    <row r="78" customFormat="false" ht="12.75" hidden="false" customHeight="false" outlineLevel="0" collapsed="false">
      <c r="A78" s="116"/>
      <c r="B78" s="19"/>
      <c r="C78" s="10"/>
      <c r="D78" s="10"/>
      <c r="E78" s="51"/>
      <c r="F78" s="12"/>
      <c r="G78" s="10"/>
      <c r="H78" s="81"/>
      <c r="I78" s="81"/>
      <c r="J78" s="114"/>
      <c r="K78" s="114"/>
      <c r="L78" s="10"/>
      <c r="M78" s="12"/>
      <c r="N78" s="95"/>
    </row>
    <row r="79" customFormat="false" ht="12.75" hidden="false" customHeight="false" outlineLevel="0" collapsed="false">
      <c r="A79" s="117" t="s">
        <v>189</v>
      </c>
      <c r="B79" s="118"/>
      <c r="C79" s="119"/>
      <c r="D79" s="120"/>
      <c r="E79" s="51"/>
      <c r="F79" s="12"/>
      <c r="G79" s="10"/>
      <c r="H79" s="81"/>
      <c r="I79" s="81"/>
      <c r="J79" s="114"/>
      <c r="K79" s="114"/>
      <c r="L79" s="10"/>
      <c r="M79" s="12"/>
      <c r="N79" s="95"/>
    </row>
    <row r="80" customFormat="false" ht="12.75" hidden="false" customHeight="false" outlineLevel="0" collapsed="false">
      <c r="A80" s="121"/>
      <c r="B80" s="122" t="s">
        <v>117</v>
      </c>
      <c r="C80" s="122" t="s">
        <v>190</v>
      </c>
      <c r="D80" s="123"/>
      <c r="E80" s="12"/>
      <c r="F80" s="12"/>
      <c r="G80" s="10"/>
      <c r="H80" s="12"/>
      <c r="I80" s="12"/>
      <c r="J80" s="12"/>
      <c r="K80" s="114"/>
      <c r="L80" s="10"/>
      <c r="M80" s="12"/>
      <c r="N80" s="78"/>
    </row>
    <row r="81" customFormat="false" ht="12.75" hidden="false" customHeight="false" outlineLevel="0" collapsed="false">
      <c r="A81" s="124" t="s">
        <v>171</v>
      </c>
      <c r="B81" s="125" t="n">
        <f aca="false">B58+B68+B69+B76</f>
        <v>1089600</v>
      </c>
      <c r="C81" s="125" t="n">
        <f aca="false">1090000-B81</f>
        <v>400</v>
      </c>
      <c r="D81" s="123"/>
      <c r="E81" s="51"/>
      <c r="F81" s="12"/>
      <c r="G81" s="10"/>
      <c r="H81" s="12"/>
      <c r="I81" s="12"/>
      <c r="J81" s="12"/>
      <c r="K81" s="114"/>
      <c r="L81" s="10"/>
      <c r="M81" s="12"/>
      <c r="N81" s="78"/>
    </row>
    <row r="82" customFormat="false" ht="12.75" hidden="false" customHeight="false" outlineLevel="0" collapsed="false">
      <c r="A82" s="124" t="s">
        <v>191</v>
      </c>
      <c r="B82" s="125" t="n">
        <f aca="false">B24+B48+B58+B69</f>
        <v>837446</v>
      </c>
      <c r="C82" s="125" t="n">
        <f aca="false">850000-B82</f>
        <v>12554</v>
      </c>
      <c r="D82" s="123"/>
      <c r="E82" s="19"/>
      <c r="H82" s="20"/>
      <c r="I82" s="20"/>
      <c r="J82" s="20"/>
      <c r="K82" s="20"/>
      <c r="M82" s="44"/>
      <c r="N82" s="20"/>
    </row>
    <row r="83" customFormat="false" ht="12.75" hidden="false" customHeight="false" outlineLevel="0" collapsed="false">
      <c r="A83" s="124" t="s">
        <v>130</v>
      </c>
      <c r="B83" s="125" t="n">
        <f aca="false">B20+(B69-30000)</f>
        <v>476000</v>
      </c>
      <c r="C83" s="125" t="n">
        <f aca="false">476000-B83</f>
        <v>0</v>
      </c>
      <c r="D83" s="123"/>
      <c r="E83" s="19"/>
      <c r="H83" s="20"/>
      <c r="I83" s="20"/>
      <c r="J83" s="20"/>
      <c r="K83" s="20"/>
      <c r="M83" s="44"/>
      <c r="N83" s="20"/>
    </row>
    <row r="84" customFormat="false" ht="12.75" hidden="false" customHeight="false" outlineLevel="0" collapsed="false">
      <c r="A84" s="126" t="s">
        <v>142</v>
      </c>
      <c r="B84" s="127" t="n">
        <f aca="false">B23</f>
        <v>176000</v>
      </c>
      <c r="C84" s="127" t="n">
        <f aca="false">205000-B84</f>
        <v>29000</v>
      </c>
      <c r="D84" s="128"/>
      <c r="E84" s="19"/>
      <c r="H84" s="20"/>
      <c r="I84" s="20"/>
      <c r="J84" s="20"/>
      <c r="K84" s="20"/>
      <c r="M84" s="44"/>
      <c r="N84" s="20"/>
    </row>
    <row r="85" customFormat="false" ht="12.75" hidden="false" customHeight="false" outlineLevel="0" collapsed="false">
      <c r="B85" s="19"/>
      <c r="E85" s="19"/>
      <c r="H85" s="20"/>
      <c r="I85" s="20"/>
      <c r="J85" s="20"/>
      <c r="K85" s="20"/>
      <c r="M85" s="44"/>
      <c r="N85" s="20"/>
    </row>
    <row r="86" customFormat="false" ht="12.75" hidden="false" customHeight="false" outlineLevel="0" collapsed="false">
      <c r="B86" s="19"/>
      <c r="C86" s="102" t="s">
        <v>192</v>
      </c>
      <c r="E86" s="19"/>
      <c r="H86" s="20"/>
      <c r="I86" s="20"/>
      <c r="J86" s="20"/>
      <c r="K86" s="20"/>
      <c r="M86" s="44"/>
      <c r="N86" s="20"/>
    </row>
    <row r="87" customFormat="false" ht="12.75" hidden="false" customHeight="false" outlineLevel="0" collapsed="false">
      <c r="B87" s="19"/>
      <c r="C87" s="102"/>
      <c r="E87" s="19"/>
      <c r="H87" s="20"/>
      <c r="I87" s="20"/>
      <c r="J87" s="20"/>
      <c r="K87" s="20"/>
      <c r="M87" s="44"/>
      <c r="N87" s="20"/>
    </row>
    <row r="88" customFormat="false" ht="12.75" hidden="false" customHeight="false" outlineLevel="0" collapsed="false">
      <c r="A88" s="10"/>
      <c r="C88" s="0" t="s">
        <v>131</v>
      </c>
      <c r="D88" s="0" t="s">
        <v>171</v>
      </c>
      <c r="E88" s="48" t="n">
        <v>20000</v>
      </c>
      <c r="F88" s="44" t="n">
        <v>27566</v>
      </c>
      <c r="G88" s="0" t="s">
        <v>20</v>
      </c>
      <c r="H88" s="21" t="n">
        <v>37316</v>
      </c>
      <c r="I88" s="21" t="n">
        <v>39172</v>
      </c>
      <c r="J88" s="115" t="s">
        <v>135</v>
      </c>
      <c r="K88" s="115" t="s">
        <v>139</v>
      </c>
      <c r="L88" s="0" t="s">
        <v>19</v>
      </c>
      <c r="M88" s="21" t="n">
        <v>38807</v>
      </c>
      <c r="N88" s="78"/>
    </row>
    <row r="89" customFormat="false" ht="12.75" hidden="false" customHeight="false" outlineLevel="0" collapsed="false">
      <c r="B89" s="19"/>
      <c r="C89" s="46" t="s">
        <v>131</v>
      </c>
      <c r="D89" s="5" t="s">
        <v>162</v>
      </c>
      <c r="E89" s="50" t="n">
        <v>10000</v>
      </c>
      <c r="F89" s="74" t="n">
        <v>27745</v>
      </c>
      <c r="G89" s="46" t="s">
        <v>43</v>
      </c>
      <c r="H89" s="20" t="n">
        <v>37408</v>
      </c>
      <c r="I89" s="20" t="n">
        <v>42886</v>
      </c>
      <c r="J89" s="20" t="s">
        <v>165</v>
      </c>
      <c r="K89" s="20" t="s">
        <v>139</v>
      </c>
      <c r="L89" s="20" t="s">
        <v>19</v>
      </c>
      <c r="M89" s="21" t="n">
        <v>42521</v>
      </c>
      <c r="N89" s="20"/>
    </row>
    <row r="90" customFormat="false" ht="12.75" hidden="false" customHeight="false" outlineLevel="0" collapsed="false">
      <c r="C90" s="0" t="s">
        <v>131</v>
      </c>
      <c r="D90" s="0" t="s">
        <v>171</v>
      </c>
      <c r="E90" s="19" t="n">
        <v>21500</v>
      </c>
      <c r="F90" s="0" t="n">
        <v>27456</v>
      </c>
      <c r="G90" s="0" t="s">
        <v>40</v>
      </c>
      <c r="H90" s="20" t="n">
        <v>37561</v>
      </c>
      <c r="I90" s="20" t="n">
        <v>37621</v>
      </c>
      <c r="J90" s="20" t="s">
        <v>157</v>
      </c>
      <c r="K90" s="20" t="s">
        <v>158</v>
      </c>
      <c r="L90" s="0" t="s">
        <v>34</v>
      </c>
      <c r="M90" s="44"/>
    </row>
    <row r="91" customFormat="false" ht="12.75" hidden="false" customHeight="false" outlineLevel="0" collapsed="false">
      <c r="C91" s="0" t="s">
        <v>131</v>
      </c>
      <c r="D91" s="0" t="s">
        <v>171</v>
      </c>
      <c r="E91" s="19" t="n">
        <v>14000</v>
      </c>
      <c r="F91" s="0" t="n">
        <v>27458</v>
      </c>
      <c r="G91" s="0" t="s">
        <v>41</v>
      </c>
      <c r="H91" s="20" t="n">
        <v>37622</v>
      </c>
      <c r="I91" s="20" t="n">
        <v>38717</v>
      </c>
      <c r="J91" s="20" t="s">
        <v>193</v>
      </c>
      <c r="K91" s="20" t="s">
        <v>128</v>
      </c>
      <c r="L91" s="0" t="s">
        <v>34</v>
      </c>
      <c r="M91" s="44"/>
    </row>
    <row r="92" customFormat="false" ht="12.75" hidden="false" customHeight="false" outlineLevel="0" collapsed="false">
      <c r="B92" s="19"/>
      <c r="C92" s="0" t="s">
        <v>130</v>
      </c>
      <c r="D92" s="0" t="s">
        <v>171</v>
      </c>
      <c r="E92" s="19" t="n">
        <v>35000</v>
      </c>
      <c r="F92" s="0" t="n">
        <v>27453</v>
      </c>
      <c r="G92" s="0" t="s">
        <v>40</v>
      </c>
      <c r="H92" s="20" t="n">
        <v>37622</v>
      </c>
      <c r="I92" s="20" t="n">
        <v>37986</v>
      </c>
      <c r="J92" s="20" t="s">
        <v>136</v>
      </c>
      <c r="K92" s="20" t="s">
        <v>128</v>
      </c>
      <c r="L92" s="0" t="s">
        <v>34</v>
      </c>
      <c r="M92" s="44"/>
    </row>
    <row r="93" customFormat="false" ht="12.75" hidden="false" customHeight="false" outlineLevel="0" collapsed="false">
      <c r="B93" s="19"/>
      <c r="C93" s="0" t="s">
        <v>131</v>
      </c>
      <c r="D93" s="0" t="s">
        <v>171</v>
      </c>
      <c r="E93" s="19" t="n">
        <v>25000</v>
      </c>
      <c r="F93" s="0" t="n">
        <v>27803</v>
      </c>
      <c r="G93" s="0" t="s">
        <v>24</v>
      </c>
      <c r="H93" s="20" t="n">
        <v>37622</v>
      </c>
      <c r="I93" s="20" t="n">
        <v>38352</v>
      </c>
      <c r="J93" s="20" t="s">
        <v>138</v>
      </c>
      <c r="K93" s="20" t="s">
        <v>77</v>
      </c>
      <c r="L93" s="20" t="s">
        <v>34</v>
      </c>
      <c r="M93" s="44"/>
    </row>
    <row r="94" customFormat="false" ht="12.75" hidden="false" customHeight="false" outlineLevel="0" collapsed="false">
      <c r="C94" s="0" t="s">
        <v>131</v>
      </c>
      <c r="D94" s="0" t="s">
        <v>171</v>
      </c>
      <c r="E94" s="48" t="n">
        <v>35000</v>
      </c>
      <c r="F94" s="44" t="n">
        <v>27504</v>
      </c>
      <c r="G94" s="0" t="s">
        <v>36</v>
      </c>
      <c r="H94" s="21" t="n">
        <v>37987</v>
      </c>
      <c r="I94" s="21" t="n">
        <v>38717</v>
      </c>
      <c r="J94" s="115" t="s">
        <v>138</v>
      </c>
      <c r="K94" s="115" t="s">
        <v>128</v>
      </c>
      <c r="L94" s="0" t="s">
        <v>34</v>
      </c>
      <c r="M94" s="44"/>
      <c r="N94" s="78"/>
    </row>
    <row r="95" customFormat="false" ht="12.75" hidden="false" customHeight="false" outlineLevel="0" collapsed="false">
      <c r="E95" s="19"/>
      <c r="H95" s="20"/>
      <c r="I95" s="20"/>
      <c r="J95" s="20"/>
      <c r="K95" s="20"/>
      <c r="M95" s="44"/>
      <c r="N95" s="20"/>
    </row>
    <row r="96" customFormat="false" ht="12.75" hidden="false" customHeight="false" outlineLevel="0" collapsed="false">
      <c r="C96" s="102" t="s">
        <v>194</v>
      </c>
    </row>
    <row r="97" customFormat="false" ht="12.75" hidden="false" customHeight="false" outlineLevel="0" collapsed="false">
      <c r="K97" s="103" t="s">
        <v>15</v>
      </c>
      <c r="M97" s="104" t="s">
        <v>15</v>
      </c>
    </row>
    <row r="98" customFormat="false" ht="12.75" hidden="false" customHeight="false" outlineLevel="0" collapsed="false">
      <c r="C98" s="107" t="s">
        <v>118</v>
      </c>
      <c r="D98" s="107" t="s">
        <v>119</v>
      </c>
      <c r="E98" s="108" t="s">
        <v>120</v>
      </c>
      <c r="F98" s="108" t="s">
        <v>10</v>
      </c>
      <c r="G98" s="107" t="s">
        <v>11</v>
      </c>
      <c r="H98" s="108" t="s">
        <v>121</v>
      </c>
      <c r="I98" s="108" t="s">
        <v>14</v>
      </c>
      <c r="J98" s="109" t="s">
        <v>122</v>
      </c>
      <c r="K98" s="110" t="s">
        <v>123</v>
      </c>
      <c r="L98" s="111" t="s">
        <v>15</v>
      </c>
      <c r="M98" s="112" t="s">
        <v>124</v>
      </c>
      <c r="N98" s="78" t="s">
        <v>125</v>
      </c>
    </row>
    <row r="100" customFormat="false" ht="12.75" hidden="false" customHeight="false" outlineLevel="0" collapsed="false">
      <c r="C100" s="0" t="s">
        <v>146</v>
      </c>
      <c r="D100" s="0" t="s">
        <v>171</v>
      </c>
      <c r="E100" s="19" t="n">
        <v>10000</v>
      </c>
      <c r="F100" s="2" t="n">
        <v>27608</v>
      </c>
      <c r="G100" s="0" t="s">
        <v>43</v>
      </c>
      <c r="H100" s="20" t="n">
        <v>37408</v>
      </c>
      <c r="I100" s="20" t="n">
        <v>42886</v>
      </c>
      <c r="J100" s="0" t="s">
        <v>165</v>
      </c>
      <c r="K100" s="0" t="s">
        <v>76</v>
      </c>
      <c r="L100" s="0" t="s">
        <v>19</v>
      </c>
      <c r="M100" s="20" t="n">
        <v>42521</v>
      </c>
    </row>
    <row r="101" customFormat="false" ht="12.75" hidden="false" customHeight="false" outlineLevel="0" collapsed="false">
      <c r="C101" s="0" t="s">
        <v>146</v>
      </c>
      <c r="D101" s="0" t="s">
        <v>171</v>
      </c>
      <c r="E101" s="19" t="n">
        <v>2700</v>
      </c>
      <c r="F101" s="2" t="n">
        <v>27605</v>
      </c>
      <c r="G101" s="0" t="s">
        <v>44</v>
      </c>
      <c r="H101" s="20" t="n">
        <v>37408</v>
      </c>
      <c r="I101" s="20" t="n">
        <v>42886</v>
      </c>
      <c r="J101" s="0" t="s">
        <v>165</v>
      </c>
      <c r="K101" s="0" t="s">
        <v>195</v>
      </c>
      <c r="L101" s="0" t="s">
        <v>34</v>
      </c>
      <c r="M101" s="20"/>
    </row>
    <row r="102" customFormat="false" ht="12.75" hidden="false" customHeight="false" outlineLevel="0" collapsed="false">
      <c r="C102" s="0" t="s">
        <v>146</v>
      </c>
      <c r="D102" s="0" t="s">
        <v>171</v>
      </c>
      <c r="E102" s="19" t="n">
        <v>5300</v>
      </c>
      <c r="F102" s="2" t="n">
        <v>27604</v>
      </c>
      <c r="G102" s="0" t="s">
        <v>44</v>
      </c>
      <c r="H102" s="20" t="n">
        <v>37408</v>
      </c>
      <c r="I102" s="20" t="n">
        <v>37772</v>
      </c>
      <c r="J102" s="0" t="s">
        <v>136</v>
      </c>
      <c r="K102" s="0" t="s">
        <v>195</v>
      </c>
      <c r="L102" s="0" t="s">
        <v>34</v>
      </c>
      <c r="M102" s="20"/>
    </row>
    <row r="103" customFormat="false" ht="12.75" hidden="false" customHeight="false" outlineLevel="0" collapsed="false">
      <c r="C103" s="0" t="s">
        <v>146</v>
      </c>
      <c r="D103" s="0" t="s">
        <v>171</v>
      </c>
      <c r="E103" s="19" t="n">
        <v>4500</v>
      </c>
      <c r="F103" s="2" t="n">
        <v>27622</v>
      </c>
      <c r="G103" s="0" t="s">
        <v>45</v>
      </c>
      <c r="H103" s="20" t="n">
        <v>37408</v>
      </c>
      <c r="I103" s="20" t="n">
        <v>41882</v>
      </c>
      <c r="J103" s="0" t="s">
        <v>196</v>
      </c>
      <c r="K103" s="0" t="s">
        <v>76</v>
      </c>
      <c r="L103" s="0" t="s">
        <v>19</v>
      </c>
      <c r="M103" s="20" t="n">
        <v>41517</v>
      </c>
    </row>
    <row r="104" customFormat="false" ht="12.75" hidden="false" customHeight="false" outlineLevel="0" collapsed="false">
      <c r="C104" s="0" t="s">
        <v>146</v>
      </c>
      <c r="D104" s="0" t="s">
        <v>171</v>
      </c>
      <c r="E104" s="19" t="n">
        <v>15000</v>
      </c>
      <c r="F104" s="2" t="n">
        <v>27609</v>
      </c>
      <c r="G104" s="0" t="s">
        <v>24</v>
      </c>
      <c r="H104" s="20" t="n">
        <v>37408</v>
      </c>
      <c r="I104" s="20" t="n">
        <v>41060</v>
      </c>
      <c r="J104" s="0" t="s">
        <v>147</v>
      </c>
      <c r="K104" s="0" t="s">
        <v>76</v>
      </c>
      <c r="L104" s="0" t="s">
        <v>19</v>
      </c>
      <c r="M104" s="20" t="n">
        <v>40694</v>
      </c>
    </row>
    <row r="105" customFormat="false" ht="12.75" hidden="false" customHeight="false" outlineLevel="0" collapsed="false">
      <c r="C105" s="0" t="s">
        <v>146</v>
      </c>
      <c r="D105" s="0" t="s">
        <v>171</v>
      </c>
      <c r="E105" s="19" t="n">
        <v>1700</v>
      </c>
      <c r="F105" s="2" t="n">
        <v>27607</v>
      </c>
      <c r="G105" s="0" t="s">
        <v>39</v>
      </c>
      <c r="H105" s="20" t="n">
        <v>37408</v>
      </c>
      <c r="I105" s="20" t="n">
        <v>38077</v>
      </c>
      <c r="J105" s="0" t="s">
        <v>197</v>
      </c>
      <c r="K105" s="0" t="s">
        <v>195</v>
      </c>
      <c r="L105" s="0" t="s">
        <v>34</v>
      </c>
      <c r="M105" s="20"/>
      <c r="N105" s="0" t="s">
        <v>198</v>
      </c>
    </row>
    <row r="106" customFormat="false" ht="12.75" hidden="false" customHeight="false" outlineLevel="0" collapsed="false">
      <c r="C106" s="0" t="s">
        <v>146</v>
      </c>
      <c r="D106" s="0" t="s">
        <v>171</v>
      </c>
      <c r="E106" s="19" t="n">
        <v>40000</v>
      </c>
      <c r="F106" s="2" t="n">
        <v>27642</v>
      </c>
      <c r="G106" s="0" t="s">
        <v>41</v>
      </c>
      <c r="H106" s="20" t="n">
        <v>37438</v>
      </c>
      <c r="I106" s="20" t="n">
        <v>42916</v>
      </c>
      <c r="J106" s="0" t="s">
        <v>165</v>
      </c>
      <c r="K106" s="0" t="s">
        <v>195</v>
      </c>
      <c r="L106" s="0" t="s">
        <v>34</v>
      </c>
      <c r="M106" s="20"/>
    </row>
    <row r="107" customFormat="false" ht="12.75" hidden="false" customHeight="false" outlineLevel="0" collapsed="false">
      <c r="C107" s="0" t="s">
        <v>146</v>
      </c>
      <c r="D107" s="0" t="s">
        <v>171</v>
      </c>
      <c r="E107" s="19" t="n">
        <v>20000</v>
      </c>
      <c r="F107" s="2" t="n">
        <v>27641</v>
      </c>
      <c r="G107" s="0" t="s">
        <v>46</v>
      </c>
      <c r="H107" s="20" t="n">
        <v>37408</v>
      </c>
      <c r="I107" s="20" t="n">
        <v>48395</v>
      </c>
      <c r="J107" s="0" t="s">
        <v>199</v>
      </c>
      <c r="K107" s="0" t="s">
        <v>76</v>
      </c>
      <c r="L107" s="0" t="s">
        <v>19</v>
      </c>
      <c r="M107" s="20" t="n">
        <v>48029</v>
      </c>
    </row>
    <row r="108" customFormat="false" ht="12.75" hidden="false" customHeight="false" outlineLevel="0" collapsed="false">
      <c r="C108" s="0" t="s">
        <v>146</v>
      </c>
      <c r="D108" s="0" t="s">
        <v>171</v>
      </c>
      <c r="E108" s="19" t="n">
        <v>7500</v>
      </c>
      <c r="F108" s="2" t="n">
        <v>27649</v>
      </c>
      <c r="G108" s="0" t="s">
        <v>46</v>
      </c>
      <c r="H108" s="20" t="n">
        <v>37408</v>
      </c>
      <c r="I108" s="20" t="n">
        <v>39233</v>
      </c>
      <c r="J108" s="0" t="s">
        <v>134</v>
      </c>
      <c r="K108" s="0" t="s">
        <v>76</v>
      </c>
      <c r="L108" s="0" t="s">
        <v>19</v>
      </c>
      <c r="M108" s="20" t="n">
        <v>38868</v>
      </c>
    </row>
    <row r="109" customFormat="false" ht="12.75" hidden="false" customHeight="false" outlineLevel="0" collapsed="false">
      <c r="E109" s="19"/>
    </row>
    <row r="110" customFormat="false" ht="12.75" hidden="false" customHeight="false" outlineLevel="0" collapsed="false">
      <c r="E110" s="25"/>
      <c r="G110" s="92"/>
    </row>
    <row r="111" customFormat="false" ht="12.75" hidden="false" customHeight="false" outlineLevel="0" collapsed="false">
      <c r="H111" s="92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2001-02-09T19:18:16Z</dcterms:created>
  <dc:creator>Enron</dc:creator>
  <dc:description/>
  <dc:language>en-US</dc:language>
  <cp:lastModifiedBy>jmoore3</cp:lastModifiedBy>
  <cp:lastPrinted>2002-02-07T18:30:13Z</cp:lastPrinted>
  <dcterms:modified xsi:type="dcterms:W3CDTF">2002-02-07T20:14:50Z</dcterms:modified>
  <cp:revision>0</cp:revision>
  <dc:subject/>
  <dc:title/>
</cp:coreProperties>
</file>