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quidationValue" sheetId="1" state="visible" r:id="rId3"/>
    <sheet name="Replacement Cost" sheetId="2" state="visible" r:id="rId4"/>
    <sheet name="ARAP" sheetId="3" state="visible" r:id="rId5"/>
    <sheet name="DPCache_EES TRADE DETAIL" sheetId="4" state="visible" r:id="rId6"/>
  </sheets>
  <definedNames>
    <definedName function="false" hidden="false" localSheetId="0" name="_xlnm.Print_Area" vbProcedure="false">LiquidationValue!$A$1:$P$284</definedName>
    <definedName function="false" hidden="false" localSheetId="0" name="_xlnm.Print_Titles" vbProcedure="false">LiquidationValue!$1:$1</definedName>
    <definedName function="false" hidden="false" localSheetId="1" name="_xlnm.Print_Area" vbProcedure="false">'Replacement Cost'!$A$1:$AC$93</definedName>
    <definedName function="false" hidden="false" localSheetId="1" name="_xlnm.Print_Titles" vbProcedure="false">'Replacement Cost'!$A:$D</definedName>
  </definedName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<sst xmlns="http://schemas.openxmlformats.org/spreadsheetml/2006/main" count="4980" uniqueCount="84">
  <si>
    <t xml:space="preserve">Deal ID</t>
  </si>
  <si>
    <t xml:space="preserve">Deal Date</t>
  </si>
  <si>
    <t xml:space="preserve">Forward Date</t>
  </si>
  <si>
    <t xml:space="preserve">LoadDefinition NM</t>
  </si>
  <si>
    <t xml:space="preserve">MW</t>
  </si>
  <si>
    <t xml:space="preserve">Nominal Volume</t>
  </si>
  <si>
    <t xml:space="preserve">Discounted Volume</t>
  </si>
  <si>
    <t xml:space="preserve">Contract Price</t>
  </si>
  <si>
    <t xml:space="preserve">Bid/Offer</t>
  </si>
  <si>
    <t xml:space="preserve">NominalLQValue</t>
  </si>
  <si>
    <t xml:space="preserve">DiscountLQValue</t>
  </si>
  <si>
    <t xml:space="preserve">CounterParty NM</t>
  </si>
  <si>
    <t xml:space="preserve">Commodity NM</t>
  </si>
  <si>
    <t xml:space="preserve">Region_NM</t>
  </si>
  <si>
    <t xml:space="preserve">Buy/Sell</t>
  </si>
  <si>
    <t xml:space="preserve">Physical</t>
  </si>
  <si>
    <t xml:space="preserve">Central Peak</t>
  </si>
  <si>
    <t xml:space="preserve">EES</t>
  </si>
  <si>
    <t xml:space="preserve">Electricity         </t>
  </si>
  <si>
    <t xml:space="preserve">CIN</t>
  </si>
  <si>
    <t xml:space="preserve">Sell</t>
  </si>
  <si>
    <t xml:space="preserve">Yes</t>
  </si>
  <si>
    <t xml:space="preserve">Central Flat</t>
  </si>
  <si>
    <t xml:space="preserve">EC</t>
  </si>
  <si>
    <t xml:space="preserve">Buy</t>
  </si>
  <si>
    <t xml:space="preserve">Central OffPeak</t>
  </si>
  <si>
    <t xml:space="preserve">ERC</t>
  </si>
  <si>
    <t xml:space="preserve">East Peak</t>
  </si>
  <si>
    <t xml:space="preserve">NE</t>
  </si>
  <si>
    <t xml:space="preserve">West OffPeak</t>
  </si>
  <si>
    <t xml:space="preserve">NP</t>
  </si>
  <si>
    <t xml:space="preserve">SP</t>
  </si>
  <si>
    <t xml:space="preserve">East OffPeak</t>
  </si>
  <si>
    <t xml:space="preserve">WH</t>
  </si>
  <si>
    <t xml:space="preserve">N/A</t>
  </si>
  <si>
    <t xml:space="preserve">ICap                </t>
  </si>
  <si>
    <t xml:space="preserve"> </t>
  </si>
  <si>
    <t xml:space="preserve">Sum of Nominal Volume</t>
  </si>
  <si>
    <t xml:space="preserve">Grand Total</t>
  </si>
  <si>
    <t xml:space="preserve">Electricity          Total</t>
  </si>
  <si>
    <t xml:space="preserve">CIN Total</t>
  </si>
  <si>
    <t xml:space="preserve">EC Total</t>
  </si>
  <si>
    <t xml:space="preserve">ERC Total</t>
  </si>
  <si>
    <t xml:space="preserve">NE Total</t>
  </si>
  <si>
    <t xml:space="preserve">NP Total</t>
  </si>
  <si>
    <t xml:space="preserve">SP Total</t>
  </si>
  <si>
    <t xml:space="preserve">ICap                 Total</t>
  </si>
  <si>
    <t xml:space="preserve">WH Total</t>
  </si>
  <si>
    <t xml:space="preserve">Average of Bid/Offer</t>
  </si>
  <si>
    <t xml:space="preserve">Central Peak Total</t>
  </si>
  <si>
    <t xml:space="preserve">Central Flat Total</t>
  </si>
  <si>
    <t xml:space="preserve">Central OffPeak Total</t>
  </si>
  <si>
    <t xml:space="preserve">East Peak Total</t>
  </si>
  <si>
    <t xml:space="preserve">West OffPeak Total</t>
  </si>
  <si>
    <t xml:space="preserve">East OffPeak Total</t>
  </si>
  <si>
    <t xml:space="preserve">N/A Total</t>
  </si>
  <si>
    <t xml:space="preserve">Sum of Nominal Dollars</t>
  </si>
  <si>
    <t xml:space="preserve">Margin Requirement - Fixed NYMEX</t>
  </si>
  <si>
    <t xml:space="preserve">Cumulative Margin Required</t>
  </si>
  <si>
    <t xml:space="preserve">Monthly Cost of Capital - NPW</t>
  </si>
  <si>
    <t xml:space="preserve">PV of Monthly Cost of Credit at T-Bill Rate</t>
  </si>
  <si>
    <t xml:space="preserve">Total Cost of Credit to NPW</t>
  </si>
  <si>
    <t xml:space="preserve">November Physical Purchases and Sales</t>
  </si>
  <si>
    <t xml:space="preserve">Purchases</t>
  </si>
  <si>
    <t xml:space="preserve">Sales</t>
  </si>
  <si>
    <t xml:space="preserve">Total</t>
  </si>
  <si>
    <t xml:space="preserve">Power Physical</t>
  </si>
  <si>
    <t xml:space="preserve">net settlement due on the 20th</t>
  </si>
  <si>
    <t xml:space="preserve">Power Icap</t>
  </si>
  <si>
    <t xml:space="preserve">  TOTAL</t>
  </si>
  <si>
    <t xml:space="preserve">Deal Ticket ID</t>
  </si>
  <si>
    <t xml:space="preserve">Contract ID</t>
  </si>
  <si>
    <t xml:space="preserve">DealType_NM</t>
  </si>
  <si>
    <t xml:space="preserve">UtilityName</t>
  </si>
  <si>
    <t xml:space="preserve">RateScheduleName</t>
  </si>
  <si>
    <t xml:space="preserve">ContractToMidPV</t>
  </si>
  <si>
    <t xml:space="preserve">CounterParty Type</t>
  </si>
  <si>
    <t xml:space="preserve">Status</t>
  </si>
  <si>
    <t xml:space="preserve">Pick Up</t>
  </si>
  <si>
    <t xml:space="preserve">Swap</t>
  </si>
  <si>
    <t xml:space="preserve">(Generation Only)</t>
  </si>
  <si>
    <t xml:space="preserve">Wholesale           </t>
  </si>
  <si>
    <t xml:space="preserve">Active</t>
  </si>
  <si>
    <t xml:space="preserve">No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</si>
</sst>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\$* #,##0.00_);_(\$* \(#,##0.00\);_(\$* \-??_);_(@_)"/>
    <numFmt numFmtId="166" formatCode="[$-409]m/d/yyyy"/>
    <numFmt numFmtId="167" formatCode="_(* #,##0.00_);_(* \(#,##0.00\);_(* \-??_);_(@_)"/>
    <numFmt numFmtId="168" formatCode="_(\$* #,##0_);_(\$* \(#,##0\);_(\$* \-??_);_(@_)"/>
    <numFmt numFmtId="169" formatCode="_(* #,##0_);_(* \(#,##0\);_(* \-??_);_(@_)"/>
    <numFmt numFmtId="170" formatCode="[$-409]mmm\-yy"/>
    <numFmt numFmtId="171" formatCode="0%"/>
    <numFmt numFmtId="172" formatCode="0.00%"/>
    <numFmt numFmtId="173" formatCode="\$#,##0.00_);&quot;($&quot;#,##0.00\)"/>
    <numFmt numFmtId="174" formatCode="mm/dd/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9"/>
      <name val="Arial"/>
      <family val="2"/>
    </font>
    <font>
      <b val="true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81" createdVersion="3">
  <cacheSource type="worksheet">
    <worksheetSource ref="A1:Y282" sheet="DPCache_EES TRADE DETAIL"/>
  </cacheSource>
  <cacheFields count="25">
    <cacheField name="Deal ID" numFmtId="0">
      <sharedItems containsSemiMixedTypes="0" containsString="0" containsNumber="1" containsInteger="1" minValue="20393" maxValue="28596" count="62">
        <n v="20393"/>
        <n v="20402"/>
        <n v="20412"/>
        <n v="20425"/>
        <n v="20435"/>
        <n v="20469"/>
        <n v="20472"/>
        <n v="20990"/>
        <n v="20992"/>
        <n v="21195"/>
        <n v="21199"/>
        <n v="21223"/>
        <n v="21232"/>
        <n v="21258"/>
        <n v="21270"/>
        <n v="21271"/>
        <n v="21470"/>
        <n v="21473"/>
        <n v="21671"/>
        <n v="21672"/>
        <n v="21690"/>
        <n v="21960"/>
        <n v="21961"/>
        <n v="21971"/>
        <n v="21982"/>
        <n v="21999"/>
        <n v="22012"/>
        <n v="22017"/>
        <n v="22018"/>
        <n v="22038"/>
        <n v="22390"/>
        <n v="22395"/>
        <n v="22430"/>
        <n v="23721"/>
        <n v="23734"/>
        <n v="23753"/>
        <n v="23757"/>
        <n v="23758"/>
        <n v="23759"/>
        <n v="23770"/>
        <n v="23829"/>
        <n v="23833"/>
        <n v="23843"/>
        <n v="23860"/>
        <n v="23997"/>
        <n v="24123"/>
        <n v="24170"/>
        <n v="24201"/>
        <n v="24227"/>
        <n v="24228"/>
        <n v="24354"/>
        <n v="24491"/>
        <n v="24509"/>
        <n v="24517"/>
        <n v="24519"/>
        <n v="24536"/>
        <n v="24551"/>
        <n v="24577"/>
        <n v="24580"/>
        <n v="24673"/>
        <n v="28595"/>
        <n v="28596"/>
      </sharedItems>
    </cacheField>
    <cacheField name="Deal Ticket ID" numFmtId="0">
      <sharedItems containsString="0" containsBlank="1" containsNumber="1" containsInteger="1" minValue="28" maxValue="579" count="39">
        <n v="28"/>
        <n v="29"/>
        <n v="49"/>
        <n v="54"/>
        <n v="60"/>
        <n v="61"/>
        <n v="63"/>
        <n v="84"/>
        <n v="85"/>
        <n v="96"/>
        <n v="131"/>
        <n v="133"/>
        <n v="134"/>
        <n v="138"/>
        <n v="142"/>
        <n v="143"/>
        <n v="144"/>
        <n v="145"/>
        <n v="157"/>
        <n v="158"/>
        <n v="161"/>
        <n v="170"/>
        <n v="179"/>
        <n v="180"/>
        <n v="191"/>
        <n v="194"/>
        <n v="195"/>
        <n v="235"/>
        <n v="242"/>
        <n v="243"/>
        <n v="244"/>
        <n v="257"/>
        <n v="266"/>
        <n v="276"/>
        <n v="278"/>
        <n v="280"/>
        <n v="578"/>
        <n v="579"/>
        <m/>
      </sharedItems>
    </cacheField>
    <cacheField name="Contract ID" numFmtId="0">
      <sharedItems containsSemiMixedTypes="0" containsString="0" containsNumber="1" containsInteger="1" minValue="9990075" maxValue="9997029" count="62">
        <n v="9990075"/>
        <n v="9990084"/>
        <n v="9990101"/>
        <n v="9990105"/>
        <n v="9990115"/>
        <n v="9990151"/>
        <n v="9990154"/>
        <n v="9990567"/>
        <n v="9990569"/>
        <n v="9990604"/>
        <n v="9990608"/>
        <n v="9990652"/>
        <n v="9990661"/>
        <n v="9990680"/>
        <n v="9990688"/>
        <n v="9990692"/>
        <n v="9990891"/>
        <n v="9990892"/>
        <n v="9991090"/>
        <n v="9991091"/>
        <n v="9991107"/>
        <n v="9991247"/>
        <n v="9991248"/>
        <n v="9991256"/>
        <n v="9991263"/>
        <n v="9991276"/>
        <n v="9991285"/>
        <n v="9991290"/>
        <n v="9991291"/>
        <n v="9991311"/>
        <n v="9991503"/>
        <n v="9991505"/>
        <n v="9991528"/>
        <n v="9992817"/>
        <n v="9992829"/>
        <n v="9992830"/>
        <n v="9992849"/>
        <n v="9992853"/>
        <n v="9992854"/>
        <n v="9992855"/>
        <n v="9992865"/>
        <n v="9992886"/>
        <n v="9992887"/>
        <n v="9992910"/>
        <n v="9992997"/>
        <n v="9993117"/>
        <n v="9993157"/>
        <n v="9993179"/>
        <n v="9993201"/>
        <n v="9993202"/>
        <n v="9993325"/>
        <n v="9993449"/>
        <n v="9993456"/>
        <n v="9993457"/>
        <n v="9993465"/>
        <n v="9993484"/>
        <n v="9993497"/>
        <n v="9993519"/>
        <n v="9993522"/>
        <n v="9993605"/>
        <n v="9997028"/>
        <n v="9997029"/>
      </sharedItems>
    </cacheField>
    <cacheField name="Deal Date" numFmtId="0">
      <sharedItems containsSemiMixedTypes="0" containsNonDate="0" containsDate="1" containsString="0" minDate="2000-07-06T00:00:00" maxDate="2001-10-30T00:00:00" count="48">
        <d v="2000-07-06T00:00:00"/>
        <d v="2000-07-17T00:00:00"/>
        <d v="2000-09-06T00:00:00"/>
        <d v="2000-09-13T00:00:00"/>
        <d v="2000-09-22T00:00:00"/>
        <d v="2000-09-29T00:00:00"/>
        <d v="2000-10-27T00:00:00"/>
        <d v="2000-11-10T00:00:00"/>
        <d v="2000-11-13T00:00:00"/>
        <d v="2000-11-15T00:00:00"/>
        <d v="2000-11-16T00:00:00"/>
        <d v="2000-11-17T00:00:00"/>
        <d v="2000-11-21T00:00:00"/>
        <d v="2000-11-28T00:00:00"/>
        <d v="2000-11-30T00:00:00"/>
        <d v="2000-12-01T00:00:00"/>
        <d v="2000-12-04T00:00:00"/>
        <d v="2000-12-06T00:00:00"/>
        <d v="2000-12-21T00:00:00"/>
        <d v="2000-12-26T00:00:00"/>
        <d v="2000-12-27T00:00:00"/>
        <d v="2001-01-02T00:00:00"/>
        <d v="2001-01-04T00:00:00"/>
        <d v="2001-01-05T00:00:00"/>
        <d v="2001-01-08T00:00:00"/>
        <d v="2001-01-31T00:00:00"/>
        <d v="2001-02-01T00:00:00"/>
        <d v="2001-02-09T00:00:00"/>
        <d v="2001-03-13T00:00:00"/>
        <d v="2001-03-14T00:00:00"/>
        <d v="2001-03-15T00:00:00"/>
        <d v="2001-03-21T00:00:00"/>
        <d v="2001-03-22T00:00:00"/>
        <d v="2001-03-23T00:00:00"/>
        <d v="2001-03-27T00:00:00"/>
        <d v="2001-04-06T00:00:00"/>
        <d v="2001-04-10T00:00:00"/>
        <d v="2001-04-16T00:00:00"/>
        <d v="2001-04-17T00:00:00"/>
        <d v="2001-04-18T00:00:00"/>
        <d v="2001-04-23T00:00:00"/>
        <d v="2001-05-01T00:00:00"/>
        <d v="2001-05-02T00:00:00"/>
        <d v="2001-05-03T00:00:00"/>
        <d v="2001-05-07T00:00:00"/>
        <d v="2001-05-09T00:00:00"/>
        <d v="2001-05-15T00:00:00"/>
        <d v="2001-10-30T00:00:00"/>
      </sharedItems>
    </cacheField>
    <cacheField name="Forward Date" numFmtId="0">
      <sharedItems containsSemiMixedTypes="0" containsNonDate="0" containsDate="1" containsString="0" minDate="2001-12-01T00:00:00" maxDate="2003-12-01T00:00:00" count="25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</sharedItems>
    </cacheField>
    <cacheField name="LoadDefinition NM" numFmtId="0">
      <sharedItems count="7">
        <s v="Central Flat"/>
        <s v="Central OffPeak"/>
        <s v="Central Peak"/>
        <s v="East OffPeak"/>
        <s v="East Peak"/>
        <s v="N/A"/>
        <s v="West OffPeak"/>
      </sharedItems>
    </cacheField>
    <cacheField name="MW" numFmtId="0">
      <sharedItems containsSemiMixedTypes="0" containsString="0" containsNumber="1" containsInteger="1" minValue="5" maxValue="100" count="4">
        <n v="5"/>
        <n v="25"/>
        <n v="50"/>
        <n v="100"/>
      </sharedItems>
    </cacheField>
    <cacheField name="Nominal Volume" numFmtId="0">
      <sharedItems containsSemiMixedTypes="0" containsString="0" containsNumber="1" containsInteger="1" minValue="-18400" maxValue="36800" count="38">
        <n v="-18400"/>
        <n v="-17600"/>
        <n v="-16800"/>
        <n v="-16000"/>
        <n v="-8600"/>
        <n v="-8000"/>
        <n v="750"/>
        <n v="775"/>
        <n v="1400"/>
        <n v="1500"/>
        <n v="1550"/>
        <n v="3720"/>
        <n v="8000"/>
        <n v="8400"/>
        <n v="8600"/>
        <n v="8800"/>
        <n v="9200"/>
        <n v="9400"/>
        <n v="9800"/>
        <n v="10000"/>
        <n v="10200"/>
        <n v="15200"/>
        <n v="16000"/>
        <n v="16800"/>
        <n v="17600"/>
        <n v="18400"/>
        <n v="18800"/>
        <n v="19200"/>
        <n v="19600"/>
        <n v="20000"/>
        <n v="20400"/>
        <n v="20800"/>
        <n v="21200"/>
        <n v="30400"/>
        <n v="32000"/>
        <n v="33600"/>
        <n v="35200"/>
        <n v="36800"/>
      </sharedItems>
    </cacheField>
    <cacheField name="Discounted Volume" numFmtId="0">
      <sharedItems containsSemiMixedTypes="0" containsString="0" containsNumber="1" minValue="-18008.86" maxValue="34571.48" count="137">
        <n v="-18008.86"/>
        <n v="-17514.61"/>
        <n v="-17436.51"/>
        <n v="-17405.87"/>
        <n v="-17342.67"/>
        <n v="-17305.22"/>
        <n v="-16666.49"/>
        <n v="-16355.46"/>
        <n v="-15950.53"/>
        <n v="-15898.96"/>
        <n v="-15796.21"/>
        <n v="-15697.57"/>
        <n v="-15619.43"/>
        <n v="-8573.41"/>
        <n v="-7975.27"/>
        <n v="732.16"/>
        <n v="735.82"/>
        <n v="740.45"/>
        <n v="754.49"/>
        <n v="758.53"/>
        <n v="762.02"/>
        <n v="763.67"/>
        <n v="772.6"/>
        <n v="1354.86"/>
        <n v="1391.16"/>
        <n v="1403.35"/>
        <n v="1414.98"/>
        <n v="1431.73"/>
        <n v="1442.06"/>
        <n v="1443.9"/>
        <n v="1456.14"/>
        <n v="1464.32"/>
        <n v="1468.02"/>
        <n v="1471.65"/>
        <n v="1473.84"/>
        <n v="1480.89"/>
        <n v="1484.86"/>
        <n v="1486.07"/>
        <n v="1495.2"/>
        <n v="1504.52"/>
        <n v="1508.99"/>
        <n v="1517.05"/>
        <n v="1524.04"/>
        <n v="1527.34"/>
        <n v="1532.9"/>
        <n v="1537.68"/>
        <n v="1542.48"/>
        <n v="1545.21"/>
        <n v="3708.5"/>
        <n v="7809.71"/>
        <n v="7848.78"/>
        <n v="7898.11"/>
        <n v="7949.48"/>
        <n v="7975.27"/>
        <n v="8177.73"/>
        <n v="8333.24"/>
        <n v="8573.41"/>
        <n v="8652.61"/>
        <n v="8671.34"/>
        <n v="8702.93"/>
        <n v="8718.26"/>
        <n v="8744.43"/>
        <n v="8757.31"/>
        <n v="9004.43"/>
        <n v="9114.54"/>
        <n v="9200.18"/>
        <n v="9635.86"/>
        <n v="9656.72"/>
        <n v="9691.9"/>
        <n v="9752.45"/>
        <n v="9762.14"/>
        <n v="9810.98"/>
        <n v="9872.63"/>
        <n v="9930.1"/>
        <n v="10118.94"/>
        <n v="14220.57"/>
        <n v="15484.11"/>
        <n v="15619.43"/>
        <n v="15697.57"/>
        <n v="15796.21"/>
        <n v="15847.79"/>
        <n v="15898.96"/>
        <n v="15911.43"/>
        <n v="15950.53"/>
        <n v="16035.32"/>
        <n v="16093.94"/>
        <n v="16206.04"/>
        <n v="16355.46"/>
        <n v="16395.3"/>
        <n v="16666.49"/>
        <n v="16735.18"/>
        <n v="16920.19"/>
        <n v="17032.52"/>
        <n v="17083.53"/>
        <n v="17285.74"/>
        <n v="17305.22"/>
        <n v="17342.67"/>
        <n v="17405.87"/>
        <n v="17436.51"/>
        <n v="17488.86"/>
        <n v="17514.61"/>
        <n v="17661.52"/>
        <n v="17689.29"/>
        <n v="18008.86"/>
        <n v="18111.76"/>
        <n v="18229.08"/>
        <n v="18258.4"/>
        <n v="18326.08"/>
        <n v="18400.36"/>
        <n v="18636.91"/>
        <n v="19024.84"/>
        <n v="19271.73"/>
        <n v="19313.43"/>
        <n v="19321.03"/>
        <n v="19383.81"/>
        <n v="19459.73"/>
        <n v="19504.91"/>
        <n v="19524.29"/>
        <n v="19542.65"/>
        <n v="19621.96"/>
        <n v="19678.77"/>
        <n v="19745.26"/>
        <n v="19860.2"/>
        <n v="20237.88"/>
        <n v="21134.45"/>
        <n v="28441.15"/>
        <n v="30968.23"/>
        <n v="31695.57"/>
        <n v="31822.87"/>
        <n v="32070.65"/>
        <n v="32187.89"/>
        <n v="32412.09"/>
        <n v="32790.6"/>
        <n v="33470.37"/>
        <n v="33840.38"/>
        <n v="34167.06"/>
        <n v="34571.48"/>
      </sharedItems>
    </cacheField>
    <cacheField name="Contract Price" numFmtId="0">
      <sharedItems containsSemiMixedTypes="0" containsString="0" containsNumber="1" minValue="19.1" maxValue="165" count="55">
        <n v="19.1"/>
        <n v="19.9"/>
        <n v="19.95"/>
        <n v="20.3"/>
        <n v="20.4"/>
        <n v="21.35"/>
        <n v="23.5"/>
        <n v="23.75"/>
        <n v="25.75"/>
        <n v="32.5"/>
        <n v="33.5"/>
        <n v="33.95"/>
        <n v="34"/>
        <n v="35.3"/>
        <n v="36.25"/>
        <n v="37"/>
        <n v="37.74"/>
        <n v="39.75"/>
        <n v="41.75"/>
        <n v="42"/>
        <n v="42.5"/>
        <n v="44.4"/>
        <n v="44.5"/>
        <n v="44.75"/>
        <n v="46.25"/>
        <n v="46.3"/>
        <n v="46.6"/>
        <n v="47"/>
        <n v="48"/>
        <n v="48.4"/>
        <n v="48.5"/>
        <n v="49"/>
        <n v="51"/>
        <n v="51.5"/>
        <n v="53"/>
        <n v="54"/>
        <n v="55.5"/>
        <n v="56"/>
        <n v="56.25"/>
        <n v="57.5"/>
        <n v="62.75"/>
        <n v="65.25"/>
        <n v="70.24"/>
        <n v="74"/>
        <n v="75"/>
        <n v="77.25"/>
        <n v="80"/>
        <n v="86"/>
        <n v="88.05"/>
        <n v="90"/>
        <n v="91"/>
        <n v="92.5"/>
        <n v="95.24"/>
        <n v="142.74"/>
        <n v="165"/>
      </sharedItems>
    </cacheField>
    <cacheField name="Bid/Offer" numFmtId="0">
      <sharedItems containsSemiMixedTypes="0" containsString="0" containsNumber="1" minValue="16.02" maxValue="123.5" count="105">
        <n v="16.02"/>
        <n v="16.07"/>
        <n v="16.11"/>
        <n v="16.21"/>
        <n v="16.92"/>
        <n v="17.05"/>
        <n v="17.23"/>
        <n v="17.45"/>
        <n v="17.49"/>
        <n v="17.5"/>
        <n v="17.53"/>
        <n v="17.6"/>
        <n v="17.82"/>
        <n v="17.98"/>
        <n v="18.22"/>
        <n v="18.28"/>
        <n v="18.31"/>
        <n v="18.43"/>
        <n v="18.64"/>
        <n v="18.71"/>
        <n v="18.97"/>
        <n v="19.44"/>
        <n v="19.5"/>
        <n v="19.84"/>
        <n v="20.02"/>
        <n v="20.03"/>
        <n v="20.06"/>
        <n v="20.16"/>
        <n v="20.27"/>
        <n v="20.44"/>
        <n v="21.19"/>
        <n v="21.42"/>
        <n v="21.5"/>
        <n v="21.99"/>
        <n v="22.11"/>
        <n v="22.69"/>
        <n v="22.74"/>
        <n v="22.91"/>
        <n v="23.09"/>
        <n v="23.86"/>
        <n v="23.97"/>
        <n v="24.2"/>
        <n v="24.35"/>
        <n v="24.9"/>
        <n v="25.09"/>
        <n v="25.1"/>
        <n v="25.12"/>
        <n v="25.25"/>
        <n v="25.33"/>
        <n v="25.36"/>
        <n v="25.52"/>
        <n v="25.75"/>
        <n v="25.76"/>
        <n v="25.86"/>
        <n v="25.9"/>
        <n v="25.92"/>
        <n v="25.99"/>
        <n v="26.04"/>
        <n v="26.4"/>
        <n v="26.78"/>
        <n v="26.81"/>
        <n v="26.83"/>
        <n v="27.08"/>
        <n v="27.2"/>
        <n v="27.97"/>
        <n v="28.15"/>
        <n v="28.67"/>
        <n v="28.92"/>
        <n v="28.98"/>
        <n v="29.44"/>
        <n v="29.54"/>
        <n v="29.61"/>
        <n v="30.02"/>
        <n v="30.08"/>
        <n v="30.32"/>
        <n v="31.73"/>
        <n v="31.97"/>
        <n v="32.25"/>
        <n v="32.44"/>
        <n v="32.5"/>
        <n v="32.67"/>
        <n v="33.02"/>
        <n v="33.58"/>
        <n v="33.95"/>
        <n v="34.2"/>
        <n v="34.7"/>
        <n v="36.23"/>
        <n v="36.8"/>
        <n v="39.96"/>
        <n v="41.35"/>
        <n v="48.75"/>
        <n v="48.83"/>
        <n v="49.6"/>
        <n v="51.6"/>
        <n v="52.75"/>
        <n v="53.25"/>
        <n v="53.86"/>
        <n v="77.4"/>
        <n v="78"/>
        <n v="79.55"/>
        <n v="81.7"/>
        <n v="88.05"/>
        <n v="117"/>
        <n v="120.25"/>
        <n v="123.5"/>
      </sharedItems>
    </cacheField>
    <cacheField name="NominalLQValue" numFmtId="0">
      <sharedItems containsSemiMixedTypes="0" containsString="0" containsNumber="1" minValue="-757230" maxValue="585200" count="232">
        <n v="-757230"/>
        <n v="-755040"/>
        <n v="-728640"/>
        <n v="-617504"/>
        <n v="-602400"/>
        <n v="-584320"/>
        <n v="-567248"/>
        <n v="-540288"/>
        <n v="-535392"/>
        <n v="-521456"/>
        <n v="-511056"/>
        <n v="-504640"/>
        <n v="-501216"/>
        <n v="-494400"/>
        <n v="-476616"/>
        <n v="-473616"/>
        <n v="-470800"/>
        <n v="-464416"/>
        <n v="-462400"/>
        <n v="-454944"/>
        <n v="-454080"/>
        <n v="-451840"/>
        <n v="-445456"/>
        <n v="-440000"/>
        <n v="-433440"/>
        <n v="-433280"/>
        <n v="-431680"/>
        <n v="-429744"/>
        <n v="-429408"/>
        <n v="-427680"/>
        <n v="-425920"/>
        <n v="-425600"/>
        <n v="-425216"/>
        <n v="-421344"/>
        <n v="-418880"/>
        <n v="-414656"/>
        <n v="-410424"/>
        <n v="-409280"/>
        <n v="-408240"/>
        <n v="-403392"/>
        <n v="-401600"/>
        <n v="-401280"/>
        <n v="-399840"/>
        <n v="-396000"/>
        <n v="-395232"/>
        <n v="-393600"/>
        <n v="-388256"/>
        <n v="-386560"/>
        <n v="-379456"/>
        <n v="-378576"/>
        <n v="-376992"/>
        <n v="-369120"/>
        <n v="-368192"/>
        <n v="-366792"/>
        <n v="-366720"/>
        <n v="-364800"/>
        <n v="-357800"/>
        <n v="-356592"/>
        <n v="-347800"/>
        <n v="-345440"/>
        <n v="-344816"/>
        <n v="-342720"/>
        <n v="-338400"/>
        <n v="-337620"/>
        <n v="-337084"/>
        <n v="-334720"/>
        <n v="-332136"/>
        <n v="-327684"/>
        <n v="-327420"/>
        <n v="-327336"/>
        <n v="-324520"/>
        <n v="-323600"/>
        <n v="-321440"/>
        <n v="-318136"/>
        <n v="-315392"/>
        <n v="-314400"/>
        <n v="-313600"/>
        <n v="-312144"/>
        <n v="-311640"/>
        <n v="-311168"/>
        <n v="-304480"/>
        <n v="-301056"/>
        <n v="-297280"/>
        <n v="-295152"/>
        <n v="-291312"/>
        <n v="-291256"/>
        <n v="-291200"/>
        <n v="-290640"/>
        <n v="-289600"/>
        <n v="-286720"/>
        <n v="-281952"/>
        <n v="-281200"/>
        <n v="-278544"/>
        <n v="-273504"/>
        <n v="-273152"/>
        <n v="-270688"/>
        <n v="-267336"/>
        <n v="-265056"/>
        <n v="-259200"/>
        <n v="-258888"/>
        <n v="-258152"/>
        <n v="-254592"/>
        <n v="-253792"/>
        <n v="-249216"/>
        <n v="-248136"/>
        <n v="-243760"/>
        <n v="-237920"/>
        <n v="-235200"/>
        <n v="-234816"/>
        <n v="-234400"/>
        <n v="-230720"/>
        <n v="-228625"/>
        <n v="-227200"/>
        <n v="-223944"/>
        <n v="-221676"/>
        <n v="-220696"/>
        <n v="-219296"/>
        <n v="-218736"/>
        <n v="-217364"/>
        <n v="-212256"/>
        <n v="-210896"/>
        <n v="-210520"/>
        <n v="-209328"/>
        <n v="-207564"/>
        <n v="-199488"/>
        <n v="-190400"/>
        <n v="-178400"/>
        <n v="-174900"/>
        <n v="-171488"/>
        <n v="-168504"/>
        <n v="-164208"/>
        <n v="-163200"/>
        <n v="-160944"/>
        <n v="-155232"/>
        <n v="-151360"/>
        <n v="-149280"/>
        <n v="-147840"/>
        <n v="-144480"/>
        <n v="-144000"/>
        <n v="-135456"/>
        <n v="-132500"/>
        <n v="-131648"/>
        <n v="-127200"/>
        <n v="-126616"/>
        <n v="-126294"/>
        <n v="-126016"/>
        <n v="-123200"/>
        <n v="-114560"/>
        <n v="-114312.5"/>
        <n v="-97247"/>
        <n v="-94110"/>
        <n v="-92400"/>
        <n v="-89125"/>
        <n v="-88200"/>
        <n v="-86250"/>
        <n v="-81620"/>
        <n v="-75547"/>
        <n v="-73110"/>
        <n v="-63937.5"/>
        <n v="-61875"/>
        <n v="-61480"/>
        <n v="-60800"/>
        <n v="-59840"/>
        <n v="-59360"/>
        <n v="-58884.5"/>
        <n v="-57750"/>
        <n v="-56985"/>
        <n v="-53186"/>
        <n v="-51940"/>
        <n v="-50880"/>
        <n v="-48555"/>
        <n v="-44528"/>
        <n v="-34272"/>
        <n v="-33440"/>
        <n v="-27960"/>
        <n v="-25860"/>
        <n v="-24640"/>
        <n v="-20910"/>
        <n v="-20056"/>
        <n v="-19305"/>
        <n v="-18700"/>
        <n v="-18326"/>
        <n v="-18000"/>
        <n v="-17429.75"/>
        <n v="-16100"/>
        <n v="-14911"/>
        <n v="-14758"/>
        <n v="-4061"/>
        <n v="-3978.00000000001"/>
        <n v="-3930"/>
        <n v="-1300.00000000003"/>
        <n v="10740"/>
        <n v="14430.5"/>
        <n v="17763"/>
        <n v="25432"/>
        <n v="32640"/>
        <n v="35182"/>
        <n v="38765.5"/>
        <n v="40500"/>
        <n v="43803"/>
        <n v="45760"/>
        <n v="46648"/>
        <n v="46887.5"/>
        <n v="51450"/>
        <n v="51925"/>
        <n v="89760"/>
        <n v="161120"/>
        <n v="170400"/>
        <n v="192800"/>
        <n v="199248"/>
        <n v="208736"/>
        <n v="222912"/>
        <n v="256000"/>
        <n v="267040"/>
        <n v="281600"/>
        <n v="293744"/>
        <n v="302240"/>
        <n v="304832"/>
        <n v="306096"/>
        <n v="320672"/>
        <n v="324960"/>
        <n v="327936"/>
        <n v="332464"/>
        <n v="332480"/>
        <n v="343552"/>
        <n v="349104"/>
        <n v="352800"/>
        <n v="372800"/>
        <n v="385296"/>
        <n v="391600"/>
        <n v="500192"/>
        <n v="585200"/>
      </sharedItems>
    </cacheField>
    <cacheField name="DiscountLQValue" numFmtId="0">
      <sharedItems containsSemiMixedTypes="0" containsString="0" containsNumber="1" minValue="-754888.7505" maxValue="576643.7775" count="255">
        <n v="-754888.7505"/>
        <n v="-744000.543"/>
        <n v="-742393.938"/>
        <n v="-717986.538"/>
        <n v="-716436.108"/>
        <n v="-600537.4545"/>
        <n v="-580109.4344"/>
        <n v="-558954.2541"/>
        <n v="-557747.2406"/>
        <n v="-544323.96"/>
        <n v="-514712.1798"/>
        <n v="-510371.0924"/>
        <n v="-509664.7656"/>
        <n v="-492987.8889"/>
        <n v="-492871.377"/>
        <n v="-490561.3464"/>
        <n v="-472123.09"/>
        <n v="-464004.4002"/>
        <n v="-463916.4225"/>
        <n v="-463548.0564"/>
        <n v="-462914.635"/>
        <n v="-460970.317"/>
        <n v="-454543.6264"/>
        <n v="-449861.958"/>
        <n v="-442905.8568"/>
        <n v="-441318.0681"/>
        <n v="-441092.7032"/>
        <n v="-438639.575"/>
        <n v="-429995.442"/>
        <n v="-423707.193"/>
        <n v="-423520.4386"/>
        <n v="-422974.1644"/>
        <n v="-421222.054"/>
        <n v="-418372.6668"/>
        <n v="-417555.362"/>
        <n v="-414988.938"/>
        <n v="-412738.0848"/>
        <n v="-411361.2342"/>
        <n v="-410194.9368"/>
        <n v="-410082.2972"/>
        <n v="-407162.3507"/>
        <n v="-404995.707"/>
        <n v="-401434.8612"/>
        <n v="-399545.0194"/>
        <n v="-396662.462"/>
        <n v="-394078.725"/>
        <n v="-394009.007"/>
        <n v="-391735.3044"/>
        <n v="-386160.222"/>
        <n v="-383973.4922"/>
        <n v="-375270.5572"/>
        <n v="-375162.9462"/>
        <n v="-374096.2184"/>
        <n v="-371297.6952"/>
        <n v="-366789.0072"/>
        <n v="-366405.6412"/>
        <n v="-364404.1632"/>
        <n v="-363877.0824"/>
        <n v="-363672.084"/>
        <n v="-353758.1424"/>
        <n v="-352662.903"/>
        <n v="-349289.5481"/>
        <n v="-341040.1739"/>
        <n v="-340555.7232"/>
        <n v="-339527.4031"/>
        <n v="-337486.0364"/>
        <n v="-337353.7095"/>
        <n v="-332606.2432"/>
        <n v="-329918.4548"/>
        <n v="-328686.31"/>
        <n v="-324295.3332"/>
        <n v="-320718.2748"/>
        <n v="-318756.21"/>
        <n v="-317894.484"/>
        <n v="-317483.3128"/>
        <n v="-315180.7932"/>
        <n v="-313861.8112"/>
        <n v="-313428.111"/>
        <n v="-313310.8083"/>
        <n v="-308202.579"/>
        <n v="-307672.3328"/>
        <n v="-303884.4468"/>
        <n v="-303609.1695"/>
        <n v="-301651.623"/>
        <n v="-299595.4176"/>
        <n v="-299148.9592"/>
        <n v="-290209.0094"/>
        <n v="-289842.9626"/>
        <n v="-288330.277"/>
        <n v="-287490.9856"/>
        <n v="-284909.3632"/>
        <n v="-284126.017"/>
        <n v="-281012.8356"/>
        <n v="-280171.5372"/>
        <n v="-277618.3556"/>
        <n v="-276133.5687"/>
        <n v="-271427.1072"/>
        <n v="-268696.1432"/>
        <n v="-266730.2646"/>
        <n v="-266154.2836"/>
        <n v="-262132.4022"/>
        <n v="-262009.3432"/>
        <n v="-255898.602"/>
        <n v="-252560.6762"/>
        <n v="-251146.8144"/>
        <n v="-248888.3103"/>
        <n v="-243892.272"/>
        <n v="-242518.9322"/>
        <n v="-241902.7848"/>
        <n v="-233675.2645"/>
        <n v="-232204.287"/>
        <n v="-231151.344"/>
        <n v="-230248.7157"/>
        <n v="-229263.0032"/>
        <n v="-227918.475"/>
        <n v="-227074.905"/>
        <n v="-224306.182"/>
        <n v="-221506.8248"/>
        <n v="-216999.6798"/>
        <n v="-215170.9404"/>
        <n v="-214185.9387"/>
        <n v="-211251.0407"/>
        <n v="-210825.5674"/>
        <n v="-208779.8664"/>
        <n v="-207363.8148"/>
        <n v="-205412.1912"/>
        <n v="-204529.2237"/>
        <n v="-201927.2584"/>
        <n v="-196954.8945"/>
        <n v="-190407.9712"/>
        <n v="-189811.307"/>
        <n v="-177848.4095"/>
        <n v="-174359.2125"/>
        <n v="-167842.5752"/>
        <n v="-162695.406"/>
        <n v="-161422.2182"/>
        <n v="-159389.3349"/>
        <n v="-153618.4135"/>
        <n v="-151124.4504"/>
        <n v="-149954.072"/>
        <n v="-144466.7463"/>
        <n v="-144323.4408"/>
        <n v="-143331.728"/>
        <n v="-141278.04"/>
        <n v="-132090.3125"/>
        <n v="-130195.8328"/>
        <n v="-128291.6392"/>
        <n v="-126806.7"/>
        <n v="-125903.575"/>
        <n v="-125404.6792"/>
        <n v="-121630.817"/>
        <n v="-120394.4386"/>
        <n v="-113958.5"/>
        <n v="-113836.5536"/>
        <n v="-95179.717"/>
        <n v="-94674.0326"/>
        <n v="-91871.4368"/>
        <n v="-87859.695"/>
        <n v="-87230.375"/>
        <n v="-86766.925"/>
        <n v="-84198.4"/>
        <n v="-83535.0075"/>
        <n v="-81367.6325"/>
        <n v="-70972.2636"/>
        <n v="-70375.686"/>
        <n v="-68399.279"/>
        <n v="-63627.3"/>
        <n v="-63429.3"/>
        <n v="-63232.125"/>
        <n v="-61300.3875"/>
        <n v="-61289.905"/>
        <n v="-60025.636"/>
        <n v="-59176.46"/>
        <n v="-58965.078"/>
        <n v="-58837.748"/>
        <n v="-57385.35"/>
        <n v="-57156.7148"/>
        <n v="-56802.648"/>
        <n v="-56409.8314"/>
        <n v="-54783.8594"/>
        <n v="-51779.4025"/>
        <n v="-51471.1314"/>
        <n v="-50722.68"/>
        <n v="-47636.9868"/>
        <n v="-43876.9551"/>
        <n v="-43782.2066"/>
        <n v="-32951.073"/>
        <n v="-32879.918"/>
        <n v="-32712.0528"/>
        <n v="-26375.2272"/>
        <n v="-25371.246"/>
        <n v="-24279.738"/>
        <n v="-24227.308"/>
        <n v="-20356.705"/>
        <n v="-19869.6972"/>
        <n v="-19059.183"/>
        <n v="-18346.5326"/>
        <n v="-18123.853"/>
        <n v="-17659.8"/>
        <n v="-17137.8298"/>
        <n v="-15717.0454"/>
        <n v="-14693.0108"/>
        <n v="-14444.2826"/>
        <n v="-3974.6972"/>
        <n v="-3953.5276"/>
        <n v="-3946.38660000001"/>
        <n v="-3836.5184"/>
        <n v="-1283.44190000003"/>
        <n v="10251.1868"/>
        <n v="13667.2662"/>
        <n v="16890.2064"/>
        <n v="25271.4027"/>
        <n v="32224.1664"/>
        <n v="35011.2955"/>
        <n v="38116.2404"/>
        <n v="39984.03"/>
        <n v="43162.6284"/>
        <n v="44993.572"/>
        <n v="45090.968"/>
        <n v="45866.6936"/>
        <n v="46102.21"/>
        <n v="50697.78"/>
        <n v="51165.89"/>
        <n v="88256.622"/>
        <n v="88447.617"/>
        <n v="159067.8347"/>
        <n v="169873.251"/>
        <n v="188709.5598"/>
        <n v="192204.007"/>
        <n v="198479.2348"/>
        <n v="222222.7872"/>
        <n v="254383.36"/>
        <n v="265353.6424"/>
        <n v="280233.76"/>
        <n v="280729.328"/>
        <n v="289906.3457"/>
        <n v="292318.8409"/>
        <n v="300331.3544"/>
        <n v="301469.6684"/>
        <n v="304915.0707"/>
        <n v="318817.6467"/>
        <n v="324571.7554"/>
        <n v="325329.8848"/>
        <n v="330850.9829"/>
        <n v="339866.4588"/>
        <n v="340360.6752"/>
        <n v="351709.1865"/>
        <n v="371647.349"/>
        <n v="377105.5284"/>
        <n v="385041.145"/>
        <n v="385874.4075"/>
        <n v="491814.3524"/>
        <n v="492878.6814"/>
        <n v="575398.565"/>
        <n v="576643.7775"/>
      </sharedItems>
    </cacheField>
    <cacheField name="CounterParty NM" numFmtId="0">
      <sharedItems count="1">
        <s v="EES"/>
      </sharedItems>
    </cacheField>
    <cacheField name="Commodity NM" numFmtId="0">
      <sharedItems count="2">
        <s v="Electricity         "/>
        <s v="ICap                "/>
      </sharedItems>
    </cacheField>
    <cacheField name="Region_NM" numFmtId="0">
      <sharedItems count="7">
        <s v="CIN"/>
        <s v="EC"/>
        <s v="ERC"/>
        <s v="NE"/>
        <s v="NP"/>
        <s v="SP"/>
        <s v="WH"/>
      </sharedItems>
    </cacheField>
    <cacheField name="DealType_NM" numFmtId="0">
      <sharedItems count="1">
        <s v="Swap"/>
      </sharedItems>
    </cacheField>
    <cacheField name="UtilityName" numFmtId="0">
      <sharedItems count="2">
        <s v="(Generation Only)"/>
        <s v="N/A"/>
      </sharedItems>
    </cacheField>
    <cacheField name="RateScheduleName" numFmtId="0">
      <sharedItems count="8">
        <s v="CIN"/>
        <s v="EC"/>
        <s v="ERC"/>
        <s v="N/A"/>
        <s v="NE"/>
        <s v="NP"/>
        <s v="SP"/>
        <s v="WH"/>
      </sharedItems>
    </cacheField>
    <cacheField name="Buy/Sell" numFmtId="0">
      <sharedItems count="2">
        <s v="Buy"/>
        <s v="Sell"/>
      </sharedItems>
    </cacheField>
    <cacheField name="Physical" numFmtId="0">
      <sharedItems count="2">
        <s v="No"/>
        <s v="Yes"/>
      </sharedItems>
    </cacheField>
    <cacheField name="ContractToMidPV" numFmtId="0">
      <sharedItems containsSemiMixedTypes="0" containsString="0" containsNumber="1" minValue="-984879.86" maxValue="567972.54" count="254">
        <n v="-984879.86"/>
        <n v="-685035.58"/>
        <n v="-683556.3"/>
        <n v="-659021.57"/>
        <n v="-657598.47"/>
        <n v="-588973.33"/>
        <n v="-508200.8"/>
        <n v="-507605.76"/>
        <n v="-486181.34"/>
        <n v="-485161.28"/>
        <n v="-484113.61"/>
        <n v="-482020.98"/>
        <n v="-481307.25"/>
        <n v="-463916.5"/>
        <n v="-462914.71"/>
        <n v="-462755.38"/>
        <n v="-452022.5"/>
        <n v="-449406.19"/>
        <n v="-443758.82"/>
        <n v="-441368.2"/>
        <n v="-435912.39"/>
        <n v="-426489.51"/>
        <n v="-425009.21"/>
        <n v="-424162.1"/>
        <n v="-421963.16"/>
        <n v="-418084.84"/>
        <n v="-417604.05"/>
        <n v="-416661.77"/>
        <n v="-416004.77"/>
        <n v="-410521.57"/>
        <n v="-408885.79"/>
        <n v="-408090.88"/>
        <n v="-400653.85"/>
        <n v="-399162.37"/>
        <n v="-394008.91"/>
        <n v="-393372.61"/>
        <n v="-392048.05"/>
        <n v="-390829.13"/>
        <n v="-387190.14"/>
        <n v="-385988.39"/>
        <n v="-382812.72"/>
        <n v="-382457.58"/>
        <n v="-381818.96"/>
        <n v="-381188.5"/>
        <n v="-377810.66"/>
        <n v="-373061.65"/>
        <n v="-371742.84"/>
        <n v="-370462.56"/>
        <n v="-370446.22"/>
        <n v="-368618.91"/>
        <n v="-367659.72"/>
        <n v="-362613.78"/>
        <n v="-360809.2"/>
        <n v="-355079.7"/>
        <n v="-353103.1"/>
        <n v="-351642.34"/>
        <n v="-346597.78"/>
        <n v="-346376.77"/>
        <n v="-338648.3"/>
        <n v="-337497.67"/>
        <n v="-335818.11"/>
        <n v="-332912.57"/>
        <n v="-325789.58"/>
        <n v="-322793.63"/>
        <n v="-320517.82"/>
        <n v="-315421.73"/>
        <n v="-314017.1"/>
        <n v="-313748.54"/>
        <n v="-309152.17"/>
        <n v="-308825.66"/>
        <n v="-304325.2"/>
        <n v="-304057.53"/>
        <n v="-303601.67"/>
        <n v="-303287.66"/>
        <n v="-302177.17"/>
        <n v="-299771.66"/>
        <n v="-299399.72"/>
        <n v="-298947.15"/>
        <n v="-298895.56"/>
        <n v="-298570.38"/>
        <n v="-295548.46"/>
        <n v="-293839.53"/>
        <n v="-293498.65"/>
        <n v="-292366.19"/>
        <n v="-291664.87"/>
        <n v="-290951.41"/>
        <n v="-286051.98"/>
        <n v="-282550.33"/>
        <n v="-282496.96"/>
        <n v="-278407.64"/>
        <n v="-277198.01"/>
        <n v="-276851.8"/>
        <n v="-271500.19"/>
        <n v="-269301.92"/>
        <n v="-268535.01"/>
        <n v="-268453.58"/>
        <n v="-266951.13"/>
        <n v="-264782.55"/>
        <n v="-263122.43"/>
        <n v="-262640.69"/>
        <n v="-260579.6"/>
        <n v="-259282.91"/>
        <n v="-259216.68"/>
        <n v="-248952.52"/>
        <n v="-242498.98"/>
        <n v="-239560.75"/>
        <n v="-235305.04"/>
        <n v="-234903.66"/>
        <n v="-233238.63"/>
        <n v="-231781.14"/>
        <n v="-230856.12"/>
        <n v="-222459.32"/>
        <n v="-222111.13"/>
        <n v="-210271.54"/>
        <n v="-209392.86"/>
        <n v="-207272.35"/>
        <n v="-206564.61"/>
        <n v="-198524.05"/>
        <n v="-197961.88"/>
        <n v="-197534.4"/>
        <n v="-195923.42"/>
        <n v="-192937.24"/>
        <n v="-192520.6"/>
        <n v="-189554.54"/>
        <n v="-188305.17"/>
        <n v="-187898.54"/>
        <n v="-187796.27"/>
        <n v="-178247.17"/>
        <n v="-174359.21"/>
        <n v="-169935.84"/>
        <n v="-168986.41"/>
        <n v="-166284.28"/>
        <n v="-165860.22"/>
        <n v="-164001.87"/>
        <n v="-157962.12"/>
        <n v="-152770.34"/>
        <n v="-151131.27"/>
        <n v="-148647.48"/>
        <n v="-148573.13"/>
        <n v="-146902.4"/>
        <n v="-144071.55"/>
        <n v="-140415.16"/>
        <n v="-134932.32"/>
        <n v="-132090.31"/>
        <n v="-129504.92"/>
        <n v="-128860.48"/>
        <n v="-128732.61"/>
        <n v="-126806.69"/>
        <n v="-125520.81"/>
        <n v="-124853.47"/>
        <n v="-121157.96"/>
        <n v="-117571.46"/>
        <n v="-116946.39"/>
        <n v="-116857.57"/>
        <n v="-116195.91"/>
        <n v="-115944.99"/>
        <n v="-115890.57"/>
        <n v="-115749.02"/>
        <n v="-113484.91"/>
        <n v="-110643.73"/>
        <n v="-97910.57"/>
        <n v="-97088.12"/>
        <n v="-94360.98"/>
        <n v="-88594.38"/>
        <n v="-87150.12"/>
        <n v="-86879.03"/>
        <n v="-86870.71"/>
        <n v="-86609.03"/>
        <n v="-86332.88"/>
        <n v="-85735.7"/>
        <n v="-84233.54"/>
        <n v="-83962.75"/>
        <n v="-83264.65"/>
        <n v="-81367.62"/>
        <n v="-78600.5"/>
        <n v="-78467.09"/>
        <n v="-78229.61"/>
        <n v="-78157.34"/>
        <n v="-76225.05"/>
        <n v="-75333.59"/>
        <n v="-61289.89"/>
        <n v="-59176.45"/>
        <n v="-55286.74"/>
        <n v="-53640.1"/>
        <n v="-53524.27"/>
        <n v="-52009.03"/>
        <n v="-51779.39"/>
        <n v="-51684.24"/>
        <n v="-50722.67"/>
        <n v="-47725.98"/>
        <n v="-34731.66"/>
        <n v="-34656.66"/>
        <n v="-33675.55"/>
        <n v="-33465.25"/>
        <n v="-26853.56"/>
        <n v="-26728.41"/>
        <n v="-26670.69"/>
        <n v="-25915.66"/>
        <n v="-25753.82"/>
        <n v="-19145.18"/>
        <n v="-19043.4"/>
        <n v="-18479.74"/>
        <n v="-14716.57"/>
        <n v="-11224.73"/>
        <n v="-7753.56"/>
        <n v="-3035.86"/>
        <n v="-2734.28"/>
        <n v="0"/>
        <n v="2321.37"/>
        <n v="2440.63"/>
        <n v="2482.55"/>
        <n v="5923.68"/>
        <n v="11804.74"/>
        <n v="13165.69"/>
        <n v="25053.2"/>
        <n v="25107.42"/>
        <n v="25957.83"/>
        <n v="26014.01"/>
        <n v="34610.45"/>
        <n v="34685.35"/>
        <n v="74412.46"/>
        <n v="74573.49"/>
        <n v="83719.92"/>
        <n v="144794.05"/>
        <n v="147094.39"/>
        <n v="147412.72"/>
        <n v="152290.16"/>
        <n v="167879.33"/>
        <n v="184826.77"/>
        <n v="202075.21"/>
        <n v="212536.82"/>
        <n v="214421.97"/>
        <n v="258358.14"/>
        <n v="263923.17"/>
        <n v="264569.19"/>
        <n v="265975.09"/>
        <n v="284612.43"/>
        <n v="287397.88"/>
        <n v="288835.22"/>
        <n v="290742.98"/>
        <n v="298900.89"/>
        <n v="300940.01"/>
        <n v="312496.64"/>
        <n v="326934.18"/>
        <n v="329275.13"/>
        <n v="331363.11"/>
        <n v="347721.56"/>
        <n v="367659.72"/>
        <n v="376388.6"/>
        <n v="377203.14"/>
        <n v="419651.66"/>
        <n v="420559.82"/>
        <n v="566746.05"/>
        <n v="567972.54"/>
      </sharedItems>
    </cacheField>
    <cacheField name="CounterParty Type" numFmtId="0">
      <sharedItems count="1">
        <s v="Wholesale           "/>
      </sharedItems>
    </cacheField>
    <cacheField name="Status" numFmtId="0">
      <sharedItems count="1">
        <s v="Active"/>
      </sharedItems>
    </cacheField>
    <cacheField name="Pick Up" numFmtId="0">
      <sharedItems containsString="0" containsBlank="1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1">
  <r>
    <x v="0"/>
    <x v="38"/>
    <x v="0"/>
    <x v="0"/>
    <x v="0"/>
    <x v="4"/>
    <x v="2"/>
    <x v="22"/>
    <x v="83"/>
    <x v="24"/>
    <x v="45"/>
    <x v="62"/>
    <x v="66"/>
    <x v="0"/>
    <x v="0"/>
    <x v="6"/>
    <x v="0"/>
    <x v="0"/>
    <x v="7"/>
    <x v="0"/>
    <x v="1"/>
    <x v="62"/>
    <x v="0"/>
    <x v="0"/>
    <x v="0"/>
  </r>
  <r>
    <x v="1"/>
    <x v="38"/>
    <x v="1"/>
    <x v="1"/>
    <x v="1"/>
    <x v="3"/>
    <x v="1"/>
    <x v="18"/>
    <x v="69"/>
    <x v="0"/>
    <x v="35"/>
    <x v="196"/>
    <x v="213"/>
    <x v="0"/>
    <x v="0"/>
    <x v="6"/>
    <x v="0"/>
    <x v="0"/>
    <x v="7"/>
    <x v="0"/>
    <x v="1"/>
    <x v="213"/>
    <x v="0"/>
    <x v="0"/>
    <x v="0"/>
  </r>
  <r>
    <x v="1"/>
    <x v="38"/>
    <x v="1"/>
    <x v="1"/>
    <x v="2"/>
    <x v="3"/>
    <x v="1"/>
    <x v="15"/>
    <x v="61"/>
    <x v="0"/>
    <x v="33"/>
    <x v="194"/>
    <x v="211"/>
    <x v="0"/>
    <x v="0"/>
    <x v="6"/>
    <x v="0"/>
    <x v="0"/>
    <x v="7"/>
    <x v="0"/>
    <x v="1"/>
    <x v="212"/>
    <x v="0"/>
    <x v="0"/>
    <x v="0"/>
  </r>
  <r>
    <x v="1"/>
    <x v="38"/>
    <x v="1"/>
    <x v="1"/>
    <x v="3"/>
    <x v="3"/>
    <x v="1"/>
    <x v="20"/>
    <x v="74"/>
    <x v="0"/>
    <x v="19"/>
    <x v="188"/>
    <x v="205"/>
    <x v="0"/>
    <x v="0"/>
    <x v="6"/>
    <x v="0"/>
    <x v="0"/>
    <x v="7"/>
    <x v="0"/>
    <x v="1"/>
    <x v="205"/>
    <x v="0"/>
    <x v="0"/>
    <x v="0"/>
  </r>
  <r>
    <x v="1"/>
    <x v="38"/>
    <x v="1"/>
    <x v="1"/>
    <x v="4"/>
    <x v="3"/>
    <x v="1"/>
    <x v="16"/>
    <x v="64"/>
    <x v="0"/>
    <x v="4"/>
    <x v="178"/>
    <x v="194"/>
    <x v="0"/>
    <x v="0"/>
    <x v="6"/>
    <x v="0"/>
    <x v="0"/>
    <x v="7"/>
    <x v="0"/>
    <x v="1"/>
    <x v="206"/>
    <x v="0"/>
    <x v="0"/>
    <x v="0"/>
  </r>
  <r>
    <x v="1"/>
    <x v="38"/>
    <x v="1"/>
    <x v="1"/>
    <x v="5"/>
    <x v="3"/>
    <x v="1"/>
    <x v="18"/>
    <x v="68"/>
    <x v="0"/>
    <x v="6"/>
    <x v="181"/>
    <x v="197"/>
    <x v="0"/>
    <x v="0"/>
    <x v="6"/>
    <x v="0"/>
    <x v="0"/>
    <x v="7"/>
    <x v="0"/>
    <x v="1"/>
    <x v="204"/>
    <x v="0"/>
    <x v="0"/>
    <x v="0"/>
  </r>
  <r>
    <x v="1"/>
    <x v="38"/>
    <x v="1"/>
    <x v="1"/>
    <x v="6"/>
    <x v="3"/>
    <x v="1"/>
    <x v="19"/>
    <x v="72"/>
    <x v="0"/>
    <x v="20"/>
    <x v="190"/>
    <x v="207"/>
    <x v="0"/>
    <x v="0"/>
    <x v="6"/>
    <x v="0"/>
    <x v="0"/>
    <x v="7"/>
    <x v="0"/>
    <x v="1"/>
    <x v="211"/>
    <x v="0"/>
    <x v="0"/>
    <x v="0"/>
  </r>
  <r>
    <x v="1"/>
    <x v="38"/>
    <x v="1"/>
    <x v="1"/>
    <x v="7"/>
    <x v="3"/>
    <x v="1"/>
    <x v="18"/>
    <x v="67"/>
    <x v="0"/>
    <x v="42"/>
    <x v="203"/>
    <x v="221"/>
    <x v="0"/>
    <x v="0"/>
    <x v="6"/>
    <x v="0"/>
    <x v="0"/>
    <x v="7"/>
    <x v="0"/>
    <x v="1"/>
    <x v="215"/>
    <x v="0"/>
    <x v="0"/>
    <x v="0"/>
  </r>
  <r>
    <x v="1"/>
    <x v="38"/>
    <x v="1"/>
    <x v="1"/>
    <x v="8"/>
    <x v="3"/>
    <x v="1"/>
    <x v="18"/>
    <x v="66"/>
    <x v="0"/>
    <x v="39"/>
    <x v="201"/>
    <x v="219"/>
    <x v="0"/>
    <x v="0"/>
    <x v="6"/>
    <x v="0"/>
    <x v="0"/>
    <x v="7"/>
    <x v="0"/>
    <x v="1"/>
    <x v="214"/>
    <x v="0"/>
    <x v="0"/>
    <x v="0"/>
  </r>
  <r>
    <x v="1"/>
    <x v="38"/>
    <x v="1"/>
    <x v="1"/>
    <x v="9"/>
    <x v="3"/>
    <x v="1"/>
    <x v="19"/>
    <x v="71"/>
    <x v="0"/>
    <x v="6"/>
    <x v="180"/>
    <x v="196"/>
    <x v="0"/>
    <x v="0"/>
    <x v="6"/>
    <x v="0"/>
    <x v="0"/>
    <x v="7"/>
    <x v="0"/>
    <x v="1"/>
    <x v="202"/>
    <x v="0"/>
    <x v="0"/>
    <x v="0"/>
  </r>
  <r>
    <x v="1"/>
    <x v="38"/>
    <x v="1"/>
    <x v="1"/>
    <x v="10"/>
    <x v="3"/>
    <x v="1"/>
    <x v="17"/>
    <x v="65"/>
    <x v="0"/>
    <x v="10"/>
    <x v="186"/>
    <x v="202"/>
    <x v="0"/>
    <x v="0"/>
    <x v="6"/>
    <x v="0"/>
    <x v="0"/>
    <x v="7"/>
    <x v="0"/>
    <x v="1"/>
    <x v="208"/>
    <x v="0"/>
    <x v="0"/>
    <x v="0"/>
  </r>
  <r>
    <x v="1"/>
    <x v="38"/>
    <x v="1"/>
    <x v="1"/>
    <x v="11"/>
    <x v="3"/>
    <x v="1"/>
    <x v="19"/>
    <x v="70"/>
    <x v="0"/>
    <x v="8"/>
    <x v="184"/>
    <x v="200"/>
    <x v="0"/>
    <x v="0"/>
    <x v="6"/>
    <x v="0"/>
    <x v="0"/>
    <x v="7"/>
    <x v="0"/>
    <x v="1"/>
    <x v="209"/>
    <x v="0"/>
    <x v="0"/>
    <x v="0"/>
  </r>
  <r>
    <x v="1"/>
    <x v="38"/>
    <x v="1"/>
    <x v="1"/>
    <x v="12"/>
    <x v="3"/>
    <x v="1"/>
    <x v="20"/>
    <x v="73"/>
    <x v="0"/>
    <x v="5"/>
    <x v="177"/>
    <x v="193"/>
    <x v="0"/>
    <x v="0"/>
    <x v="6"/>
    <x v="0"/>
    <x v="0"/>
    <x v="7"/>
    <x v="0"/>
    <x v="1"/>
    <x v="210"/>
    <x v="0"/>
    <x v="0"/>
    <x v="0"/>
  </r>
  <r>
    <x v="3"/>
    <x v="38"/>
    <x v="3"/>
    <x v="3"/>
    <x v="0"/>
    <x v="4"/>
    <x v="1"/>
    <x v="5"/>
    <x v="14"/>
    <x v="31"/>
    <x v="43"/>
    <x v="208"/>
    <x v="228"/>
    <x v="0"/>
    <x v="0"/>
    <x v="6"/>
    <x v="0"/>
    <x v="0"/>
    <x v="7"/>
    <x v="1"/>
    <x v="1"/>
    <x v="228"/>
    <x v="0"/>
    <x v="0"/>
    <x v="0"/>
  </r>
  <r>
    <x v="4"/>
    <x v="38"/>
    <x v="4"/>
    <x v="4"/>
    <x v="1"/>
    <x v="4"/>
    <x v="2"/>
    <x v="24"/>
    <x v="100"/>
    <x v="22"/>
    <x v="73"/>
    <x v="102"/>
    <x v="103"/>
    <x v="0"/>
    <x v="0"/>
    <x v="6"/>
    <x v="0"/>
    <x v="0"/>
    <x v="7"/>
    <x v="0"/>
    <x v="1"/>
    <x v="102"/>
    <x v="0"/>
    <x v="0"/>
    <x v="0"/>
  </r>
  <r>
    <x v="4"/>
    <x v="38"/>
    <x v="4"/>
    <x v="4"/>
    <x v="2"/>
    <x v="4"/>
    <x v="2"/>
    <x v="22"/>
    <x v="81"/>
    <x v="22"/>
    <x v="73"/>
    <x v="110"/>
    <x v="113"/>
    <x v="0"/>
    <x v="0"/>
    <x v="6"/>
    <x v="0"/>
    <x v="0"/>
    <x v="7"/>
    <x v="0"/>
    <x v="1"/>
    <x v="106"/>
    <x v="0"/>
    <x v="0"/>
    <x v="0"/>
  </r>
  <r>
    <x v="4"/>
    <x v="38"/>
    <x v="4"/>
    <x v="4"/>
    <x v="3"/>
    <x v="4"/>
    <x v="2"/>
    <x v="23"/>
    <x v="89"/>
    <x v="22"/>
    <x v="63"/>
    <x v="87"/>
    <x v="88"/>
    <x v="0"/>
    <x v="0"/>
    <x v="6"/>
    <x v="0"/>
    <x v="0"/>
    <x v="7"/>
    <x v="0"/>
    <x v="1"/>
    <x v="88"/>
    <x v="0"/>
    <x v="0"/>
    <x v="0"/>
  </r>
  <r>
    <x v="4"/>
    <x v="38"/>
    <x v="4"/>
    <x v="4"/>
    <x v="4"/>
    <x v="4"/>
    <x v="2"/>
    <x v="24"/>
    <x v="98"/>
    <x v="22"/>
    <x v="63"/>
    <x v="80"/>
    <x v="83"/>
    <x v="0"/>
    <x v="0"/>
    <x v="6"/>
    <x v="0"/>
    <x v="0"/>
    <x v="7"/>
    <x v="0"/>
    <x v="1"/>
    <x v="80"/>
    <x v="0"/>
    <x v="0"/>
    <x v="0"/>
  </r>
  <r>
    <x v="4"/>
    <x v="38"/>
    <x v="4"/>
    <x v="4"/>
    <x v="5"/>
    <x v="4"/>
    <x v="2"/>
    <x v="24"/>
    <x v="97"/>
    <x v="22"/>
    <x v="69"/>
    <x v="97"/>
    <x v="100"/>
    <x v="0"/>
    <x v="0"/>
    <x v="6"/>
    <x v="0"/>
    <x v="0"/>
    <x v="7"/>
    <x v="0"/>
    <x v="1"/>
    <x v="108"/>
    <x v="0"/>
    <x v="0"/>
    <x v="0"/>
  </r>
  <r>
    <x v="4"/>
    <x v="38"/>
    <x v="4"/>
    <x v="4"/>
    <x v="6"/>
    <x v="4"/>
    <x v="2"/>
    <x v="22"/>
    <x v="79"/>
    <x v="22"/>
    <x v="87"/>
    <x v="146"/>
    <x v="150"/>
    <x v="0"/>
    <x v="0"/>
    <x v="6"/>
    <x v="0"/>
    <x v="0"/>
    <x v="7"/>
    <x v="0"/>
    <x v="1"/>
    <x v="182"/>
    <x v="0"/>
    <x v="0"/>
    <x v="0"/>
  </r>
  <r>
    <x v="4"/>
    <x v="38"/>
    <x v="4"/>
    <x v="4"/>
    <x v="7"/>
    <x v="4"/>
    <x v="2"/>
    <x v="24"/>
    <x v="96"/>
    <x v="22"/>
    <x v="92"/>
    <x v="205"/>
    <x v="224"/>
    <x v="0"/>
    <x v="0"/>
    <x v="6"/>
    <x v="0"/>
    <x v="0"/>
    <x v="7"/>
    <x v="0"/>
    <x v="1"/>
    <x v="225"/>
    <x v="0"/>
    <x v="0"/>
    <x v="0"/>
  </r>
  <r>
    <x v="4"/>
    <x v="38"/>
    <x v="4"/>
    <x v="4"/>
    <x v="8"/>
    <x v="4"/>
    <x v="2"/>
    <x v="24"/>
    <x v="95"/>
    <x v="22"/>
    <x v="92"/>
    <x v="205"/>
    <x v="223"/>
    <x v="0"/>
    <x v="0"/>
    <x v="6"/>
    <x v="0"/>
    <x v="0"/>
    <x v="7"/>
    <x v="0"/>
    <x v="1"/>
    <x v="224"/>
    <x v="0"/>
    <x v="0"/>
    <x v="0"/>
  </r>
  <r>
    <x v="4"/>
    <x v="38"/>
    <x v="4"/>
    <x v="4"/>
    <x v="9"/>
    <x v="4"/>
    <x v="2"/>
    <x v="22"/>
    <x v="78"/>
    <x v="22"/>
    <x v="58"/>
    <x v="88"/>
    <x v="91"/>
    <x v="0"/>
    <x v="0"/>
    <x v="6"/>
    <x v="0"/>
    <x v="0"/>
    <x v="7"/>
    <x v="0"/>
    <x v="1"/>
    <x v="100"/>
    <x v="0"/>
    <x v="0"/>
    <x v="0"/>
  </r>
  <r>
    <x v="4"/>
    <x v="38"/>
    <x v="4"/>
    <x v="4"/>
    <x v="10"/>
    <x v="4"/>
    <x v="2"/>
    <x v="25"/>
    <x v="103"/>
    <x v="22"/>
    <x v="52"/>
    <x v="60"/>
    <x v="65"/>
    <x v="0"/>
    <x v="0"/>
    <x v="6"/>
    <x v="0"/>
    <x v="0"/>
    <x v="7"/>
    <x v="0"/>
    <x v="1"/>
    <x v="77"/>
    <x v="0"/>
    <x v="0"/>
    <x v="0"/>
  </r>
  <r>
    <x v="4"/>
    <x v="38"/>
    <x v="4"/>
    <x v="4"/>
    <x v="11"/>
    <x v="4"/>
    <x v="2"/>
    <x v="22"/>
    <x v="77"/>
    <x v="22"/>
    <x v="55"/>
    <x v="82"/>
    <x v="86"/>
    <x v="0"/>
    <x v="0"/>
    <x v="6"/>
    <x v="0"/>
    <x v="0"/>
    <x v="7"/>
    <x v="0"/>
    <x v="1"/>
    <x v="101"/>
    <x v="0"/>
    <x v="0"/>
    <x v="0"/>
  </r>
  <r>
    <x v="4"/>
    <x v="38"/>
    <x v="4"/>
    <x v="4"/>
    <x v="12"/>
    <x v="4"/>
    <x v="2"/>
    <x v="23"/>
    <x v="87"/>
    <x v="22"/>
    <x v="55"/>
    <x v="77"/>
    <x v="81"/>
    <x v="0"/>
    <x v="0"/>
    <x v="6"/>
    <x v="0"/>
    <x v="0"/>
    <x v="7"/>
    <x v="0"/>
    <x v="1"/>
    <x v="92"/>
    <x v="0"/>
    <x v="0"/>
    <x v="0"/>
  </r>
  <r>
    <x v="5"/>
    <x v="38"/>
    <x v="5"/>
    <x v="5"/>
    <x v="13"/>
    <x v="4"/>
    <x v="2"/>
    <x v="24"/>
    <x v="93"/>
    <x v="19"/>
    <x v="80"/>
    <x v="130"/>
    <x v="136"/>
    <x v="0"/>
    <x v="0"/>
    <x v="6"/>
    <x v="0"/>
    <x v="0"/>
    <x v="7"/>
    <x v="0"/>
    <x v="1"/>
    <x v="133"/>
    <x v="0"/>
    <x v="0"/>
    <x v="0"/>
  </r>
  <r>
    <x v="5"/>
    <x v="38"/>
    <x v="5"/>
    <x v="5"/>
    <x v="14"/>
    <x v="4"/>
    <x v="2"/>
    <x v="22"/>
    <x v="76"/>
    <x v="19"/>
    <x v="80"/>
    <x v="135"/>
    <x v="140"/>
    <x v="0"/>
    <x v="0"/>
    <x v="6"/>
    <x v="0"/>
    <x v="0"/>
    <x v="7"/>
    <x v="0"/>
    <x v="1"/>
    <x v="137"/>
    <x v="0"/>
    <x v="0"/>
    <x v="0"/>
  </r>
  <r>
    <x v="5"/>
    <x v="38"/>
    <x v="5"/>
    <x v="5"/>
    <x v="15"/>
    <x v="4"/>
    <x v="2"/>
    <x v="23"/>
    <x v="86"/>
    <x v="19"/>
    <x v="70"/>
    <x v="122"/>
    <x v="127"/>
    <x v="0"/>
    <x v="0"/>
    <x v="6"/>
    <x v="0"/>
    <x v="0"/>
    <x v="7"/>
    <x v="0"/>
    <x v="1"/>
    <x v="117"/>
    <x v="0"/>
    <x v="0"/>
    <x v="0"/>
  </r>
  <r>
    <x v="5"/>
    <x v="38"/>
    <x v="5"/>
    <x v="5"/>
    <x v="16"/>
    <x v="4"/>
    <x v="2"/>
    <x v="24"/>
    <x v="91"/>
    <x v="19"/>
    <x v="70"/>
    <x v="116"/>
    <x v="122"/>
    <x v="0"/>
    <x v="0"/>
    <x v="6"/>
    <x v="0"/>
    <x v="0"/>
    <x v="7"/>
    <x v="0"/>
    <x v="1"/>
    <x v="115"/>
    <x v="0"/>
    <x v="0"/>
    <x v="0"/>
  </r>
  <r>
    <x v="5"/>
    <x v="38"/>
    <x v="5"/>
    <x v="5"/>
    <x v="17"/>
    <x v="4"/>
    <x v="2"/>
    <x v="23"/>
    <x v="85"/>
    <x v="19"/>
    <x v="76"/>
    <x v="129"/>
    <x v="135"/>
    <x v="0"/>
    <x v="0"/>
    <x v="6"/>
    <x v="0"/>
    <x v="0"/>
    <x v="7"/>
    <x v="0"/>
    <x v="1"/>
    <x v="130"/>
    <x v="0"/>
    <x v="0"/>
    <x v="0"/>
  </r>
  <r>
    <x v="5"/>
    <x v="38"/>
    <x v="5"/>
    <x v="5"/>
    <x v="18"/>
    <x v="4"/>
    <x v="2"/>
    <x v="23"/>
    <x v="84"/>
    <x v="19"/>
    <x v="88"/>
    <x v="172"/>
    <x v="188"/>
    <x v="0"/>
    <x v="0"/>
    <x v="6"/>
    <x v="0"/>
    <x v="0"/>
    <x v="7"/>
    <x v="0"/>
    <x v="1"/>
    <x v="203"/>
    <x v="0"/>
    <x v="0"/>
    <x v="0"/>
  </r>
  <r>
    <x v="5"/>
    <x v="38"/>
    <x v="5"/>
    <x v="5"/>
    <x v="19"/>
    <x v="4"/>
    <x v="2"/>
    <x v="24"/>
    <x v="90"/>
    <x v="19"/>
    <x v="96"/>
    <x v="210"/>
    <x v="229"/>
    <x v="0"/>
    <x v="0"/>
    <x v="6"/>
    <x v="0"/>
    <x v="0"/>
    <x v="7"/>
    <x v="0"/>
    <x v="1"/>
    <x v="226"/>
    <x v="0"/>
    <x v="0"/>
    <x v="0"/>
  </r>
  <r>
    <x v="5"/>
    <x v="38"/>
    <x v="5"/>
    <x v="5"/>
    <x v="20"/>
    <x v="4"/>
    <x v="2"/>
    <x v="23"/>
    <x v="82"/>
    <x v="19"/>
    <x v="96"/>
    <x v="209"/>
    <x v="227"/>
    <x v="0"/>
    <x v="0"/>
    <x v="6"/>
    <x v="0"/>
    <x v="0"/>
    <x v="7"/>
    <x v="0"/>
    <x v="1"/>
    <x v="223"/>
    <x v="0"/>
    <x v="0"/>
    <x v="0"/>
  </r>
  <r>
    <x v="5"/>
    <x v="38"/>
    <x v="5"/>
    <x v="5"/>
    <x v="21"/>
    <x v="4"/>
    <x v="2"/>
    <x v="23"/>
    <x v="80"/>
    <x v="19"/>
    <x v="66"/>
    <x v="113"/>
    <x v="121"/>
    <x v="0"/>
    <x v="0"/>
    <x v="6"/>
    <x v="0"/>
    <x v="0"/>
    <x v="7"/>
    <x v="0"/>
    <x v="1"/>
    <x v="126"/>
    <x v="0"/>
    <x v="0"/>
    <x v="0"/>
  </r>
  <r>
    <x v="5"/>
    <x v="38"/>
    <x v="5"/>
    <x v="5"/>
    <x v="22"/>
    <x v="4"/>
    <x v="2"/>
    <x v="25"/>
    <x v="94"/>
    <x v="19"/>
    <x v="64"/>
    <x v="100"/>
    <x v="107"/>
    <x v="0"/>
    <x v="0"/>
    <x v="6"/>
    <x v="0"/>
    <x v="0"/>
    <x v="7"/>
    <x v="0"/>
    <x v="1"/>
    <x v="116"/>
    <x v="0"/>
    <x v="0"/>
    <x v="0"/>
  </r>
  <r>
    <x v="5"/>
    <x v="38"/>
    <x v="5"/>
    <x v="5"/>
    <x v="23"/>
    <x v="4"/>
    <x v="2"/>
    <x v="21"/>
    <x v="75"/>
    <x v="19"/>
    <x v="65"/>
    <x v="121"/>
    <x v="128"/>
    <x v="0"/>
    <x v="0"/>
    <x v="6"/>
    <x v="0"/>
    <x v="0"/>
    <x v="7"/>
    <x v="0"/>
    <x v="1"/>
    <x v="129"/>
    <x v="0"/>
    <x v="0"/>
    <x v="0"/>
  </r>
  <r>
    <x v="5"/>
    <x v="38"/>
    <x v="5"/>
    <x v="5"/>
    <x v="24"/>
    <x v="4"/>
    <x v="2"/>
    <x v="24"/>
    <x v="88"/>
    <x v="19"/>
    <x v="65"/>
    <x v="105"/>
    <x v="115"/>
    <x v="0"/>
    <x v="0"/>
    <x v="6"/>
    <x v="0"/>
    <x v="0"/>
    <x v="7"/>
    <x v="0"/>
    <x v="1"/>
    <x v="120"/>
    <x v="0"/>
    <x v="0"/>
    <x v="0"/>
  </r>
  <r>
    <x v="6"/>
    <x v="38"/>
    <x v="6"/>
    <x v="6"/>
    <x v="1"/>
    <x v="4"/>
    <x v="1"/>
    <x v="15"/>
    <x v="62"/>
    <x v="21"/>
    <x v="73"/>
    <x v="145"/>
    <x v="149"/>
    <x v="0"/>
    <x v="0"/>
    <x v="6"/>
    <x v="0"/>
    <x v="0"/>
    <x v="7"/>
    <x v="0"/>
    <x v="1"/>
    <x v="146"/>
    <x v="0"/>
    <x v="0"/>
    <x v="0"/>
  </r>
  <r>
    <x v="6"/>
    <x v="38"/>
    <x v="6"/>
    <x v="6"/>
    <x v="2"/>
    <x v="4"/>
    <x v="1"/>
    <x v="12"/>
    <x v="52"/>
    <x v="21"/>
    <x v="73"/>
    <x v="147"/>
    <x v="153"/>
    <x v="0"/>
    <x v="0"/>
    <x v="6"/>
    <x v="0"/>
    <x v="0"/>
    <x v="7"/>
    <x v="0"/>
    <x v="1"/>
    <x v="153"/>
    <x v="0"/>
    <x v="0"/>
    <x v="0"/>
  </r>
  <r>
    <x v="6"/>
    <x v="38"/>
    <x v="6"/>
    <x v="6"/>
    <x v="3"/>
    <x v="4"/>
    <x v="1"/>
    <x v="13"/>
    <x v="55"/>
    <x v="21"/>
    <x v="63"/>
    <x v="137"/>
    <x v="142"/>
    <x v="0"/>
    <x v="0"/>
    <x v="6"/>
    <x v="0"/>
    <x v="0"/>
    <x v="7"/>
    <x v="0"/>
    <x v="1"/>
    <x v="141"/>
    <x v="0"/>
    <x v="0"/>
    <x v="0"/>
  </r>
  <r>
    <x v="6"/>
    <x v="38"/>
    <x v="6"/>
    <x v="6"/>
    <x v="4"/>
    <x v="4"/>
    <x v="1"/>
    <x v="15"/>
    <x v="60"/>
    <x v="21"/>
    <x v="63"/>
    <x v="134"/>
    <x v="139"/>
    <x v="0"/>
    <x v="0"/>
    <x v="6"/>
    <x v="0"/>
    <x v="0"/>
    <x v="7"/>
    <x v="0"/>
    <x v="1"/>
    <x v="139"/>
    <x v="0"/>
    <x v="0"/>
    <x v="0"/>
  </r>
  <r>
    <x v="6"/>
    <x v="38"/>
    <x v="6"/>
    <x v="6"/>
    <x v="5"/>
    <x v="4"/>
    <x v="1"/>
    <x v="15"/>
    <x v="59"/>
    <x v="21"/>
    <x v="69"/>
    <x v="141"/>
    <x v="145"/>
    <x v="0"/>
    <x v="0"/>
    <x v="6"/>
    <x v="0"/>
    <x v="0"/>
    <x v="7"/>
    <x v="0"/>
    <x v="1"/>
    <x v="157"/>
    <x v="0"/>
    <x v="0"/>
    <x v="0"/>
  </r>
  <r>
    <x v="6"/>
    <x v="38"/>
    <x v="6"/>
    <x v="6"/>
    <x v="6"/>
    <x v="4"/>
    <x v="1"/>
    <x v="12"/>
    <x v="51"/>
    <x v="21"/>
    <x v="87"/>
    <x v="161"/>
    <x v="171"/>
    <x v="0"/>
    <x v="0"/>
    <x v="6"/>
    <x v="0"/>
    <x v="0"/>
    <x v="7"/>
    <x v="0"/>
    <x v="1"/>
    <x v="194"/>
    <x v="0"/>
    <x v="0"/>
    <x v="0"/>
  </r>
  <r>
    <x v="6"/>
    <x v="38"/>
    <x v="6"/>
    <x v="6"/>
    <x v="7"/>
    <x v="4"/>
    <x v="1"/>
    <x v="15"/>
    <x v="58"/>
    <x v="21"/>
    <x v="92"/>
    <x v="200"/>
    <x v="218"/>
    <x v="0"/>
    <x v="0"/>
    <x v="6"/>
    <x v="0"/>
    <x v="0"/>
    <x v="7"/>
    <x v="0"/>
    <x v="1"/>
    <x v="221"/>
    <x v="0"/>
    <x v="0"/>
    <x v="0"/>
  </r>
  <r>
    <x v="6"/>
    <x v="38"/>
    <x v="6"/>
    <x v="6"/>
    <x v="8"/>
    <x v="4"/>
    <x v="1"/>
    <x v="15"/>
    <x v="57"/>
    <x v="21"/>
    <x v="92"/>
    <x v="200"/>
    <x v="217"/>
    <x v="0"/>
    <x v="0"/>
    <x v="6"/>
    <x v="0"/>
    <x v="0"/>
    <x v="7"/>
    <x v="0"/>
    <x v="1"/>
    <x v="220"/>
    <x v="0"/>
    <x v="0"/>
    <x v="0"/>
  </r>
  <r>
    <x v="6"/>
    <x v="38"/>
    <x v="6"/>
    <x v="6"/>
    <x v="9"/>
    <x v="4"/>
    <x v="1"/>
    <x v="12"/>
    <x v="50"/>
    <x v="21"/>
    <x v="58"/>
    <x v="138"/>
    <x v="143"/>
    <x v="0"/>
    <x v="0"/>
    <x v="6"/>
    <x v="0"/>
    <x v="0"/>
    <x v="7"/>
    <x v="0"/>
    <x v="1"/>
    <x v="144"/>
    <x v="0"/>
    <x v="0"/>
    <x v="0"/>
  </r>
  <r>
    <x v="6"/>
    <x v="38"/>
    <x v="6"/>
    <x v="6"/>
    <x v="10"/>
    <x v="4"/>
    <x v="1"/>
    <x v="16"/>
    <x v="63"/>
    <x v="21"/>
    <x v="52"/>
    <x v="128"/>
    <x v="133"/>
    <x v="0"/>
    <x v="0"/>
    <x v="6"/>
    <x v="0"/>
    <x v="0"/>
    <x v="7"/>
    <x v="0"/>
    <x v="1"/>
    <x v="138"/>
    <x v="0"/>
    <x v="0"/>
    <x v="0"/>
  </r>
  <r>
    <x v="6"/>
    <x v="38"/>
    <x v="6"/>
    <x v="6"/>
    <x v="11"/>
    <x v="4"/>
    <x v="1"/>
    <x v="12"/>
    <x v="49"/>
    <x v="21"/>
    <x v="55"/>
    <x v="136"/>
    <x v="141"/>
    <x v="0"/>
    <x v="0"/>
    <x v="6"/>
    <x v="0"/>
    <x v="0"/>
    <x v="7"/>
    <x v="0"/>
    <x v="1"/>
    <x v="145"/>
    <x v="0"/>
    <x v="0"/>
    <x v="0"/>
  </r>
  <r>
    <x v="6"/>
    <x v="38"/>
    <x v="6"/>
    <x v="6"/>
    <x v="12"/>
    <x v="4"/>
    <x v="1"/>
    <x v="13"/>
    <x v="54"/>
    <x v="21"/>
    <x v="55"/>
    <x v="133"/>
    <x v="138"/>
    <x v="0"/>
    <x v="0"/>
    <x v="6"/>
    <x v="0"/>
    <x v="0"/>
    <x v="7"/>
    <x v="0"/>
    <x v="1"/>
    <x v="142"/>
    <x v="0"/>
    <x v="0"/>
    <x v="0"/>
  </r>
  <r>
    <x v="7"/>
    <x v="38"/>
    <x v="7"/>
    <x v="7"/>
    <x v="0"/>
    <x v="3"/>
    <x v="2"/>
    <x v="32"/>
    <x v="124"/>
    <x v="2"/>
    <x v="9"/>
    <x v="168"/>
    <x v="180"/>
    <x v="0"/>
    <x v="0"/>
    <x v="6"/>
    <x v="0"/>
    <x v="0"/>
    <x v="7"/>
    <x v="0"/>
    <x v="1"/>
    <x v="186"/>
    <x v="0"/>
    <x v="0"/>
    <x v="0"/>
  </r>
  <r>
    <x v="8"/>
    <x v="38"/>
    <x v="8"/>
    <x v="8"/>
    <x v="0"/>
    <x v="3"/>
    <x v="2"/>
    <x v="32"/>
    <x v="124"/>
    <x v="1"/>
    <x v="9"/>
    <x v="169"/>
    <x v="182"/>
    <x v="0"/>
    <x v="0"/>
    <x v="6"/>
    <x v="0"/>
    <x v="0"/>
    <x v="7"/>
    <x v="0"/>
    <x v="1"/>
    <x v="188"/>
    <x v="0"/>
    <x v="0"/>
    <x v="0"/>
  </r>
  <r>
    <x v="9"/>
    <x v="38"/>
    <x v="9"/>
    <x v="9"/>
    <x v="0"/>
    <x v="4"/>
    <x v="2"/>
    <x v="22"/>
    <x v="83"/>
    <x v="37"/>
    <x v="45"/>
    <x v="13"/>
    <x v="14"/>
    <x v="0"/>
    <x v="0"/>
    <x v="6"/>
    <x v="0"/>
    <x v="0"/>
    <x v="7"/>
    <x v="0"/>
    <x v="1"/>
    <x v="12"/>
    <x v="0"/>
    <x v="0"/>
    <x v="0"/>
  </r>
  <r>
    <x v="10"/>
    <x v="38"/>
    <x v="10"/>
    <x v="10"/>
    <x v="0"/>
    <x v="4"/>
    <x v="2"/>
    <x v="22"/>
    <x v="83"/>
    <x v="35"/>
    <x v="45"/>
    <x v="18"/>
    <x v="21"/>
    <x v="0"/>
    <x v="0"/>
    <x v="6"/>
    <x v="0"/>
    <x v="0"/>
    <x v="7"/>
    <x v="0"/>
    <x v="1"/>
    <x v="17"/>
    <x v="0"/>
    <x v="0"/>
    <x v="0"/>
  </r>
  <r>
    <x v="11"/>
    <x v="38"/>
    <x v="11"/>
    <x v="11"/>
    <x v="0"/>
    <x v="4"/>
    <x v="2"/>
    <x v="22"/>
    <x v="83"/>
    <x v="13"/>
    <x v="45"/>
    <x v="131"/>
    <x v="134"/>
    <x v="0"/>
    <x v="0"/>
    <x v="6"/>
    <x v="0"/>
    <x v="0"/>
    <x v="7"/>
    <x v="0"/>
    <x v="1"/>
    <x v="136"/>
    <x v="0"/>
    <x v="0"/>
    <x v="0"/>
  </r>
  <r>
    <x v="12"/>
    <x v="38"/>
    <x v="12"/>
    <x v="12"/>
    <x v="0"/>
    <x v="4"/>
    <x v="2"/>
    <x v="22"/>
    <x v="83"/>
    <x v="37"/>
    <x v="45"/>
    <x v="13"/>
    <x v="14"/>
    <x v="0"/>
    <x v="0"/>
    <x v="6"/>
    <x v="0"/>
    <x v="0"/>
    <x v="7"/>
    <x v="0"/>
    <x v="1"/>
    <x v="12"/>
    <x v="0"/>
    <x v="0"/>
    <x v="0"/>
  </r>
  <r>
    <x v="13"/>
    <x v="38"/>
    <x v="13"/>
    <x v="13"/>
    <x v="0"/>
    <x v="4"/>
    <x v="2"/>
    <x v="22"/>
    <x v="83"/>
    <x v="14"/>
    <x v="45"/>
    <x v="126"/>
    <x v="131"/>
    <x v="0"/>
    <x v="0"/>
    <x v="6"/>
    <x v="0"/>
    <x v="0"/>
    <x v="7"/>
    <x v="0"/>
    <x v="1"/>
    <x v="131"/>
    <x v="0"/>
    <x v="0"/>
    <x v="0"/>
  </r>
  <r>
    <x v="15"/>
    <x v="38"/>
    <x v="15"/>
    <x v="14"/>
    <x v="0"/>
    <x v="3"/>
    <x v="2"/>
    <x v="32"/>
    <x v="124"/>
    <x v="4"/>
    <x v="9"/>
    <x v="160"/>
    <x v="170"/>
    <x v="0"/>
    <x v="0"/>
    <x v="6"/>
    <x v="0"/>
    <x v="0"/>
    <x v="7"/>
    <x v="0"/>
    <x v="1"/>
    <x v="180"/>
    <x v="0"/>
    <x v="0"/>
    <x v="0"/>
  </r>
  <r>
    <x v="16"/>
    <x v="1"/>
    <x v="17"/>
    <x v="15"/>
    <x v="0"/>
    <x v="3"/>
    <x v="2"/>
    <x v="32"/>
    <x v="124"/>
    <x v="3"/>
    <x v="9"/>
    <x v="163"/>
    <x v="172"/>
    <x v="0"/>
    <x v="0"/>
    <x v="6"/>
    <x v="0"/>
    <x v="0"/>
    <x v="7"/>
    <x v="0"/>
    <x v="1"/>
    <x v="181"/>
    <x v="0"/>
    <x v="0"/>
    <x v="0"/>
  </r>
  <r>
    <x v="17"/>
    <x v="0"/>
    <x v="16"/>
    <x v="15"/>
    <x v="0"/>
    <x v="4"/>
    <x v="2"/>
    <x v="22"/>
    <x v="83"/>
    <x v="40"/>
    <x v="45"/>
    <x v="4"/>
    <x v="5"/>
    <x v="0"/>
    <x v="0"/>
    <x v="6"/>
    <x v="0"/>
    <x v="0"/>
    <x v="7"/>
    <x v="0"/>
    <x v="1"/>
    <x v="5"/>
    <x v="0"/>
    <x v="0"/>
    <x v="0"/>
  </r>
  <r>
    <x v="18"/>
    <x v="38"/>
    <x v="18"/>
    <x v="15"/>
    <x v="1"/>
    <x v="4"/>
    <x v="2"/>
    <x v="24"/>
    <x v="100"/>
    <x v="34"/>
    <x v="73"/>
    <x v="39"/>
    <x v="42"/>
    <x v="0"/>
    <x v="0"/>
    <x v="6"/>
    <x v="0"/>
    <x v="0"/>
    <x v="7"/>
    <x v="0"/>
    <x v="1"/>
    <x v="31"/>
    <x v="0"/>
    <x v="0"/>
    <x v="0"/>
  </r>
  <r>
    <x v="18"/>
    <x v="38"/>
    <x v="18"/>
    <x v="15"/>
    <x v="2"/>
    <x v="4"/>
    <x v="2"/>
    <x v="22"/>
    <x v="81"/>
    <x v="34"/>
    <x v="73"/>
    <x v="54"/>
    <x v="56"/>
    <x v="0"/>
    <x v="0"/>
    <x v="6"/>
    <x v="0"/>
    <x v="0"/>
    <x v="7"/>
    <x v="0"/>
    <x v="1"/>
    <x v="48"/>
    <x v="0"/>
    <x v="0"/>
    <x v="0"/>
  </r>
  <r>
    <x v="18"/>
    <x v="38"/>
    <x v="18"/>
    <x v="15"/>
    <x v="3"/>
    <x v="4"/>
    <x v="2"/>
    <x v="23"/>
    <x v="89"/>
    <x v="34"/>
    <x v="63"/>
    <x v="24"/>
    <x v="28"/>
    <x v="0"/>
    <x v="0"/>
    <x v="6"/>
    <x v="0"/>
    <x v="0"/>
    <x v="7"/>
    <x v="0"/>
    <x v="1"/>
    <x v="23"/>
    <x v="0"/>
    <x v="0"/>
    <x v="0"/>
  </r>
  <r>
    <x v="18"/>
    <x v="38"/>
    <x v="18"/>
    <x v="15"/>
    <x v="4"/>
    <x v="4"/>
    <x v="2"/>
    <x v="24"/>
    <x v="98"/>
    <x v="34"/>
    <x v="63"/>
    <x v="20"/>
    <x v="23"/>
    <x v="0"/>
    <x v="0"/>
    <x v="6"/>
    <x v="0"/>
    <x v="0"/>
    <x v="7"/>
    <x v="0"/>
    <x v="1"/>
    <x v="18"/>
    <x v="0"/>
    <x v="0"/>
    <x v="0"/>
  </r>
  <r>
    <x v="18"/>
    <x v="38"/>
    <x v="18"/>
    <x v="15"/>
    <x v="5"/>
    <x v="4"/>
    <x v="2"/>
    <x v="24"/>
    <x v="97"/>
    <x v="34"/>
    <x v="69"/>
    <x v="35"/>
    <x v="39"/>
    <x v="0"/>
    <x v="0"/>
    <x v="6"/>
    <x v="0"/>
    <x v="0"/>
    <x v="7"/>
    <x v="0"/>
    <x v="1"/>
    <x v="43"/>
    <x v="0"/>
    <x v="0"/>
    <x v="0"/>
  </r>
  <r>
    <x v="18"/>
    <x v="38"/>
    <x v="18"/>
    <x v="15"/>
    <x v="6"/>
    <x v="4"/>
    <x v="2"/>
    <x v="22"/>
    <x v="79"/>
    <x v="34"/>
    <x v="87"/>
    <x v="98"/>
    <x v="102"/>
    <x v="0"/>
    <x v="0"/>
    <x v="6"/>
    <x v="0"/>
    <x v="0"/>
    <x v="7"/>
    <x v="0"/>
    <x v="1"/>
    <x v="123"/>
    <x v="0"/>
    <x v="0"/>
    <x v="0"/>
  </r>
  <r>
    <x v="18"/>
    <x v="38"/>
    <x v="18"/>
    <x v="15"/>
    <x v="7"/>
    <x v="4"/>
    <x v="2"/>
    <x v="24"/>
    <x v="96"/>
    <x v="34"/>
    <x v="92"/>
    <x v="162"/>
    <x v="173"/>
    <x v="0"/>
    <x v="0"/>
    <x v="6"/>
    <x v="0"/>
    <x v="0"/>
    <x v="7"/>
    <x v="0"/>
    <x v="1"/>
    <x v="207"/>
    <x v="0"/>
    <x v="0"/>
    <x v="0"/>
  </r>
  <r>
    <x v="18"/>
    <x v="38"/>
    <x v="18"/>
    <x v="15"/>
    <x v="8"/>
    <x v="4"/>
    <x v="2"/>
    <x v="24"/>
    <x v="95"/>
    <x v="34"/>
    <x v="92"/>
    <x v="162"/>
    <x v="174"/>
    <x v="0"/>
    <x v="0"/>
    <x v="6"/>
    <x v="0"/>
    <x v="0"/>
    <x v="7"/>
    <x v="0"/>
    <x v="1"/>
    <x v="207"/>
    <x v="0"/>
    <x v="0"/>
    <x v="0"/>
  </r>
  <r>
    <x v="18"/>
    <x v="38"/>
    <x v="18"/>
    <x v="15"/>
    <x v="9"/>
    <x v="4"/>
    <x v="2"/>
    <x v="22"/>
    <x v="78"/>
    <x v="34"/>
    <x v="58"/>
    <x v="31"/>
    <x v="34"/>
    <x v="0"/>
    <x v="0"/>
    <x v="6"/>
    <x v="0"/>
    <x v="0"/>
    <x v="7"/>
    <x v="0"/>
    <x v="1"/>
    <x v="34"/>
    <x v="0"/>
    <x v="0"/>
    <x v="0"/>
  </r>
  <r>
    <x v="18"/>
    <x v="38"/>
    <x v="18"/>
    <x v="15"/>
    <x v="10"/>
    <x v="4"/>
    <x v="2"/>
    <x v="25"/>
    <x v="103"/>
    <x v="34"/>
    <x v="52"/>
    <x v="12"/>
    <x v="15"/>
    <x v="0"/>
    <x v="0"/>
    <x v="6"/>
    <x v="0"/>
    <x v="0"/>
    <x v="7"/>
    <x v="0"/>
    <x v="1"/>
    <x v="16"/>
    <x v="0"/>
    <x v="0"/>
    <x v="0"/>
  </r>
  <r>
    <x v="18"/>
    <x v="38"/>
    <x v="18"/>
    <x v="15"/>
    <x v="11"/>
    <x v="4"/>
    <x v="2"/>
    <x v="22"/>
    <x v="77"/>
    <x v="34"/>
    <x v="55"/>
    <x v="25"/>
    <x v="31"/>
    <x v="0"/>
    <x v="0"/>
    <x v="6"/>
    <x v="0"/>
    <x v="0"/>
    <x v="7"/>
    <x v="0"/>
    <x v="1"/>
    <x v="36"/>
    <x v="0"/>
    <x v="0"/>
    <x v="0"/>
  </r>
  <r>
    <x v="18"/>
    <x v="38"/>
    <x v="18"/>
    <x v="15"/>
    <x v="12"/>
    <x v="4"/>
    <x v="2"/>
    <x v="23"/>
    <x v="87"/>
    <x v="34"/>
    <x v="55"/>
    <x v="19"/>
    <x v="24"/>
    <x v="0"/>
    <x v="0"/>
    <x v="6"/>
    <x v="0"/>
    <x v="0"/>
    <x v="7"/>
    <x v="0"/>
    <x v="1"/>
    <x v="29"/>
    <x v="0"/>
    <x v="0"/>
    <x v="0"/>
  </r>
  <r>
    <x v="20"/>
    <x v="38"/>
    <x v="20"/>
    <x v="17"/>
    <x v="0"/>
    <x v="3"/>
    <x v="2"/>
    <x v="32"/>
    <x v="124"/>
    <x v="5"/>
    <x v="9"/>
    <x v="155"/>
    <x v="162"/>
    <x v="0"/>
    <x v="0"/>
    <x v="6"/>
    <x v="0"/>
    <x v="0"/>
    <x v="7"/>
    <x v="0"/>
    <x v="1"/>
    <x v="173"/>
    <x v="0"/>
    <x v="0"/>
    <x v="0"/>
  </r>
  <r>
    <x v="22"/>
    <x v="38"/>
    <x v="22"/>
    <x v="18"/>
    <x v="0"/>
    <x v="3"/>
    <x v="2"/>
    <x v="32"/>
    <x v="124"/>
    <x v="6"/>
    <x v="9"/>
    <x v="142"/>
    <x v="147"/>
    <x v="0"/>
    <x v="0"/>
    <x v="6"/>
    <x v="0"/>
    <x v="0"/>
    <x v="7"/>
    <x v="0"/>
    <x v="1"/>
    <x v="147"/>
    <x v="0"/>
    <x v="0"/>
    <x v="0"/>
  </r>
  <r>
    <x v="21"/>
    <x v="38"/>
    <x v="21"/>
    <x v="18"/>
    <x v="1"/>
    <x v="4"/>
    <x v="2"/>
    <x v="24"/>
    <x v="100"/>
    <x v="33"/>
    <x v="73"/>
    <x v="50"/>
    <x v="51"/>
    <x v="0"/>
    <x v="0"/>
    <x v="6"/>
    <x v="0"/>
    <x v="0"/>
    <x v="7"/>
    <x v="0"/>
    <x v="1"/>
    <x v="42"/>
    <x v="0"/>
    <x v="0"/>
    <x v="0"/>
  </r>
  <r>
    <x v="21"/>
    <x v="38"/>
    <x v="21"/>
    <x v="18"/>
    <x v="2"/>
    <x v="4"/>
    <x v="2"/>
    <x v="22"/>
    <x v="81"/>
    <x v="33"/>
    <x v="73"/>
    <x v="61"/>
    <x v="63"/>
    <x v="0"/>
    <x v="0"/>
    <x v="6"/>
    <x v="0"/>
    <x v="0"/>
    <x v="7"/>
    <x v="0"/>
    <x v="1"/>
    <x v="56"/>
    <x v="0"/>
    <x v="0"/>
    <x v="0"/>
  </r>
  <r>
    <x v="21"/>
    <x v="38"/>
    <x v="21"/>
    <x v="18"/>
    <x v="3"/>
    <x v="4"/>
    <x v="2"/>
    <x v="23"/>
    <x v="89"/>
    <x v="33"/>
    <x v="63"/>
    <x v="38"/>
    <x v="41"/>
    <x v="0"/>
    <x v="0"/>
    <x v="6"/>
    <x v="0"/>
    <x v="0"/>
    <x v="7"/>
    <x v="0"/>
    <x v="1"/>
    <x v="33"/>
    <x v="0"/>
    <x v="0"/>
    <x v="0"/>
  </r>
  <r>
    <x v="21"/>
    <x v="38"/>
    <x v="21"/>
    <x v="18"/>
    <x v="4"/>
    <x v="4"/>
    <x v="2"/>
    <x v="24"/>
    <x v="98"/>
    <x v="33"/>
    <x v="63"/>
    <x v="29"/>
    <x v="29"/>
    <x v="0"/>
    <x v="0"/>
    <x v="6"/>
    <x v="0"/>
    <x v="0"/>
    <x v="7"/>
    <x v="0"/>
    <x v="1"/>
    <x v="26"/>
    <x v="0"/>
    <x v="0"/>
    <x v="0"/>
  </r>
  <r>
    <x v="21"/>
    <x v="38"/>
    <x v="21"/>
    <x v="18"/>
    <x v="5"/>
    <x v="4"/>
    <x v="2"/>
    <x v="24"/>
    <x v="97"/>
    <x v="33"/>
    <x v="69"/>
    <x v="46"/>
    <x v="49"/>
    <x v="0"/>
    <x v="0"/>
    <x v="6"/>
    <x v="0"/>
    <x v="0"/>
    <x v="7"/>
    <x v="0"/>
    <x v="1"/>
    <x v="53"/>
    <x v="0"/>
    <x v="0"/>
    <x v="0"/>
  </r>
  <r>
    <x v="21"/>
    <x v="38"/>
    <x v="21"/>
    <x v="18"/>
    <x v="6"/>
    <x v="4"/>
    <x v="2"/>
    <x v="22"/>
    <x v="79"/>
    <x v="33"/>
    <x v="87"/>
    <x v="107"/>
    <x v="110"/>
    <x v="0"/>
    <x v="0"/>
    <x v="6"/>
    <x v="0"/>
    <x v="0"/>
    <x v="7"/>
    <x v="0"/>
    <x v="1"/>
    <x v="132"/>
    <x v="0"/>
    <x v="0"/>
    <x v="0"/>
  </r>
  <r>
    <x v="21"/>
    <x v="38"/>
    <x v="21"/>
    <x v="18"/>
    <x v="7"/>
    <x v="4"/>
    <x v="2"/>
    <x v="24"/>
    <x v="96"/>
    <x v="33"/>
    <x v="92"/>
    <x v="173"/>
    <x v="186"/>
    <x v="0"/>
    <x v="0"/>
    <x v="6"/>
    <x v="0"/>
    <x v="0"/>
    <x v="7"/>
    <x v="0"/>
    <x v="1"/>
    <x v="217"/>
    <x v="0"/>
    <x v="0"/>
    <x v="0"/>
  </r>
  <r>
    <x v="21"/>
    <x v="38"/>
    <x v="21"/>
    <x v="18"/>
    <x v="8"/>
    <x v="4"/>
    <x v="2"/>
    <x v="24"/>
    <x v="95"/>
    <x v="33"/>
    <x v="92"/>
    <x v="173"/>
    <x v="187"/>
    <x v="0"/>
    <x v="0"/>
    <x v="6"/>
    <x v="0"/>
    <x v="0"/>
    <x v="7"/>
    <x v="0"/>
    <x v="1"/>
    <x v="216"/>
    <x v="0"/>
    <x v="0"/>
    <x v="0"/>
  </r>
  <r>
    <x v="21"/>
    <x v="38"/>
    <x v="21"/>
    <x v="18"/>
    <x v="9"/>
    <x v="4"/>
    <x v="2"/>
    <x v="22"/>
    <x v="78"/>
    <x v="33"/>
    <x v="58"/>
    <x v="40"/>
    <x v="46"/>
    <x v="0"/>
    <x v="0"/>
    <x v="6"/>
    <x v="0"/>
    <x v="0"/>
    <x v="7"/>
    <x v="0"/>
    <x v="1"/>
    <x v="47"/>
    <x v="0"/>
    <x v="0"/>
    <x v="0"/>
  </r>
  <r>
    <x v="21"/>
    <x v="38"/>
    <x v="21"/>
    <x v="18"/>
    <x v="10"/>
    <x v="4"/>
    <x v="2"/>
    <x v="25"/>
    <x v="103"/>
    <x v="33"/>
    <x v="52"/>
    <x v="15"/>
    <x v="19"/>
    <x v="0"/>
    <x v="0"/>
    <x v="6"/>
    <x v="0"/>
    <x v="0"/>
    <x v="7"/>
    <x v="0"/>
    <x v="1"/>
    <x v="22"/>
    <x v="0"/>
    <x v="0"/>
    <x v="0"/>
  </r>
  <r>
    <x v="21"/>
    <x v="38"/>
    <x v="21"/>
    <x v="18"/>
    <x v="11"/>
    <x v="4"/>
    <x v="2"/>
    <x v="22"/>
    <x v="77"/>
    <x v="33"/>
    <x v="55"/>
    <x v="37"/>
    <x v="43"/>
    <x v="0"/>
    <x v="0"/>
    <x v="6"/>
    <x v="0"/>
    <x v="0"/>
    <x v="7"/>
    <x v="0"/>
    <x v="1"/>
    <x v="49"/>
    <x v="0"/>
    <x v="0"/>
    <x v="0"/>
  </r>
  <r>
    <x v="21"/>
    <x v="38"/>
    <x v="21"/>
    <x v="18"/>
    <x v="12"/>
    <x v="4"/>
    <x v="2"/>
    <x v="23"/>
    <x v="87"/>
    <x v="33"/>
    <x v="55"/>
    <x v="27"/>
    <x v="33"/>
    <x v="0"/>
    <x v="0"/>
    <x v="6"/>
    <x v="0"/>
    <x v="0"/>
    <x v="7"/>
    <x v="0"/>
    <x v="1"/>
    <x v="39"/>
    <x v="0"/>
    <x v="0"/>
    <x v="0"/>
  </r>
  <r>
    <x v="23"/>
    <x v="38"/>
    <x v="23"/>
    <x v="19"/>
    <x v="0"/>
    <x v="3"/>
    <x v="2"/>
    <x v="32"/>
    <x v="124"/>
    <x v="7"/>
    <x v="9"/>
    <x v="140"/>
    <x v="144"/>
    <x v="0"/>
    <x v="0"/>
    <x v="6"/>
    <x v="0"/>
    <x v="0"/>
    <x v="7"/>
    <x v="0"/>
    <x v="1"/>
    <x v="143"/>
    <x v="0"/>
    <x v="0"/>
    <x v="0"/>
  </r>
  <r>
    <x v="24"/>
    <x v="2"/>
    <x v="24"/>
    <x v="20"/>
    <x v="13"/>
    <x v="4"/>
    <x v="3"/>
    <x v="36"/>
    <x v="135"/>
    <x v="23"/>
    <x v="80"/>
    <x v="32"/>
    <x v="36"/>
    <x v="0"/>
    <x v="0"/>
    <x v="6"/>
    <x v="0"/>
    <x v="0"/>
    <x v="7"/>
    <x v="0"/>
    <x v="1"/>
    <x v="24"/>
    <x v="0"/>
    <x v="0"/>
    <x v="0"/>
  </r>
  <r>
    <x v="24"/>
    <x v="2"/>
    <x v="24"/>
    <x v="20"/>
    <x v="14"/>
    <x v="4"/>
    <x v="3"/>
    <x v="34"/>
    <x v="126"/>
    <x v="23"/>
    <x v="80"/>
    <x v="47"/>
    <x v="52"/>
    <x v="0"/>
    <x v="0"/>
    <x v="6"/>
    <x v="0"/>
    <x v="0"/>
    <x v="7"/>
    <x v="0"/>
    <x v="1"/>
    <x v="41"/>
    <x v="0"/>
    <x v="0"/>
    <x v="0"/>
  </r>
  <r>
    <x v="24"/>
    <x v="2"/>
    <x v="24"/>
    <x v="20"/>
    <x v="15"/>
    <x v="4"/>
    <x v="3"/>
    <x v="35"/>
    <x v="131"/>
    <x v="23"/>
    <x v="70"/>
    <x v="10"/>
    <x v="13"/>
    <x v="0"/>
    <x v="0"/>
    <x v="6"/>
    <x v="0"/>
    <x v="0"/>
    <x v="7"/>
    <x v="0"/>
    <x v="1"/>
    <x v="8"/>
    <x v="0"/>
    <x v="0"/>
    <x v="0"/>
  </r>
  <r>
    <x v="24"/>
    <x v="2"/>
    <x v="24"/>
    <x v="20"/>
    <x v="16"/>
    <x v="4"/>
    <x v="3"/>
    <x v="36"/>
    <x v="134"/>
    <x v="23"/>
    <x v="70"/>
    <x v="8"/>
    <x v="10"/>
    <x v="0"/>
    <x v="0"/>
    <x v="6"/>
    <x v="0"/>
    <x v="0"/>
    <x v="7"/>
    <x v="0"/>
    <x v="1"/>
    <x v="7"/>
    <x v="0"/>
    <x v="0"/>
    <x v="0"/>
  </r>
  <r>
    <x v="24"/>
    <x v="2"/>
    <x v="24"/>
    <x v="20"/>
    <x v="17"/>
    <x v="4"/>
    <x v="3"/>
    <x v="35"/>
    <x v="130"/>
    <x v="23"/>
    <x v="76"/>
    <x v="28"/>
    <x v="37"/>
    <x v="0"/>
    <x v="0"/>
    <x v="6"/>
    <x v="0"/>
    <x v="0"/>
    <x v="7"/>
    <x v="0"/>
    <x v="1"/>
    <x v="21"/>
    <x v="0"/>
    <x v="0"/>
    <x v="0"/>
  </r>
  <r>
    <x v="24"/>
    <x v="2"/>
    <x v="24"/>
    <x v="20"/>
    <x v="18"/>
    <x v="4"/>
    <x v="3"/>
    <x v="35"/>
    <x v="129"/>
    <x v="23"/>
    <x v="88"/>
    <x v="132"/>
    <x v="137"/>
    <x v="0"/>
    <x v="0"/>
    <x v="6"/>
    <x v="0"/>
    <x v="0"/>
    <x v="7"/>
    <x v="0"/>
    <x v="1"/>
    <x v="159"/>
    <x v="0"/>
    <x v="0"/>
    <x v="0"/>
  </r>
  <r>
    <x v="24"/>
    <x v="2"/>
    <x v="24"/>
    <x v="20"/>
    <x v="19"/>
    <x v="4"/>
    <x v="3"/>
    <x v="36"/>
    <x v="133"/>
    <x v="23"/>
    <x v="96"/>
    <x v="219"/>
    <x v="239"/>
    <x v="0"/>
    <x v="0"/>
    <x v="6"/>
    <x v="0"/>
    <x v="0"/>
    <x v="7"/>
    <x v="0"/>
    <x v="1"/>
    <x v="230"/>
    <x v="0"/>
    <x v="0"/>
    <x v="0"/>
  </r>
  <r>
    <x v="24"/>
    <x v="2"/>
    <x v="24"/>
    <x v="20"/>
    <x v="20"/>
    <x v="4"/>
    <x v="3"/>
    <x v="35"/>
    <x v="128"/>
    <x v="23"/>
    <x v="96"/>
    <x v="218"/>
    <x v="235"/>
    <x v="0"/>
    <x v="0"/>
    <x v="6"/>
    <x v="0"/>
    <x v="0"/>
    <x v="7"/>
    <x v="0"/>
    <x v="1"/>
    <x v="229"/>
    <x v="0"/>
    <x v="0"/>
    <x v="0"/>
  </r>
  <r>
    <x v="24"/>
    <x v="2"/>
    <x v="24"/>
    <x v="20"/>
    <x v="21"/>
    <x v="4"/>
    <x v="3"/>
    <x v="35"/>
    <x v="127"/>
    <x v="23"/>
    <x v="66"/>
    <x v="7"/>
    <x v="12"/>
    <x v="0"/>
    <x v="0"/>
    <x v="6"/>
    <x v="0"/>
    <x v="0"/>
    <x v="7"/>
    <x v="0"/>
    <x v="1"/>
    <x v="15"/>
    <x v="0"/>
    <x v="0"/>
    <x v="0"/>
  </r>
  <r>
    <x v="24"/>
    <x v="2"/>
    <x v="24"/>
    <x v="20"/>
    <x v="22"/>
    <x v="4"/>
    <x v="3"/>
    <x v="37"/>
    <x v="136"/>
    <x v="23"/>
    <x v="64"/>
    <x v="3"/>
    <x v="6"/>
    <x v="0"/>
    <x v="0"/>
    <x v="6"/>
    <x v="0"/>
    <x v="0"/>
    <x v="7"/>
    <x v="0"/>
    <x v="1"/>
    <x v="6"/>
    <x v="0"/>
    <x v="0"/>
    <x v="0"/>
  </r>
  <r>
    <x v="24"/>
    <x v="2"/>
    <x v="24"/>
    <x v="20"/>
    <x v="23"/>
    <x v="4"/>
    <x v="3"/>
    <x v="33"/>
    <x v="125"/>
    <x v="23"/>
    <x v="65"/>
    <x v="11"/>
    <x v="16"/>
    <x v="0"/>
    <x v="0"/>
    <x v="6"/>
    <x v="0"/>
    <x v="0"/>
    <x v="7"/>
    <x v="0"/>
    <x v="1"/>
    <x v="25"/>
    <x v="0"/>
    <x v="0"/>
    <x v="0"/>
  </r>
  <r>
    <x v="24"/>
    <x v="2"/>
    <x v="24"/>
    <x v="20"/>
    <x v="24"/>
    <x v="4"/>
    <x v="3"/>
    <x v="36"/>
    <x v="132"/>
    <x v="23"/>
    <x v="65"/>
    <x v="5"/>
    <x v="9"/>
    <x v="0"/>
    <x v="0"/>
    <x v="6"/>
    <x v="0"/>
    <x v="0"/>
    <x v="7"/>
    <x v="0"/>
    <x v="1"/>
    <x v="11"/>
    <x v="0"/>
    <x v="0"/>
    <x v="0"/>
  </r>
  <r>
    <x v="25"/>
    <x v="3"/>
    <x v="25"/>
    <x v="21"/>
    <x v="0"/>
    <x v="4"/>
    <x v="2"/>
    <x v="22"/>
    <x v="83"/>
    <x v="15"/>
    <x v="45"/>
    <x v="125"/>
    <x v="130"/>
    <x v="0"/>
    <x v="0"/>
    <x v="6"/>
    <x v="0"/>
    <x v="0"/>
    <x v="7"/>
    <x v="0"/>
    <x v="1"/>
    <x v="127"/>
    <x v="0"/>
    <x v="0"/>
    <x v="0"/>
  </r>
  <r>
    <x v="26"/>
    <x v="38"/>
    <x v="26"/>
    <x v="22"/>
    <x v="0"/>
    <x v="4"/>
    <x v="2"/>
    <x v="22"/>
    <x v="83"/>
    <x v="17"/>
    <x v="45"/>
    <x v="109"/>
    <x v="109"/>
    <x v="0"/>
    <x v="0"/>
    <x v="6"/>
    <x v="0"/>
    <x v="0"/>
    <x v="7"/>
    <x v="0"/>
    <x v="1"/>
    <x v="112"/>
    <x v="0"/>
    <x v="0"/>
    <x v="0"/>
  </r>
  <r>
    <x v="27"/>
    <x v="5"/>
    <x v="27"/>
    <x v="23"/>
    <x v="0"/>
    <x v="5"/>
    <x v="1"/>
    <x v="7"/>
    <x v="22"/>
    <x v="54"/>
    <x v="9"/>
    <x v="148"/>
    <x v="152"/>
    <x v="0"/>
    <x v="1"/>
    <x v="6"/>
    <x v="0"/>
    <x v="0"/>
    <x v="7"/>
    <x v="0"/>
    <x v="1"/>
    <x v="156"/>
    <x v="0"/>
    <x v="0"/>
    <x v="0"/>
  </r>
  <r>
    <x v="28"/>
    <x v="4"/>
    <x v="28"/>
    <x v="23"/>
    <x v="0"/>
    <x v="5"/>
    <x v="2"/>
    <x v="10"/>
    <x v="47"/>
    <x v="54"/>
    <x v="9"/>
    <x v="111"/>
    <x v="114"/>
    <x v="0"/>
    <x v="1"/>
    <x v="6"/>
    <x v="0"/>
    <x v="0"/>
    <x v="7"/>
    <x v="0"/>
    <x v="1"/>
    <x v="109"/>
    <x v="0"/>
    <x v="0"/>
    <x v="0"/>
  </r>
  <r>
    <x v="29"/>
    <x v="6"/>
    <x v="29"/>
    <x v="24"/>
    <x v="0"/>
    <x v="3"/>
    <x v="2"/>
    <x v="32"/>
    <x v="124"/>
    <x v="8"/>
    <x v="9"/>
    <x v="127"/>
    <x v="132"/>
    <x v="0"/>
    <x v="0"/>
    <x v="6"/>
    <x v="0"/>
    <x v="0"/>
    <x v="7"/>
    <x v="0"/>
    <x v="1"/>
    <x v="128"/>
    <x v="0"/>
    <x v="0"/>
    <x v="0"/>
  </r>
  <r>
    <x v="30"/>
    <x v="8"/>
    <x v="30"/>
    <x v="25"/>
    <x v="1"/>
    <x v="5"/>
    <x v="2"/>
    <x v="10"/>
    <x v="46"/>
    <x v="49"/>
    <x v="90"/>
    <x v="158"/>
    <x v="166"/>
    <x v="0"/>
    <x v="1"/>
    <x v="6"/>
    <x v="0"/>
    <x v="0"/>
    <x v="7"/>
    <x v="0"/>
    <x v="1"/>
    <x v="164"/>
    <x v="0"/>
    <x v="0"/>
    <x v="0"/>
  </r>
  <r>
    <x v="30"/>
    <x v="8"/>
    <x v="30"/>
    <x v="25"/>
    <x v="2"/>
    <x v="5"/>
    <x v="2"/>
    <x v="8"/>
    <x v="24"/>
    <x v="49"/>
    <x v="90"/>
    <x v="165"/>
    <x v="175"/>
    <x v="0"/>
    <x v="1"/>
    <x v="6"/>
    <x v="0"/>
    <x v="0"/>
    <x v="7"/>
    <x v="0"/>
    <x v="1"/>
    <x v="174"/>
    <x v="0"/>
    <x v="0"/>
    <x v="0"/>
  </r>
  <r>
    <x v="30"/>
    <x v="8"/>
    <x v="30"/>
    <x v="25"/>
    <x v="3"/>
    <x v="5"/>
    <x v="2"/>
    <x v="10"/>
    <x v="45"/>
    <x v="49"/>
    <x v="90"/>
    <x v="158"/>
    <x v="167"/>
    <x v="0"/>
    <x v="1"/>
    <x v="6"/>
    <x v="0"/>
    <x v="0"/>
    <x v="7"/>
    <x v="0"/>
    <x v="1"/>
    <x v="165"/>
    <x v="0"/>
    <x v="0"/>
    <x v="0"/>
  </r>
  <r>
    <x v="30"/>
    <x v="8"/>
    <x v="30"/>
    <x v="25"/>
    <x v="4"/>
    <x v="5"/>
    <x v="2"/>
    <x v="9"/>
    <x v="37"/>
    <x v="49"/>
    <x v="90"/>
    <x v="159"/>
    <x v="169"/>
    <x v="0"/>
    <x v="1"/>
    <x v="6"/>
    <x v="0"/>
    <x v="0"/>
    <x v="7"/>
    <x v="0"/>
    <x v="1"/>
    <x v="171"/>
    <x v="0"/>
    <x v="0"/>
    <x v="0"/>
  </r>
  <r>
    <x v="30"/>
    <x v="8"/>
    <x v="30"/>
    <x v="25"/>
    <x v="5"/>
    <x v="5"/>
    <x v="2"/>
    <x v="10"/>
    <x v="44"/>
    <x v="49"/>
    <x v="90"/>
    <x v="158"/>
    <x v="168"/>
    <x v="0"/>
    <x v="1"/>
    <x v="6"/>
    <x v="0"/>
    <x v="0"/>
    <x v="7"/>
    <x v="0"/>
    <x v="1"/>
    <x v="167"/>
    <x v="0"/>
    <x v="0"/>
    <x v="0"/>
  </r>
  <r>
    <x v="30"/>
    <x v="8"/>
    <x v="30"/>
    <x v="25"/>
    <x v="6"/>
    <x v="5"/>
    <x v="2"/>
    <x v="9"/>
    <x v="35"/>
    <x v="49"/>
    <x v="102"/>
    <x v="198"/>
    <x v="215"/>
    <x v="0"/>
    <x v="1"/>
    <x v="6"/>
    <x v="0"/>
    <x v="0"/>
    <x v="7"/>
    <x v="0"/>
    <x v="1"/>
    <x v="197"/>
    <x v="0"/>
    <x v="0"/>
    <x v="0"/>
  </r>
  <r>
    <x v="30"/>
    <x v="8"/>
    <x v="30"/>
    <x v="25"/>
    <x v="7"/>
    <x v="5"/>
    <x v="2"/>
    <x v="10"/>
    <x v="43"/>
    <x v="49"/>
    <x v="104"/>
    <x v="204"/>
    <x v="222"/>
    <x v="0"/>
    <x v="1"/>
    <x v="6"/>
    <x v="0"/>
    <x v="0"/>
    <x v="7"/>
    <x v="0"/>
    <x v="1"/>
    <x v="195"/>
    <x v="0"/>
    <x v="0"/>
    <x v="0"/>
  </r>
  <r>
    <x v="30"/>
    <x v="8"/>
    <x v="30"/>
    <x v="25"/>
    <x v="8"/>
    <x v="5"/>
    <x v="2"/>
    <x v="10"/>
    <x v="42"/>
    <x v="49"/>
    <x v="103"/>
    <x v="202"/>
    <x v="220"/>
    <x v="0"/>
    <x v="1"/>
    <x v="6"/>
    <x v="0"/>
    <x v="0"/>
    <x v="7"/>
    <x v="0"/>
    <x v="1"/>
    <x v="196"/>
    <x v="0"/>
    <x v="0"/>
    <x v="0"/>
  </r>
  <r>
    <x v="30"/>
    <x v="8"/>
    <x v="30"/>
    <x v="25"/>
    <x v="9"/>
    <x v="5"/>
    <x v="2"/>
    <x v="9"/>
    <x v="33"/>
    <x v="49"/>
    <x v="98"/>
    <x v="182"/>
    <x v="198"/>
    <x v="0"/>
    <x v="1"/>
    <x v="6"/>
    <x v="0"/>
    <x v="0"/>
    <x v="7"/>
    <x v="0"/>
    <x v="1"/>
    <x v="198"/>
    <x v="0"/>
    <x v="0"/>
    <x v="0"/>
  </r>
  <r>
    <x v="30"/>
    <x v="8"/>
    <x v="30"/>
    <x v="25"/>
    <x v="10"/>
    <x v="5"/>
    <x v="2"/>
    <x v="10"/>
    <x v="41"/>
    <x v="49"/>
    <x v="79"/>
    <x v="152"/>
    <x v="158"/>
    <x v="0"/>
    <x v="1"/>
    <x v="6"/>
    <x v="0"/>
    <x v="0"/>
    <x v="7"/>
    <x v="0"/>
    <x v="1"/>
    <x v="151"/>
    <x v="0"/>
    <x v="0"/>
    <x v="0"/>
  </r>
  <r>
    <x v="30"/>
    <x v="8"/>
    <x v="30"/>
    <x v="25"/>
    <x v="11"/>
    <x v="5"/>
    <x v="2"/>
    <x v="9"/>
    <x v="31"/>
    <x v="49"/>
    <x v="79"/>
    <x v="154"/>
    <x v="160"/>
    <x v="0"/>
    <x v="1"/>
    <x v="6"/>
    <x v="0"/>
    <x v="0"/>
    <x v="7"/>
    <x v="0"/>
    <x v="1"/>
    <x v="158"/>
    <x v="0"/>
    <x v="0"/>
    <x v="0"/>
  </r>
  <r>
    <x v="30"/>
    <x v="8"/>
    <x v="30"/>
    <x v="25"/>
    <x v="12"/>
    <x v="5"/>
    <x v="2"/>
    <x v="10"/>
    <x v="40"/>
    <x v="49"/>
    <x v="79"/>
    <x v="152"/>
    <x v="159"/>
    <x v="0"/>
    <x v="1"/>
    <x v="6"/>
    <x v="0"/>
    <x v="0"/>
    <x v="7"/>
    <x v="0"/>
    <x v="1"/>
    <x v="152"/>
    <x v="0"/>
    <x v="0"/>
    <x v="0"/>
  </r>
  <r>
    <x v="31"/>
    <x v="7"/>
    <x v="31"/>
    <x v="26"/>
    <x v="7"/>
    <x v="4"/>
    <x v="2"/>
    <x v="24"/>
    <x v="96"/>
    <x v="51"/>
    <x v="92"/>
    <x v="1"/>
    <x v="1"/>
    <x v="0"/>
    <x v="0"/>
    <x v="6"/>
    <x v="0"/>
    <x v="0"/>
    <x v="7"/>
    <x v="0"/>
    <x v="1"/>
    <x v="1"/>
    <x v="0"/>
    <x v="0"/>
    <x v="0"/>
  </r>
  <r>
    <x v="31"/>
    <x v="7"/>
    <x v="31"/>
    <x v="26"/>
    <x v="8"/>
    <x v="4"/>
    <x v="2"/>
    <x v="24"/>
    <x v="95"/>
    <x v="51"/>
    <x v="92"/>
    <x v="1"/>
    <x v="2"/>
    <x v="0"/>
    <x v="0"/>
    <x v="6"/>
    <x v="0"/>
    <x v="0"/>
    <x v="7"/>
    <x v="0"/>
    <x v="1"/>
    <x v="2"/>
    <x v="0"/>
    <x v="0"/>
    <x v="0"/>
  </r>
  <r>
    <x v="33"/>
    <x v="10"/>
    <x v="33"/>
    <x v="28"/>
    <x v="1"/>
    <x v="4"/>
    <x v="2"/>
    <x v="24"/>
    <x v="100"/>
    <x v="33"/>
    <x v="73"/>
    <x v="50"/>
    <x v="51"/>
    <x v="0"/>
    <x v="0"/>
    <x v="6"/>
    <x v="0"/>
    <x v="0"/>
    <x v="7"/>
    <x v="0"/>
    <x v="1"/>
    <x v="42"/>
    <x v="0"/>
    <x v="0"/>
    <x v="0"/>
  </r>
  <r>
    <x v="33"/>
    <x v="10"/>
    <x v="33"/>
    <x v="28"/>
    <x v="2"/>
    <x v="4"/>
    <x v="2"/>
    <x v="22"/>
    <x v="81"/>
    <x v="33"/>
    <x v="73"/>
    <x v="61"/>
    <x v="63"/>
    <x v="0"/>
    <x v="0"/>
    <x v="6"/>
    <x v="0"/>
    <x v="0"/>
    <x v="7"/>
    <x v="0"/>
    <x v="1"/>
    <x v="56"/>
    <x v="0"/>
    <x v="0"/>
    <x v="0"/>
  </r>
  <r>
    <x v="33"/>
    <x v="10"/>
    <x v="33"/>
    <x v="28"/>
    <x v="3"/>
    <x v="4"/>
    <x v="2"/>
    <x v="23"/>
    <x v="89"/>
    <x v="33"/>
    <x v="63"/>
    <x v="38"/>
    <x v="41"/>
    <x v="0"/>
    <x v="0"/>
    <x v="6"/>
    <x v="0"/>
    <x v="0"/>
    <x v="7"/>
    <x v="0"/>
    <x v="1"/>
    <x v="33"/>
    <x v="0"/>
    <x v="0"/>
    <x v="0"/>
  </r>
  <r>
    <x v="33"/>
    <x v="10"/>
    <x v="33"/>
    <x v="28"/>
    <x v="4"/>
    <x v="4"/>
    <x v="2"/>
    <x v="24"/>
    <x v="98"/>
    <x v="33"/>
    <x v="63"/>
    <x v="29"/>
    <x v="29"/>
    <x v="0"/>
    <x v="0"/>
    <x v="6"/>
    <x v="0"/>
    <x v="0"/>
    <x v="7"/>
    <x v="0"/>
    <x v="1"/>
    <x v="26"/>
    <x v="0"/>
    <x v="0"/>
    <x v="0"/>
  </r>
  <r>
    <x v="33"/>
    <x v="10"/>
    <x v="33"/>
    <x v="28"/>
    <x v="5"/>
    <x v="4"/>
    <x v="2"/>
    <x v="24"/>
    <x v="97"/>
    <x v="33"/>
    <x v="69"/>
    <x v="46"/>
    <x v="49"/>
    <x v="0"/>
    <x v="0"/>
    <x v="6"/>
    <x v="0"/>
    <x v="0"/>
    <x v="7"/>
    <x v="0"/>
    <x v="1"/>
    <x v="53"/>
    <x v="0"/>
    <x v="0"/>
    <x v="0"/>
  </r>
  <r>
    <x v="33"/>
    <x v="10"/>
    <x v="33"/>
    <x v="28"/>
    <x v="6"/>
    <x v="4"/>
    <x v="2"/>
    <x v="22"/>
    <x v="79"/>
    <x v="33"/>
    <x v="87"/>
    <x v="107"/>
    <x v="110"/>
    <x v="0"/>
    <x v="0"/>
    <x v="6"/>
    <x v="0"/>
    <x v="0"/>
    <x v="7"/>
    <x v="0"/>
    <x v="1"/>
    <x v="132"/>
    <x v="0"/>
    <x v="0"/>
    <x v="0"/>
  </r>
  <r>
    <x v="33"/>
    <x v="10"/>
    <x v="33"/>
    <x v="28"/>
    <x v="7"/>
    <x v="4"/>
    <x v="2"/>
    <x v="24"/>
    <x v="96"/>
    <x v="33"/>
    <x v="92"/>
    <x v="173"/>
    <x v="186"/>
    <x v="0"/>
    <x v="0"/>
    <x v="6"/>
    <x v="0"/>
    <x v="0"/>
    <x v="7"/>
    <x v="0"/>
    <x v="1"/>
    <x v="217"/>
    <x v="0"/>
    <x v="0"/>
    <x v="0"/>
  </r>
  <r>
    <x v="33"/>
    <x v="10"/>
    <x v="33"/>
    <x v="28"/>
    <x v="8"/>
    <x v="4"/>
    <x v="2"/>
    <x v="24"/>
    <x v="95"/>
    <x v="33"/>
    <x v="92"/>
    <x v="173"/>
    <x v="187"/>
    <x v="0"/>
    <x v="0"/>
    <x v="6"/>
    <x v="0"/>
    <x v="0"/>
    <x v="7"/>
    <x v="0"/>
    <x v="1"/>
    <x v="216"/>
    <x v="0"/>
    <x v="0"/>
    <x v="0"/>
  </r>
  <r>
    <x v="33"/>
    <x v="10"/>
    <x v="33"/>
    <x v="28"/>
    <x v="9"/>
    <x v="4"/>
    <x v="2"/>
    <x v="22"/>
    <x v="78"/>
    <x v="33"/>
    <x v="58"/>
    <x v="40"/>
    <x v="46"/>
    <x v="0"/>
    <x v="0"/>
    <x v="6"/>
    <x v="0"/>
    <x v="0"/>
    <x v="7"/>
    <x v="0"/>
    <x v="1"/>
    <x v="47"/>
    <x v="0"/>
    <x v="0"/>
    <x v="0"/>
  </r>
  <r>
    <x v="33"/>
    <x v="10"/>
    <x v="33"/>
    <x v="28"/>
    <x v="10"/>
    <x v="4"/>
    <x v="2"/>
    <x v="25"/>
    <x v="103"/>
    <x v="33"/>
    <x v="52"/>
    <x v="15"/>
    <x v="19"/>
    <x v="0"/>
    <x v="0"/>
    <x v="6"/>
    <x v="0"/>
    <x v="0"/>
    <x v="7"/>
    <x v="0"/>
    <x v="1"/>
    <x v="22"/>
    <x v="0"/>
    <x v="0"/>
    <x v="0"/>
  </r>
  <r>
    <x v="33"/>
    <x v="10"/>
    <x v="33"/>
    <x v="28"/>
    <x v="11"/>
    <x v="4"/>
    <x v="2"/>
    <x v="22"/>
    <x v="77"/>
    <x v="33"/>
    <x v="55"/>
    <x v="37"/>
    <x v="43"/>
    <x v="0"/>
    <x v="0"/>
    <x v="6"/>
    <x v="0"/>
    <x v="0"/>
    <x v="7"/>
    <x v="0"/>
    <x v="1"/>
    <x v="49"/>
    <x v="0"/>
    <x v="0"/>
    <x v="0"/>
  </r>
  <r>
    <x v="33"/>
    <x v="10"/>
    <x v="33"/>
    <x v="28"/>
    <x v="12"/>
    <x v="4"/>
    <x v="2"/>
    <x v="23"/>
    <x v="87"/>
    <x v="33"/>
    <x v="55"/>
    <x v="27"/>
    <x v="33"/>
    <x v="0"/>
    <x v="0"/>
    <x v="6"/>
    <x v="0"/>
    <x v="0"/>
    <x v="7"/>
    <x v="0"/>
    <x v="1"/>
    <x v="39"/>
    <x v="0"/>
    <x v="0"/>
    <x v="0"/>
  </r>
  <r>
    <x v="35"/>
    <x v="13"/>
    <x v="36"/>
    <x v="29"/>
    <x v="1"/>
    <x v="4"/>
    <x v="2"/>
    <x v="24"/>
    <x v="100"/>
    <x v="32"/>
    <x v="73"/>
    <x v="52"/>
    <x v="55"/>
    <x v="0"/>
    <x v="0"/>
    <x v="6"/>
    <x v="0"/>
    <x v="0"/>
    <x v="7"/>
    <x v="0"/>
    <x v="1"/>
    <x v="45"/>
    <x v="0"/>
    <x v="0"/>
    <x v="0"/>
  </r>
  <r>
    <x v="35"/>
    <x v="13"/>
    <x v="36"/>
    <x v="29"/>
    <x v="2"/>
    <x v="4"/>
    <x v="2"/>
    <x v="22"/>
    <x v="81"/>
    <x v="32"/>
    <x v="73"/>
    <x v="65"/>
    <x v="67"/>
    <x v="0"/>
    <x v="0"/>
    <x v="6"/>
    <x v="0"/>
    <x v="0"/>
    <x v="7"/>
    <x v="0"/>
    <x v="1"/>
    <x v="58"/>
    <x v="0"/>
    <x v="0"/>
    <x v="0"/>
  </r>
  <r>
    <x v="35"/>
    <x v="13"/>
    <x v="36"/>
    <x v="29"/>
    <x v="3"/>
    <x v="4"/>
    <x v="2"/>
    <x v="23"/>
    <x v="89"/>
    <x v="32"/>
    <x v="63"/>
    <x v="42"/>
    <x v="44"/>
    <x v="0"/>
    <x v="0"/>
    <x v="6"/>
    <x v="0"/>
    <x v="0"/>
    <x v="7"/>
    <x v="0"/>
    <x v="1"/>
    <x v="37"/>
    <x v="0"/>
    <x v="0"/>
    <x v="0"/>
  </r>
  <r>
    <x v="35"/>
    <x v="13"/>
    <x v="36"/>
    <x v="29"/>
    <x v="4"/>
    <x v="4"/>
    <x v="2"/>
    <x v="24"/>
    <x v="98"/>
    <x v="32"/>
    <x v="63"/>
    <x v="34"/>
    <x v="35"/>
    <x v="0"/>
    <x v="0"/>
    <x v="6"/>
    <x v="0"/>
    <x v="0"/>
    <x v="7"/>
    <x v="0"/>
    <x v="1"/>
    <x v="30"/>
    <x v="0"/>
    <x v="0"/>
    <x v="0"/>
  </r>
  <r>
    <x v="35"/>
    <x v="13"/>
    <x v="36"/>
    <x v="29"/>
    <x v="5"/>
    <x v="4"/>
    <x v="2"/>
    <x v="24"/>
    <x v="97"/>
    <x v="32"/>
    <x v="69"/>
    <x v="48"/>
    <x v="50"/>
    <x v="0"/>
    <x v="0"/>
    <x v="6"/>
    <x v="0"/>
    <x v="0"/>
    <x v="7"/>
    <x v="0"/>
    <x v="1"/>
    <x v="57"/>
    <x v="0"/>
    <x v="0"/>
    <x v="0"/>
  </r>
  <r>
    <x v="35"/>
    <x v="13"/>
    <x v="36"/>
    <x v="29"/>
    <x v="6"/>
    <x v="4"/>
    <x v="2"/>
    <x v="22"/>
    <x v="79"/>
    <x v="32"/>
    <x v="87"/>
    <x v="112"/>
    <x v="116"/>
    <x v="0"/>
    <x v="0"/>
    <x v="6"/>
    <x v="0"/>
    <x v="0"/>
    <x v="7"/>
    <x v="0"/>
    <x v="1"/>
    <x v="134"/>
    <x v="0"/>
    <x v="0"/>
    <x v="0"/>
  </r>
  <r>
    <x v="35"/>
    <x v="13"/>
    <x v="36"/>
    <x v="29"/>
    <x v="7"/>
    <x v="4"/>
    <x v="2"/>
    <x v="24"/>
    <x v="96"/>
    <x v="32"/>
    <x v="92"/>
    <x v="176"/>
    <x v="191"/>
    <x v="0"/>
    <x v="0"/>
    <x v="6"/>
    <x v="0"/>
    <x v="0"/>
    <x v="7"/>
    <x v="0"/>
    <x v="1"/>
    <x v="219"/>
    <x v="0"/>
    <x v="0"/>
    <x v="0"/>
  </r>
  <r>
    <x v="35"/>
    <x v="13"/>
    <x v="36"/>
    <x v="29"/>
    <x v="8"/>
    <x v="4"/>
    <x v="2"/>
    <x v="24"/>
    <x v="95"/>
    <x v="32"/>
    <x v="92"/>
    <x v="176"/>
    <x v="192"/>
    <x v="0"/>
    <x v="0"/>
    <x v="6"/>
    <x v="0"/>
    <x v="0"/>
    <x v="7"/>
    <x v="0"/>
    <x v="1"/>
    <x v="218"/>
    <x v="0"/>
    <x v="0"/>
    <x v="0"/>
  </r>
  <r>
    <x v="35"/>
    <x v="13"/>
    <x v="36"/>
    <x v="29"/>
    <x v="9"/>
    <x v="4"/>
    <x v="2"/>
    <x v="22"/>
    <x v="78"/>
    <x v="32"/>
    <x v="58"/>
    <x v="45"/>
    <x v="48"/>
    <x v="0"/>
    <x v="0"/>
    <x v="6"/>
    <x v="0"/>
    <x v="0"/>
    <x v="7"/>
    <x v="0"/>
    <x v="1"/>
    <x v="51"/>
    <x v="0"/>
    <x v="0"/>
    <x v="0"/>
  </r>
  <r>
    <x v="35"/>
    <x v="13"/>
    <x v="36"/>
    <x v="29"/>
    <x v="10"/>
    <x v="4"/>
    <x v="2"/>
    <x v="25"/>
    <x v="103"/>
    <x v="32"/>
    <x v="52"/>
    <x v="17"/>
    <x v="22"/>
    <x v="0"/>
    <x v="0"/>
    <x v="6"/>
    <x v="0"/>
    <x v="0"/>
    <x v="7"/>
    <x v="0"/>
    <x v="1"/>
    <x v="28"/>
    <x v="0"/>
    <x v="0"/>
    <x v="0"/>
  </r>
  <r>
    <x v="35"/>
    <x v="13"/>
    <x v="36"/>
    <x v="29"/>
    <x v="11"/>
    <x v="4"/>
    <x v="2"/>
    <x v="22"/>
    <x v="77"/>
    <x v="32"/>
    <x v="55"/>
    <x v="41"/>
    <x v="47"/>
    <x v="0"/>
    <x v="0"/>
    <x v="6"/>
    <x v="0"/>
    <x v="0"/>
    <x v="7"/>
    <x v="0"/>
    <x v="1"/>
    <x v="52"/>
    <x v="0"/>
    <x v="0"/>
    <x v="0"/>
  </r>
  <r>
    <x v="35"/>
    <x v="13"/>
    <x v="36"/>
    <x v="29"/>
    <x v="12"/>
    <x v="4"/>
    <x v="2"/>
    <x v="23"/>
    <x v="87"/>
    <x v="32"/>
    <x v="55"/>
    <x v="33"/>
    <x v="38"/>
    <x v="0"/>
    <x v="0"/>
    <x v="6"/>
    <x v="0"/>
    <x v="0"/>
    <x v="7"/>
    <x v="0"/>
    <x v="1"/>
    <x v="44"/>
    <x v="0"/>
    <x v="0"/>
    <x v="0"/>
  </r>
  <r>
    <x v="43"/>
    <x v="20"/>
    <x v="43"/>
    <x v="34"/>
    <x v="0"/>
    <x v="4"/>
    <x v="2"/>
    <x v="3"/>
    <x v="8"/>
    <x v="20"/>
    <x v="43"/>
    <x v="214"/>
    <x v="234"/>
    <x v="0"/>
    <x v="0"/>
    <x v="6"/>
    <x v="0"/>
    <x v="0"/>
    <x v="7"/>
    <x v="1"/>
    <x v="1"/>
    <x v="235"/>
    <x v="0"/>
    <x v="0"/>
    <x v="0"/>
  </r>
  <r>
    <x v="44"/>
    <x v="21"/>
    <x v="44"/>
    <x v="35"/>
    <x v="1"/>
    <x v="4"/>
    <x v="2"/>
    <x v="1"/>
    <x v="1"/>
    <x v="30"/>
    <x v="71"/>
    <x v="222"/>
    <x v="243"/>
    <x v="0"/>
    <x v="0"/>
    <x v="6"/>
    <x v="0"/>
    <x v="0"/>
    <x v="7"/>
    <x v="1"/>
    <x v="1"/>
    <x v="244"/>
    <x v="0"/>
    <x v="0"/>
    <x v="0"/>
  </r>
  <r>
    <x v="44"/>
    <x v="21"/>
    <x v="44"/>
    <x v="35"/>
    <x v="2"/>
    <x v="4"/>
    <x v="2"/>
    <x v="3"/>
    <x v="9"/>
    <x v="30"/>
    <x v="71"/>
    <x v="216"/>
    <x v="237"/>
    <x v="0"/>
    <x v="0"/>
    <x v="6"/>
    <x v="0"/>
    <x v="0"/>
    <x v="7"/>
    <x v="1"/>
    <x v="1"/>
    <x v="240"/>
    <x v="0"/>
    <x v="0"/>
    <x v="0"/>
  </r>
  <r>
    <x v="46"/>
    <x v="23"/>
    <x v="46"/>
    <x v="37"/>
    <x v="7"/>
    <x v="4"/>
    <x v="2"/>
    <x v="24"/>
    <x v="96"/>
    <x v="50"/>
    <x v="92"/>
    <x v="2"/>
    <x v="3"/>
    <x v="0"/>
    <x v="0"/>
    <x v="6"/>
    <x v="0"/>
    <x v="0"/>
    <x v="7"/>
    <x v="0"/>
    <x v="1"/>
    <x v="3"/>
    <x v="0"/>
    <x v="0"/>
    <x v="0"/>
  </r>
  <r>
    <x v="46"/>
    <x v="23"/>
    <x v="46"/>
    <x v="37"/>
    <x v="8"/>
    <x v="4"/>
    <x v="2"/>
    <x v="24"/>
    <x v="95"/>
    <x v="50"/>
    <x v="92"/>
    <x v="2"/>
    <x v="4"/>
    <x v="0"/>
    <x v="0"/>
    <x v="6"/>
    <x v="0"/>
    <x v="0"/>
    <x v="7"/>
    <x v="0"/>
    <x v="1"/>
    <x v="4"/>
    <x v="0"/>
    <x v="0"/>
    <x v="0"/>
  </r>
  <r>
    <x v="49"/>
    <x v="26"/>
    <x v="49"/>
    <x v="39"/>
    <x v="1"/>
    <x v="4"/>
    <x v="2"/>
    <x v="24"/>
    <x v="100"/>
    <x v="28"/>
    <x v="73"/>
    <x v="74"/>
    <x v="76"/>
    <x v="0"/>
    <x v="0"/>
    <x v="6"/>
    <x v="0"/>
    <x v="0"/>
    <x v="7"/>
    <x v="0"/>
    <x v="1"/>
    <x v="64"/>
    <x v="0"/>
    <x v="0"/>
    <x v="0"/>
  </r>
  <r>
    <x v="49"/>
    <x v="26"/>
    <x v="49"/>
    <x v="39"/>
    <x v="2"/>
    <x v="4"/>
    <x v="2"/>
    <x v="22"/>
    <x v="81"/>
    <x v="28"/>
    <x v="73"/>
    <x v="89"/>
    <x v="90"/>
    <x v="0"/>
    <x v="0"/>
    <x v="6"/>
    <x v="0"/>
    <x v="0"/>
    <x v="7"/>
    <x v="0"/>
    <x v="1"/>
    <x v="85"/>
    <x v="0"/>
    <x v="0"/>
    <x v="0"/>
  </r>
  <r>
    <x v="48"/>
    <x v="25"/>
    <x v="48"/>
    <x v="39"/>
    <x v="13"/>
    <x v="5"/>
    <x v="2"/>
    <x v="10"/>
    <x v="39"/>
    <x v="42"/>
    <x v="77"/>
    <x v="164"/>
    <x v="176"/>
    <x v="0"/>
    <x v="1"/>
    <x v="6"/>
    <x v="0"/>
    <x v="0"/>
    <x v="7"/>
    <x v="0"/>
    <x v="1"/>
    <x v="166"/>
    <x v="0"/>
    <x v="0"/>
    <x v="0"/>
  </r>
  <r>
    <x v="48"/>
    <x v="25"/>
    <x v="48"/>
    <x v="39"/>
    <x v="14"/>
    <x v="5"/>
    <x v="2"/>
    <x v="8"/>
    <x v="23"/>
    <x v="42"/>
    <x v="77"/>
    <x v="167"/>
    <x v="181"/>
    <x v="0"/>
    <x v="1"/>
    <x v="6"/>
    <x v="0"/>
    <x v="0"/>
    <x v="7"/>
    <x v="0"/>
    <x v="1"/>
    <x v="176"/>
    <x v="0"/>
    <x v="0"/>
    <x v="0"/>
  </r>
  <r>
    <x v="48"/>
    <x v="25"/>
    <x v="48"/>
    <x v="39"/>
    <x v="15"/>
    <x v="5"/>
    <x v="2"/>
    <x v="10"/>
    <x v="38"/>
    <x v="42"/>
    <x v="77"/>
    <x v="164"/>
    <x v="177"/>
    <x v="0"/>
    <x v="1"/>
    <x v="6"/>
    <x v="0"/>
    <x v="0"/>
    <x v="7"/>
    <x v="0"/>
    <x v="1"/>
    <x v="168"/>
    <x v="0"/>
    <x v="0"/>
    <x v="0"/>
  </r>
  <r>
    <x v="48"/>
    <x v="25"/>
    <x v="48"/>
    <x v="39"/>
    <x v="16"/>
    <x v="5"/>
    <x v="2"/>
    <x v="9"/>
    <x v="28"/>
    <x v="42"/>
    <x v="77"/>
    <x v="166"/>
    <x v="179"/>
    <x v="0"/>
    <x v="1"/>
    <x v="6"/>
    <x v="0"/>
    <x v="0"/>
    <x v="7"/>
    <x v="0"/>
    <x v="1"/>
    <x v="172"/>
    <x v="0"/>
    <x v="0"/>
    <x v="0"/>
  </r>
  <r>
    <x v="48"/>
    <x v="25"/>
    <x v="48"/>
    <x v="39"/>
    <x v="17"/>
    <x v="5"/>
    <x v="2"/>
    <x v="10"/>
    <x v="36"/>
    <x v="42"/>
    <x v="77"/>
    <x v="164"/>
    <x v="178"/>
    <x v="0"/>
    <x v="1"/>
    <x v="6"/>
    <x v="0"/>
    <x v="0"/>
    <x v="7"/>
    <x v="0"/>
    <x v="1"/>
    <x v="169"/>
    <x v="0"/>
    <x v="0"/>
    <x v="0"/>
  </r>
  <r>
    <x v="48"/>
    <x v="25"/>
    <x v="48"/>
    <x v="39"/>
    <x v="18"/>
    <x v="5"/>
    <x v="2"/>
    <x v="9"/>
    <x v="27"/>
    <x v="42"/>
    <x v="97"/>
    <x v="191"/>
    <x v="208"/>
    <x v="0"/>
    <x v="1"/>
    <x v="6"/>
    <x v="0"/>
    <x v="0"/>
    <x v="7"/>
    <x v="0"/>
    <x v="1"/>
    <x v="178"/>
    <x v="0"/>
    <x v="0"/>
    <x v="0"/>
  </r>
  <r>
    <x v="48"/>
    <x v="25"/>
    <x v="48"/>
    <x v="39"/>
    <x v="19"/>
    <x v="5"/>
    <x v="2"/>
    <x v="10"/>
    <x v="34"/>
    <x v="42"/>
    <x v="100"/>
    <x v="193"/>
    <x v="210"/>
    <x v="0"/>
    <x v="1"/>
    <x v="6"/>
    <x v="0"/>
    <x v="0"/>
    <x v="7"/>
    <x v="0"/>
    <x v="1"/>
    <x v="175"/>
    <x v="0"/>
    <x v="0"/>
    <x v="0"/>
  </r>
  <r>
    <x v="48"/>
    <x v="25"/>
    <x v="48"/>
    <x v="39"/>
    <x v="20"/>
    <x v="5"/>
    <x v="2"/>
    <x v="10"/>
    <x v="32"/>
    <x v="42"/>
    <x v="99"/>
    <x v="192"/>
    <x v="209"/>
    <x v="0"/>
    <x v="1"/>
    <x v="6"/>
    <x v="0"/>
    <x v="0"/>
    <x v="7"/>
    <x v="0"/>
    <x v="1"/>
    <x v="177"/>
    <x v="0"/>
    <x v="0"/>
    <x v="0"/>
  </r>
  <r>
    <x v="48"/>
    <x v="25"/>
    <x v="48"/>
    <x v="39"/>
    <x v="21"/>
    <x v="5"/>
    <x v="2"/>
    <x v="9"/>
    <x v="26"/>
    <x v="42"/>
    <x v="93"/>
    <x v="174"/>
    <x v="189"/>
    <x v="0"/>
    <x v="1"/>
    <x v="6"/>
    <x v="0"/>
    <x v="0"/>
    <x v="7"/>
    <x v="0"/>
    <x v="1"/>
    <x v="179"/>
    <x v="0"/>
    <x v="0"/>
    <x v="0"/>
  </r>
  <r>
    <x v="48"/>
    <x v="25"/>
    <x v="48"/>
    <x v="39"/>
    <x v="22"/>
    <x v="5"/>
    <x v="2"/>
    <x v="10"/>
    <x v="30"/>
    <x v="42"/>
    <x v="32"/>
    <x v="156"/>
    <x v="163"/>
    <x v="0"/>
    <x v="1"/>
    <x v="6"/>
    <x v="0"/>
    <x v="0"/>
    <x v="7"/>
    <x v="0"/>
    <x v="1"/>
    <x v="160"/>
    <x v="0"/>
    <x v="0"/>
    <x v="0"/>
  </r>
  <r>
    <x v="48"/>
    <x v="25"/>
    <x v="48"/>
    <x v="39"/>
    <x v="23"/>
    <x v="5"/>
    <x v="2"/>
    <x v="9"/>
    <x v="25"/>
    <x v="42"/>
    <x v="32"/>
    <x v="157"/>
    <x v="165"/>
    <x v="0"/>
    <x v="1"/>
    <x v="6"/>
    <x v="0"/>
    <x v="0"/>
    <x v="7"/>
    <x v="0"/>
    <x v="1"/>
    <x v="162"/>
    <x v="0"/>
    <x v="0"/>
    <x v="0"/>
  </r>
  <r>
    <x v="48"/>
    <x v="25"/>
    <x v="48"/>
    <x v="39"/>
    <x v="24"/>
    <x v="5"/>
    <x v="2"/>
    <x v="10"/>
    <x v="29"/>
    <x v="42"/>
    <x v="32"/>
    <x v="156"/>
    <x v="164"/>
    <x v="0"/>
    <x v="1"/>
    <x v="6"/>
    <x v="0"/>
    <x v="0"/>
    <x v="7"/>
    <x v="0"/>
    <x v="1"/>
    <x v="161"/>
    <x v="0"/>
    <x v="0"/>
    <x v="0"/>
  </r>
  <r>
    <x v="53"/>
    <x v="28"/>
    <x v="52"/>
    <x v="43"/>
    <x v="6"/>
    <x v="5"/>
    <x v="2"/>
    <x v="9"/>
    <x v="35"/>
    <x v="52"/>
    <x v="102"/>
    <x v="195"/>
    <x v="212"/>
    <x v="0"/>
    <x v="1"/>
    <x v="6"/>
    <x v="0"/>
    <x v="0"/>
    <x v="7"/>
    <x v="0"/>
    <x v="1"/>
    <x v="192"/>
    <x v="0"/>
    <x v="0"/>
    <x v="0"/>
  </r>
  <r>
    <x v="54"/>
    <x v="29"/>
    <x v="53"/>
    <x v="43"/>
    <x v="6"/>
    <x v="5"/>
    <x v="1"/>
    <x v="6"/>
    <x v="17"/>
    <x v="53"/>
    <x v="102"/>
    <x v="179"/>
    <x v="195"/>
    <x v="0"/>
    <x v="1"/>
    <x v="6"/>
    <x v="0"/>
    <x v="0"/>
    <x v="7"/>
    <x v="0"/>
    <x v="1"/>
    <x v="185"/>
    <x v="0"/>
    <x v="0"/>
    <x v="0"/>
  </r>
  <r>
    <x v="53"/>
    <x v="28"/>
    <x v="52"/>
    <x v="43"/>
    <x v="7"/>
    <x v="5"/>
    <x v="2"/>
    <x v="10"/>
    <x v="43"/>
    <x v="52"/>
    <x v="104"/>
    <x v="199"/>
    <x v="216"/>
    <x v="0"/>
    <x v="1"/>
    <x v="6"/>
    <x v="0"/>
    <x v="0"/>
    <x v="7"/>
    <x v="0"/>
    <x v="1"/>
    <x v="190"/>
    <x v="0"/>
    <x v="0"/>
    <x v="0"/>
  </r>
  <r>
    <x v="54"/>
    <x v="29"/>
    <x v="53"/>
    <x v="43"/>
    <x v="7"/>
    <x v="5"/>
    <x v="1"/>
    <x v="7"/>
    <x v="21"/>
    <x v="53"/>
    <x v="104"/>
    <x v="185"/>
    <x v="201"/>
    <x v="0"/>
    <x v="1"/>
    <x v="6"/>
    <x v="0"/>
    <x v="0"/>
    <x v="7"/>
    <x v="0"/>
    <x v="1"/>
    <x v="183"/>
    <x v="0"/>
    <x v="0"/>
    <x v="0"/>
  </r>
  <r>
    <x v="53"/>
    <x v="28"/>
    <x v="52"/>
    <x v="43"/>
    <x v="8"/>
    <x v="5"/>
    <x v="2"/>
    <x v="10"/>
    <x v="42"/>
    <x v="52"/>
    <x v="103"/>
    <x v="197"/>
    <x v="214"/>
    <x v="0"/>
    <x v="1"/>
    <x v="6"/>
    <x v="0"/>
    <x v="0"/>
    <x v="7"/>
    <x v="0"/>
    <x v="1"/>
    <x v="191"/>
    <x v="0"/>
    <x v="0"/>
    <x v="0"/>
  </r>
  <r>
    <x v="54"/>
    <x v="29"/>
    <x v="53"/>
    <x v="43"/>
    <x v="8"/>
    <x v="5"/>
    <x v="1"/>
    <x v="7"/>
    <x v="20"/>
    <x v="53"/>
    <x v="103"/>
    <x v="183"/>
    <x v="199"/>
    <x v="0"/>
    <x v="1"/>
    <x v="6"/>
    <x v="0"/>
    <x v="0"/>
    <x v="7"/>
    <x v="0"/>
    <x v="1"/>
    <x v="184"/>
    <x v="0"/>
    <x v="0"/>
    <x v="0"/>
  </r>
  <r>
    <x v="53"/>
    <x v="28"/>
    <x v="52"/>
    <x v="43"/>
    <x v="9"/>
    <x v="5"/>
    <x v="2"/>
    <x v="9"/>
    <x v="33"/>
    <x v="52"/>
    <x v="98"/>
    <x v="175"/>
    <x v="190"/>
    <x v="0"/>
    <x v="1"/>
    <x v="6"/>
    <x v="0"/>
    <x v="0"/>
    <x v="7"/>
    <x v="0"/>
    <x v="1"/>
    <x v="193"/>
    <x v="0"/>
    <x v="0"/>
    <x v="0"/>
  </r>
  <r>
    <x v="54"/>
    <x v="29"/>
    <x v="53"/>
    <x v="43"/>
    <x v="9"/>
    <x v="5"/>
    <x v="1"/>
    <x v="6"/>
    <x v="16"/>
    <x v="53"/>
    <x v="98"/>
    <x v="170"/>
    <x v="183"/>
    <x v="0"/>
    <x v="1"/>
    <x v="6"/>
    <x v="0"/>
    <x v="0"/>
    <x v="7"/>
    <x v="0"/>
    <x v="1"/>
    <x v="187"/>
    <x v="0"/>
    <x v="0"/>
    <x v="0"/>
  </r>
  <r>
    <x v="53"/>
    <x v="28"/>
    <x v="52"/>
    <x v="43"/>
    <x v="10"/>
    <x v="5"/>
    <x v="2"/>
    <x v="10"/>
    <x v="41"/>
    <x v="52"/>
    <x v="79"/>
    <x v="149"/>
    <x v="154"/>
    <x v="0"/>
    <x v="1"/>
    <x v="6"/>
    <x v="0"/>
    <x v="0"/>
    <x v="7"/>
    <x v="0"/>
    <x v="1"/>
    <x v="148"/>
    <x v="0"/>
    <x v="0"/>
    <x v="0"/>
  </r>
  <r>
    <x v="53"/>
    <x v="28"/>
    <x v="52"/>
    <x v="43"/>
    <x v="11"/>
    <x v="5"/>
    <x v="2"/>
    <x v="9"/>
    <x v="31"/>
    <x v="52"/>
    <x v="79"/>
    <x v="150"/>
    <x v="156"/>
    <x v="0"/>
    <x v="1"/>
    <x v="6"/>
    <x v="0"/>
    <x v="0"/>
    <x v="7"/>
    <x v="0"/>
    <x v="1"/>
    <x v="150"/>
    <x v="0"/>
    <x v="0"/>
    <x v="0"/>
  </r>
  <r>
    <x v="53"/>
    <x v="28"/>
    <x v="52"/>
    <x v="43"/>
    <x v="12"/>
    <x v="5"/>
    <x v="2"/>
    <x v="10"/>
    <x v="40"/>
    <x v="52"/>
    <x v="79"/>
    <x v="149"/>
    <x v="155"/>
    <x v="0"/>
    <x v="1"/>
    <x v="6"/>
    <x v="0"/>
    <x v="0"/>
    <x v="7"/>
    <x v="0"/>
    <x v="1"/>
    <x v="149"/>
    <x v="0"/>
    <x v="0"/>
    <x v="0"/>
  </r>
  <r>
    <x v="55"/>
    <x v="31"/>
    <x v="55"/>
    <x v="44"/>
    <x v="1"/>
    <x v="4"/>
    <x v="2"/>
    <x v="1"/>
    <x v="1"/>
    <x v="25"/>
    <x v="71"/>
    <x v="215"/>
    <x v="236"/>
    <x v="0"/>
    <x v="0"/>
    <x v="6"/>
    <x v="0"/>
    <x v="0"/>
    <x v="7"/>
    <x v="1"/>
    <x v="1"/>
    <x v="239"/>
    <x v="0"/>
    <x v="0"/>
    <x v="0"/>
  </r>
  <r>
    <x v="55"/>
    <x v="31"/>
    <x v="55"/>
    <x v="44"/>
    <x v="2"/>
    <x v="4"/>
    <x v="2"/>
    <x v="3"/>
    <x v="9"/>
    <x v="25"/>
    <x v="71"/>
    <x v="213"/>
    <x v="232"/>
    <x v="0"/>
    <x v="0"/>
    <x v="6"/>
    <x v="0"/>
    <x v="0"/>
    <x v="7"/>
    <x v="1"/>
    <x v="1"/>
    <x v="233"/>
    <x v="0"/>
    <x v="0"/>
    <x v="0"/>
  </r>
  <r>
    <x v="55"/>
    <x v="31"/>
    <x v="55"/>
    <x v="44"/>
    <x v="3"/>
    <x v="4"/>
    <x v="2"/>
    <x v="2"/>
    <x v="6"/>
    <x v="25"/>
    <x v="59"/>
    <x v="221"/>
    <x v="242"/>
    <x v="0"/>
    <x v="0"/>
    <x v="6"/>
    <x v="0"/>
    <x v="0"/>
    <x v="7"/>
    <x v="1"/>
    <x v="1"/>
    <x v="242"/>
    <x v="0"/>
    <x v="0"/>
    <x v="0"/>
  </r>
  <r>
    <x v="55"/>
    <x v="31"/>
    <x v="55"/>
    <x v="44"/>
    <x v="4"/>
    <x v="4"/>
    <x v="2"/>
    <x v="1"/>
    <x v="2"/>
    <x v="25"/>
    <x v="59"/>
    <x v="224"/>
    <x v="245"/>
    <x v="0"/>
    <x v="0"/>
    <x v="6"/>
    <x v="0"/>
    <x v="0"/>
    <x v="7"/>
    <x v="1"/>
    <x v="1"/>
    <x v="243"/>
    <x v="0"/>
    <x v="0"/>
    <x v="0"/>
  </r>
  <r>
    <x v="55"/>
    <x v="31"/>
    <x v="55"/>
    <x v="44"/>
    <x v="5"/>
    <x v="4"/>
    <x v="2"/>
    <x v="1"/>
    <x v="3"/>
    <x v="25"/>
    <x v="68"/>
    <x v="217"/>
    <x v="238"/>
    <x v="0"/>
    <x v="0"/>
    <x v="6"/>
    <x v="0"/>
    <x v="0"/>
    <x v="7"/>
    <x v="1"/>
    <x v="1"/>
    <x v="234"/>
    <x v="0"/>
    <x v="0"/>
    <x v="0"/>
  </r>
  <r>
    <x v="55"/>
    <x v="31"/>
    <x v="55"/>
    <x v="44"/>
    <x v="6"/>
    <x v="4"/>
    <x v="2"/>
    <x v="3"/>
    <x v="10"/>
    <x v="25"/>
    <x v="86"/>
    <x v="206"/>
    <x v="225"/>
    <x v="0"/>
    <x v="0"/>
    <x v="6"/>
    <x v="0"/>
    <x v="0"/>
    <x v="7"/>
    <x v="1"/>
    <x v="1"/>
    <x v="222"/>
    <x v="0"/>
    <x v="0"/>
    <x v="0"/>
  </r>
  <r>
    <x v="55"/>
    <x v="31"/>
    <x v="55"/>
    <x v="44"/>
    <x v="7"/>
    <x v="4"/>
    <x v="2"/>
    <x v="1"/>
    <x v="4"/>
    <x v="25"/>
    <x v="91"/>
    <x v="171"/>
    <x v="184"/>
    <x v="0"/>
    <x v="0"/>
    <x v="6"/>
    <x v="0"/>
    <x v="0"/>
    <x v="7"/>
    <x v="1"/>
    <x v="1"/>
    <x v="154"/>
    <x v="0"/>
    <x v="0"/>
    <x v="0"/>
  </r>
  <r>
    <x v="56"/>
    <x v="32"/>
    <x v="56"/>
    <x v="44"/>
    <x v="7"/>
    <x v="4"/>
    <x v="2"/>
    <x v="1"/>
    <x v="4"/>
    <x v="45"/>
    <x v="91"/>
    <x v="230"/>
    <x v="252"/>
    <x v="0"/>
    <x v="0"/>
    <x v="6"/>
    <x v="0"/>
    <x v="0"/>
    <x v="7"/>
    <x v="1"/>
    <x v="1"/>
    <x v="251"/>
    <x v="0"/>
    <x v="0"/>
    <x v="0"/>
  </r>
  <r>
    <x v="55"/>
    <x v="31"/>
    <x v="55"/>
    <x v="44"/>
    <x v="8"/>
    <x v="4"/>
    <x v="2"/>
    <x v="1"/>
    <x v="5"/>
    <x v="25"/>
    <x v="91"/>
    <x v="171"/>
    <x v="185"/>
    <x v="0"/>
    <x v="0"/>
    <x v="6"/>
    <x v="0"/>
    <x v="0"/>
    <x v="7"/>
    <x v="1"/>
    <x v="1"/>
    <x v="155"/>
    <x v="0"/>
    <x v="0"/>
    <x v="0"/>
  </r>
  <r>
    <x v="56"/>
    <x v="32"/>
    <x v="56"/>
    <x v="44"/>
    <x v="8"/>
    <x v="4"/>
    <x v="2"/>
    <x v="1"/>
    <x v="5"/>
    <x v="45"/>
    <x v="91"/>
    <x v="230"/>
    <x v="251"/>
    <x v="0"/>
    <x v="0"/>
    <x v="6"/>
    <x v="0"/>
    <x v="0"/>
    <x v="7"/>
    <x v="1"/>
    <x v="1"/>
    <x v="250"/>
    <x v="0"/>
    <x v="0"/>
    <x v="0"/>
  </r>
  <r>
    <x v="55"/>
    <x v="31"/>
    <x v="55"/>
    <x v="44"/>
    <x v="9"/>
    <x v="4"/>
    <x v="2"/>
    <x v="3"/>
    <x v="11"/>
    <x v="25"/>
    <x v="56"/>
    <x v="220"/>
    <x v="240"/>
    <x v="0"/>
    <x v="0"/>
    <x v="6"/>
    <x v="0"/>
    <x v="0"/>
    <x v="7"/>
    <x v="1"/>
    <x v="1"/>
    <x v="238"/>
    <x v="0"/>
    <x v="0"/>
    <x v="0"/>
  </r>
  <r>
    <x v="55"/>
    <x v="31"/>
    <x v="55"/>
    <x v="44"/>
    <x v="10"/>
    <x v="4"/>
    <x v="2"/>
    <x v="0"/>
    <x v="0"/>
    <x v="25"/>
    <x v="49"/>
    <x v="228"/>
    <x v="248"/>
    <x v="0"/>
    <x v="0"/>
    <x v="6"/>
    <x v="0"/>
    <x v="0"/>
    <x v="7"/>
    <x v="1"/>
    <x v="1"/>
    <x v="245"/>
    <x v="0"/>
    <x v="0"/>
    <x v="0"/>
  </r>
  <r>
    <x v="55"/>
    <x v="31"/>
    <x v="55"/>
    <x v="44"/>
    <x v="11"/>
    <x v="4"/>
    <x v="2"/>
    <x v="3"/>
    <x v="12"/>
    <x v="25"/>
    <x v="50"/>
    <x v="223"/>
    <x v="241"/>
    <x v="0"/>
    <x v="0"/>
    <x v="6"/>
    <x v="0"/>
    <x v="0"/>
    <x v="7"/>
    <x v="1"/>
    <x v="1"/>
    <x v="237"/>
    <x v="0"/>
    <x v="0"/>
    <x v="0"/>
  </r>
  <r>
    <x v="55"/>
    <x v="31"/>
    <x v="55"/>
    <x v="44"/>
    <x v="12"/>
    <x v="4"/>
    <x v="2"/>
    <x v="2"/>
    <x v="7"/>
    <x v="25"/>
    <x v="50"/>
    <x v="225"/>
    <x v="244"/>
    <x v="0"/>
    <x v="0"/>
    <x v="6"/>
    <x v="0"/>
    <x v="0"/>
    <x v="7"/>
    <x v="1"/>
    <x v="1"/>
    <x v="241"/>
    <x v="0"/>
    <x v="0"/>
    <x v="0"/>
  </r>
  <r>
    <x v="59"/>
    <x v="33"/>
    <x v="59"/>
    <x v="46"/>
    <x v="10"/>
    <x v="5"/>
    <x v="1"/>
    <x v="7"/>
    <x v="19"/>
    <x v="16"/>
    <x v="79"/>
    <x v="187"/>
    <x v="203"/>
    <x v="0"/>
    <x v="1"/>
    <x v="6"/>
    <x v="0"/>
    <x v="0"/>
    <x v="7"/>
    <x v="0"/>
    <x v="1"/>
    <x v="199"/>
    <x v="0"/>
    <x v="0"/>
    <x v="0"/>
  </r>
  <r>
    <x v="59"/>
    <x v="33"/>
    <x v="59"/>
    <x v="46"/>
    <x v="11"/>
    <x v="5"/>
    <x v="1"/>
    <x v="6"/>
    <x v="15"/>
    <x v="16"/>
    <x v="79"/>
    <x v="189"/>
    <x v="206"/>
    <x v="0"/>
    <x v="1"/>
    <x v="6"/>
    <x v="0"/>
    <x v="0"/>
    <x v="7"/>
    <x v="0"/>
    <x v="1"/>
    <x v="201"/>
    <x v="0"/>
    <x v="0"/>
    <x v="0"/>
  </r>
  <r>
    <x v="59"/>
    <x v="33"/>
    <x v="59"/>
    <x v="46"/>
    <x v="12"/>
    <x v="5"/>
    <x v="1"/>
    <x v="7"/>
    <x v="18"/>
    <x v="16"/>
    <x v="79"/>
    <x v="187"/>
    <x v="204"/>
    <x v="0"/>
    <x v="1"/>
    <x v="6"/>
    <x v="0"/>
    <x v="0"/>
    <x v="7"/>
    <x v="0"/>
    <x v="1"/>
    <x v="200"/>
    <x v="0"/>
    <x v="0"/>
    <x v="0"/>
  </r>
  <r>
    <x v="37"/>
    <x v="15"/>
    <x v="38"/>
    <x v="29"/>
    <x v="1"/>
    <x v="1"/>
    <x v="2"/>
    <x v="28"/>
    <x v="116"/>
    <x v="10"/>
    <x v="18"/>
    <x v="85"/>
    <x v="87"/>
    <x v="0"/>
    <x v="0"/>
    <x v="2"/>
    <x v="0"/>
    <x v="0"/>
    <x v="2"/>
    <x v="0"/>
    <x v="1"/>
    <x v="76"/>
    <x v="0"/>
    <x v="0"/>
    <x v="0"/>
  </r>
  <r>
    <x v="40"/>
    <x v="18"/>
    <x v="41"/>
    <x v="31"/>
    <x v="1"/>
    <x v="1"/>
    <x v="2"/>
    <x v="28"/>
    <x v="116"/>
    <x v="12"/>
    <x v="18"/>
    <x v="81"/>
    <x v="84"/>
    <x v="0"/>
    <x v="0"/>
    <x v="2"/>
    <x v="0"/>
    <x v="0"/>
    <x v="2"/>
    <x v="0"/>
    <x v="1"/>
    <x v="68"/>
    <x v="0"/>
    <x v="0"/>
    <x v="0"/>
  </r>
  <r>
    <x v="37"/>
    <x v="15"/>
    <x v="38"/>
    <x v="29"/>
    <x v="2"/>
    <x v="1"/>
    <x v="2"/>
    <x v="24"/>
    <x v="99"/>
    <x v="10"/>
    <x v="13"/>
    <x v="94"/>
    <x v="96"/>
    <x v="0"/>
    <x v="0"/>
    <x v="2"/>
    <x v="0"/>
    <x v="0"/>
    <x v="2"/>
    <x v="0"/>
    <x v="1"/>
    <x v="95"/>
    <x v="0"/>
    <x v="0"/>
    <x v="0"/>
  </r>
  <r>
    <x v="40"/>
    <x v="18"/>
    <x v="41"/>
    <x v="31"/>
    <x v="2"/>
    <x v="1"/>
    <x v="2"/>
    <x v="24"/>
    <x v="99"/>
    <x v="12"/>
    <x v="13"/>
    <x v="90"/>
    <x v="93"/>
    <x v="0"/>
    <x v="0"/>
    <x v="2"/>
    <x v="0"/>
    <x v="0"/>
    <x v="2"/>
    <x v="0"/>
    <x v="1"/>
    <x v="90"/>
    <x v="0"/>
    <x v="0"/>
    <x v="0"/>
  </r>
  <r>
    <x v="37"/>
    <x v="15"/>
    <x v="38"/>
    <x v="29"/>
    <x v="3"/>
    <x v="1"/>
    <x v="2"/>
    <x v="30"/>
    <x v="123"/>
    <x v="10"/>
    <x v="0"/>
    <x v="57"/>
    <x v="59"/>
    <x v="0"/>
    <x v="0"/>
    <x v="2"/>
    <x v="0"/>
    <x v="0"/>
    <x v="2"/>
    <x v="0"/>
    <x v="1"/>
    <x v="63"/>
    <x v="0"/>
    <x v="0"/>
    <x v="0"/>
  </r>
  <r>
    <x v="40"/>
    <x v="18"/>
    <x v="41"/>
    <x v="31"/>
    <x v="3"/>
    <x v="1"/>
    <x v="2"/>
    <x v="30"/>
    <x v="123"/>
    <x v="12"/>
    <x v="0"/>
    <x v="53"/>
    <x v="57"/>
    <x v="0"/>
    <x v="0"/>
    <x v="2"/>
    <x v="0"/>
    <x v="0"/>
    <x v="2"/>
    <x v="0"/>
    <x v="1"/>
    <x v="61"/>
    <x v="0"/>
    <x v="0"/>
    <x v="0"/>
  </r>
  <r>
    <x v="37"/>
    <x v="15"/>
    <x v="38"/>
    <x v="29"/>
    <x v="4"/>
    <x v="1"/>
    <x v="2"/>
    <x v="25"/>
    <x v="105"/>
    <x v="10"/>
    <x v="3"/>
    <x v="73"/>
    <x v="75"/>
    <x v="0"/>
    <x v="0"/>
    <x v="2"/>
    <x v="0"/>
    <x v="0"/>
    <x v="2"/>
    <x v="0"/>
    <x v="1"/>
    <x v="87"/>
    <x v="0"/>
    <x v="0"/>
    <x v="0"/>
  </r>
  <r>
    <x v="40"/>
    <x v="18"/>
    <x v="41"/>
    <x v="31"/>
    <x v="4"/>
    <x v="1"/>
    <x v="2"/>
    <x v="25"/>
    <x v="105"/>
    <x v="12"/>
    <x v="3"/>
    <x v="69"/>
    <x v="70"/>
    <x v="0"/>
    <x v="0"/>
    <x v="2"/>
    <x v="0"/>
    <x v="0"/>
    <x v="2"/>
    <x v="0"/>
    <x v="1"/>
    <x v="84"/>
    <x v="0"/>
    <x v="0"/>
    <x v="0"/>
  </r>
  <r>
    <x v="37"/>
    <x v="15"/>
    <x v="38"/>
    <x v="29"/>
    <x v="5"/>
    <x v="1"/>
    <x v="2"/>
    <x v="28"/>
    <x v="114"/>
    <x v="10"/>
    <x v="11"/>
    <x v="78"/>
    <x v="79"/>
    <x v="0"/>
    <x v="0"/>
    <x v="2"/>
    <x v="0"/>
    <x v="0"/>
    <x v="2"/>
    <x v="0"/>
    <x v="1"/>
    <x v="70"/>
    <x v="0"/>
    <x v="0"/>
    <x v="0"/>
  </r>
  <r>
    <x v="40"/>
    <x v="18"/>
    <x v="41"/>
    <x v="31"/>
    <x v="5"/>
    <x v="1"/>
    <x v="2"/>
    <x v="28"/>
    <x v="114"/>
    <x v="12"/>
    <x v="11"/>
    <x v="72"/>
    <x v="73"/>
    <x v="0"/>
    <x v="0"/>
    <x v="2"/>
    <x v="0"/>
    <x v="0"/>
    <x v="2"/>
    <x v="0"/>
    <x v="1"/>
    <x v="66"/>
    <x v="0"/>
    <x v="0"/>
    <x v="0"/>
  </r>
  <r>
    <x v="37"/>
    <x v="15"/>
    <x v="38"/>
    <x v="29"/>
    <x v="6"/>
    <x v="1"/>
    <x v="2"/>
    <x v="29"/>
    <x v="121"/>
    <x v="10"/>
    <x v="21"/>
    <x v="91"/>
    <x v="94"/>
    <x v="0"/>
    <x v="0"/>
    <x v="2"/>
    <x v="0"/>
    <x v="0"/>
    <x v="2"/>
    <x v="0"/>
    <x v="1"/>
    <x v="94"/>
    <x v="0"/>
    <x v="0"/>
    <x v="0"/>
  </r>
  <r>
    <x v="40"/>
    <x v="18"/>
    <x v="41"/>
    <x v="31"/>
    <x v="6"/>
    <x v="1"/>
    <x v="2"/>
    <x v="29"/>
    <x v="121"/>
    <x v="12"/>
    <x v="21"/>
    <x v="86"/>
    <x v="89"/>
    <x v="0"/>
    <x v="0"/>
    <x v="2"/>
    <x v="0"/>
    <x v="0"/>
    <x v="2"/>
    <x v="0"/>
    <x v="1"/>
    <x v="89"/>
    <x v="0"/>
    <x v="0"/>
    <x v="0"/>
  </r>
  <r>
    <x v="37"/>
    <x v="15"/>
    <x v="38"/>
    <x v="29"/>
    <x v="7"/>
    <x v="1"/>
    <x v="2"/>
    <x v="28"/>
    <x v="112"/>
    <x v="10"/>
    <x v="37"/>
    <x v="123"/>
    <x v="126"/>
    <x v="0"/>
    <x v="0"/>
    <x v="2"/>
    <x v="0"/>
    <x v="0"/>
    <x v="2"/>
    <x v="0"/>
    <x v="1"/>
    <x v="124"/>
    <x v="0"/>
    <x v="0"/>
    <x v="0"/>
  </r>
  <r>
    <x v="40"/>
    <x v="18"/>
    <x v="41"/>
    <x v="31"/>
    <x v="7"/>
    <x v="1"/>
    <x v="2"/>
    <x v="28"/>
    <x v="112"/>
    <x v="12"/>
    <x v="37"/>
    <x v="118"/>
    <x v="120"/>
    <x v="0"/>
    <x v="0"/>
    <x v="2"/>
    <x v="0"/>
    <x v="0"/>
    <x v="2"/>
    <x v="0"/>
    <x v="1"/>
    <x v="118"/>
    <x v="0"/>
    <x v="0"/>
    <x v="0"/>
  </r>
  <r>
    <x v="37"/>
    <x v="15"/>
    <x v="38"/>
    <x v="29"/>
    <x v="8"/>
    <x v="1"/>
    <x v="2"/>
    <x v="28"/>
    <x v="111"/>
    <x v="10"/>
    <x v="36"/>
    <x v="120"/>
    <x v="124"/>
    <x v="0"/>
    <x v="0"/>
    <x v="2"/>
    <x v="0"/>
    <x v="0"/>
    <x v="2"/>
    <x v="0"/>
    <x v="1"/>
    <x v="125"/>
    <x v="0"/>
    <x v="0"/>
    <x v="0"/>
  </r>
  <r>
    <x v="40"/>
    <x v="18"/>
    <x v="41"/>
    <x v="31"/>
    <x v="8"/>
    <x v="1"/>
    <x v="2"/>
    <x v="28"/>
    <x v="111"/>
    <x v="12"/>
    <x v="36"/>
    <x v="115"/>
    <x v="118"/>
    <x v="0"/>
    <x v="0"/>
    <x v="2"/>
    <x v="0"/>
    <x v="0"/>
    <x v="2"/>
    <x v="0"/>
    <x v="1"/>
    <x v="119"/>
    <x v="0"/>
    <x v="0"/>
    <x v="0"/>
  </r>
  <r>
    <x v="37"/>
    <x v="15"/>
    <x v="38"/>
    <x v="29"/>
    <x v="9"/>
    <x v="1"/>
    <x v="2"/>
    <x v="29"/>
    <x v="119"/>
    <x v="10"/>
    <x v="12"/>
    <x v="76"/>
    <x v="80"/>
    <x v="0"/>
    <x v="0"/>
    <x v="2"/>
    <x v="0"/>
    <x v="0"/>
    <x v="2"/>
    <x v="0"/>
    <x v="1"/>
    <x v="83"/>
    <x v="0"/>
    <x v="0"/>
    <x v="0"/>
  </r>
  <r>
    <x v="40"/>
    <x v="18"/>
    <x v="41"/>
    <x v="31"/>
    <x v="9"/>
    <x v="1"/>
    <x v="2"/>
    <x v="29"/>
    <x v="119"/>
    <x v="12"/>
    <x v="12"/>
    <x v="71"/>
    <x v="74"/>
    <x v="0"/>
    <x v="0"/>
    <x v="2"/>
    <x v="0"/>
    <x v="0"/>
    <x v="2"/>
    <x v="0"/>
    <x v="1"/>
    <x v="74"/>
    <x v="0"/>
    <x v="0"/>
    <x v="0"/>
  </r>
  <r>
    <x v="37"/>
    <x v="15"/>
    <x v="38"/>
    <x v="29"/>
    <x v="10"/>
    <x v="1"/>
    <x v="2"/>
    <x v="26"/>
    <x v="108"/>
    <x v="10"/>
    <x v="1"/>
    <x v="67"/>
    <x v="71"/>
    <x v="0"/>
    <x v="0"/>
    <x v="2"/>
    <x v="0"/>
    <x v="0"/>
    <x v="2"/>
    <x v="0"/>
    <x v="1"/>
    <x v="91"/>
    <x v="0"/>
    <x v="0"/>
    <x v="0"/>
  </r>
  <r>
    <x v="40"/>
    <x v="18"/>
    <x v="41"/>
    <x v="31"/>
    <x v="10"/>
    <x v="1"/>
    <x v="2"/>
    <x v="26"/>
    <x v="108"/>
    <x v="12"/>
    <x v="1"/>
    <x v="64"/>
    <x v="68"/>
    <x v="0"/>
    <x v="0"/>
    <x v="2"/>
    <x v="0"/>
    <x v="0"/>
    <x v="2"/>
    <x v="0"/>
    <x v="1"/>
    <x v="86"/>
    <x v="0"/>
    <x v="0"/>
    <x v="0"/>
  </r>
  <r>
    <x v="37"/>
    <x v="15"/>
    <x v="38"/>
    <x v="29"/>
    <x v="11"/>
    <x v="1"/>
    <x v="2"/>
    <x v="29"/>
    <x v="117"/>
    <x v="10"/>
    <x v="2"/>
    <x v="58"/>
    <x v="64"/>
    <x v="0"/>
    <x v="0"/>
    <x v="2"/>
    <x v="0"/>
    <x v="0"/>
    <x v="2"/>
    <x v="0"/>
    <x v="1"/>
    <x v="81"/>
    <x v="0"/>
    <x v="0"/>
    <x v="0"/>
  </r>
  <r>
    <x v="40"/>
    <x v="18"/>
    <x v="41"/>
    <x v="31"/>
    <x v="11"/>
    <x v="1"/>
    <x v="2"/>
    <x v="29"/>
    <x v="117"/>
    <x v="12"/>
    <x v="2"/>
    <x v="56"/>
    <x v="61"/>
    <x v="0"/>
    <x v="0"/>
    <x v="2"/>
    <x v="0"/>
    <x v="0"/>
    <x v="2"/>
    <x v="0"/>
    <x v="1"/>
    <x v="72"/>
    <x v="0"/>
    <x v="0"/>
    <x v="0"/>
  </r>
  <r>
    <x v="37"/>
    <x v="15"/>
    <x v="38"/>
    <x v="29"/>
    <x v="12"/>
    <x v="1"/>
    <x v="2"/>
    <x v="30"/>
    <x v="122"/>
    <x v="10"/>
    <x v="7"/>
    <x v="68"/>
    <x v="72"/>
    <x v="0"/>
    <x v="0"/>
    <x v="2"/>
    <x v="0"/>
    <x v="0"/>
    <x v="2"/>
    <x v="0"/>
    <x v="1"/>
    <x v="78"/>
    <x v="0"/>
    <x v="0"/>
    <x v="0"/>
  </r>
  <r>
    <x v="40"/>
    <x v="18"/>
    <x v="41"/>
    <x v="31"/>
    <x v="12"/>
    <x v="1"/>
    <x v="2"/>
    <x v="30"/>
    <x v="122"/>
    <x v="12"/>
    <x v="7"/>
    <x v="63"/>
    <x v="69"/>
    <x v="0"/>
    <x v="0"/>
    <x v="2"/>
    <x v="0"/>
    <x v="0"/>
    <x v="2"/>
    <x v="0"/>
    <x v="1"/>
    <x v="69"/>
    <x v="0"/>
    <x v="0"/>
    <x v="0"/>
  </r>
  <r>
    <x v="39"/>
    <x v="17"/>
    <x v="40"/>
    <x v="30"/>
    <x v="13"/>
    <x v="1"/>
    <x v="2"/>
    <x v="28"/>
    <x v="110"/>
    <x v="9"/>
    <x v="30"/>
    <x v="114"/>
    <x v="119"/>
    <x v="0"/>
    <x v="0"/>
    <x v="2"/>
    <x v="0"/>
    <x v="0"/>
    <x v="2"/>
    <x v="0"/>
    <x v="1"/>
    <x v="107"/>
    <x v="0"/>
    <x v="0"/>
    <x v="0"/>
  </r>
  <r>
    <x v="41"/>
    <x v="19"/>
    <x v="42"/>
    <x v="32"/>
    <x v="13"/>
    <x v="1"/>
    <x v="2"/>
    <x v="28"/>
    <x v="110"/>
    <x v="9"/>
    <x v="30"/>
    <x v="114"/>
    <x v="119"/>
    <x v="0"/>
    <x v="0"/>
    <x v="2"/>
    <x v="0"/>
    <x v="0"/>
    <x v="2"/>
    <x v="0"/>
    <x v="1"/>
    <x v="107"/>
    <x v="0"/>
    <x v="0"/>
    <x v="0"/>
  </r>
  <r>
    <x v="39"/>
    <x v="17"/>
    <x v="40"/>
    <x v="30"/>
    <x v="14"/>
    <x v="1"/>
    <x v="2"/>
    <x v="24"/>
    <x v="92"/>
    <x v="9"/>
    <x v="29"/>
    <x v="119"/>
    <x v="125"/>
    <x v="0"/>
    <x v="0"/>
    <x v="2"/>
    <x v="0"/>
    <x v="0"/>
    <x v="2"/>
    <x v="0"/>
    <x v="1"/>
    <x v="111"/>
    <x v="0"/>
    <x v="0"/>
    <x v="0"/>
  </r>
  <r>
    <x v="41"/>
    <x v="19"/>
    <x v="42"/>
    <x v="32"/>
    <x v="14"/>
    <x v="1"/>
    <x v="2"/>
    <x v="24"/>
    <x v="92"/>
    <x v="9"/>
    <x v="29"/>
    <x v="119"/>
    <x v="125"/>
    <x v="0"/>
    <x v="0"/>
    <x v="2"/>
    <x v="0"/>
    <x v="0"/>
    <x v="2"/>
    <x v="0"/>
    <x v="1"/>
    <x v="111"/>
    <x v="0"/>
    <x v="0"/>
    <x v="0"/>
  </r>
  <r>
    <x v="39"/>
    <x v="17"/>
    <x v="40"/>
    <x v="30"/>
    <x v="15"/>
    <x v="1"/>
    <x v="2"/>
    <x v="30"/>
    <x v="120"/>
    <x v="9"/>
    <x v="14"/>
    <x v="84"/>
    <x v="92"/>
    <x v="0"/>
    <x v="0"/>
    <x v="2"/>
    <x v="0"/>
    <x v="0"/>
    <x v="2"/>
    <x v="0"/>
    <x v="1"/>
    <x v="79"/>
    <x v="0"/>
    <x v="0"/>
    <x v="0"/>
  </r>
  <r>
    <x v="41"/>
    <x v="19"/>
    <x v="42"/>
    <x v="32"/>
    <x v="15"/>
    <x v="1"/>
    <x v="2"/>
    <x v="30"/>
    <x v="120"/>
    <x v="9"/>
    <x v="14"/>
    <x v="84"/>
    <x v="92"/>
    <x v="0"/>
    <x v="0"/>
    <x v="2"/>
    <x v="0"/>
    <x v="0"/>
    <x v="2"/>
    <x v="0"/>
    <x v="1"/>
    <x v="79"/>
    <x v="0"/>
    <x v="0"/>
    <x v="0"/>
  </r>
  <r>
    <x v="39"/>
    <x v="17"/>
    <x v="40"/>
    <x v="30"/>
    <x v="16"/>
    <x v="1"/>
    <x v="2"/>
    <x v="25"/>
    <x v="102"/>
    <x v="9"/>
    <x v="17"/>
    <x v="99"/>
    <x v="105"/>
    <x v="0"/>
    <x v="0"/>
    <x v="2"/>
    <x v="0"/>
    <x v="0"/>
    <x v="2"/>
    <x v="0"/>
    <x v="1"/>
    <x v="97"/>
    <x v="0"/>
    <x v="0"/>
    <x v="0"/>
  </r>
  <r>
    <x v="41"/>
    <x v="19"/>
    <x v="42"/>
    <x v="32"/>
    <x v="16"/>
    <x v="1"/>
    <x v="2"/>
    <x v="25"/>
    <x v="102"/>
    <x v="9"/>
    <x v="17"/>
    <x v="99"/>
    <x v="105"/>
    <x v="0"/>
    <x v="0"/>
    <x v="2"/>
    <x v="0"/>
    <x v="0"/>
    <x v="2"/>
    <x v="0"/>
    <x v="1"/>
    <x v="97"/>
    <x v="0"/>
    <x v="0"/>
    <x v="0"/>
  </r>
  <r>
    <x v="39"/>
    <x v="17"/>
    <x v="40"/>
    <x v="30"/>
    <x v="17"/>
    <x v="1"/>
    <x v="2"/>
    <x v="30"/>
    <x v="118"/>
    <x v="9"/>
    <x v="24"/>
    <x v="101"/>
    <x v="106"/>
    <x v="0"/>
    <x v="0"/>
    <x v="2"/>
    <x v="0"/>
    <x v="0"/>
    <x v="2"/>
    <x v="0"/>
    <x v="1"/>
    <x v="98"/>
    <x v="0"/>
    <x v="0"/>
    <x v="0"/>
  </r>
  <r>
    <x v="41"/>
    <x v="19"/>
    <x v="42"/>
    <x v="32"/>
    <x v="17"/>
    <x v="1"/>
    <x v="2"/>
    <x v="30"/>
    <x v="118"/>
    <x v="9"/>
    <x v="24"/>
    <x v="101"/>
    <x v="106"/>
    <x v="0"/>
    <x v="0"/>
    <x v="2"/>
    <x v="0"/>
    <x v="0"/>
    <x v="2"/>
    <x v="0"/>
    <x v="1"/>
    <x v="98"/>
    <x v="0"/>
    <x v="0"/>
    <x v="0"/>
  </r>
  <r>
    <x v="39"/>
    <x v="17"/>
    <x v="40"/>
    <x v="30"/>
    <x v="18"/>
    <x v="1"/>
    <x v="2"/>
    <x v="27"/>
    <x v="107"/>
    <x v="9"/>
    <x v="34"/>
    <x v="124"/>
    <x v="129"/>
    <x v="0"/>
    <x v="0"/>
    <x v="2"/>
    <x v="0"/>
    <x v="0"/>
    <x v="2"/>
    <x v="0"/>
    <x v="1"/>
    <x v="113"/>
    <x v="0"/>
    <x v="0"/>
    <x v="0"/>
  </r>
  <r>
    <x v="41"/>
    <x v="19"/>
    <x v="42"/>
    <x v="32"/>
    <x v="18"/>
    <x v="1"/>
    <x v="2"/>
    <x v="27"/>
    <x v="107"/>
    <x v="9"/>
    <x v="34"/>
    <x v="124"/>
    <x v="129"/>
    <x v="0"/>
    <x v="0"/>
    <x v="2"/>
    <x v="0"/>
    <x v="0"/>
    <x v="2"/>
    <x v="0"/>
    <x v="1"/>
    <x v="113"/>
    <x v="0"/>
    <x v="0"/>
    <x v="0"/>
  </r>
  <r>
    <x v="39"/>
    <x v="17"/>
    <x v="40"/>
    <x v="30"/>
    <x v="19"/>
    <x v="1"/>
    <x v="2"/>
    <x v="28"/>
    <x v="109"/>
    <x v="9"/>
    <x v="57"/>
    <x v="143"/>
    <x v="151"/>
    <x v="0"/>
    <x v="0"/>
    <x v="2"/>
    <x v="0"/>
    <x v="0"/>
    <x v="2"/>
    <x v="0"/>
    <x v="1"/>
    <x v="140"/>
    <x v="0"/>
    <x v="0"/>
    <x v="0"/>
  </r>
  <r>
    <x v="41"/>
    <x v="19"/>
    <x v="42"/>
    <x v="32"/>
    <x v="19"/>
    <x v="1"/>
    <x v="2"/>
    <x v="28"/>
    <x v="109"/>
    <x v="9"/>
    <x v="57"/>
    <x v="143"/>
    <x v="151"/>
    <x v="0"/>
    <x v="0"/>
    <x v="2"/>
    <x v="0"/>
    <x v="0"/>
    <x v="2"/>
    <x v="0"/>
    <x v="1"/>
    <x v="140"/>
    <x v="0"/>
    <x v="0"/>
    <x v="0"/>
  </r>
  <r>
    <x v="39"/>
    <x v="17"/>
    <x v="40"/>
    <x v="30"/>
    <x v="20"/>
    <x v="1"/>
    <x v="2"/>
    <x v="30"/>
    <x v="113"/>
    <x v="9"/>
    <x v="53"/>
    <x v="139"/>
    <x v="146"/>
    <x v="0"/>
    <x v="0"/>
    <x v="2"/>
    <x v="0"/>
    <x v="0"/>
    <x v="2"/>
    <x v="0"/>
    <x v="1"/>
    <x v="135"/>
    <x v="0"/>
    <x v="0"/>
    <x v="0"/>
  </r>
  <r>
    <x v="41"/>
    <x v="19"/>
    <x v="42"/>
    <x v="32"/>
    <x v="20"/>
    <x v="1"/>
    <x v="2"/>
    <x v="30"/>
    <x v="113"/>
    <x v="9"/>
    <x v="53"/>
    <x v="139"/>
    <x v="146"/>
    <x v="0"/>
    <x v="0"/>
    <x v="2"/>
    <x v="0"/>
    <x v="0"/>
    <x v="2"/>
    <x v="0"/>
    <x v="1"/>
    <x v="135"/>
    <x v="0"/>
    <x v="0"/>
    <x v="0"/>
  </r>
  <r>
    <x v="39"/>
    <x v="17"/>
    <x v="40"/>
    <x v="30"/>
    <x v="21"/>
    <x v="1"/>
    <x v="2"/>
    <x v="27"/>
    <x v="104"/>
    <x v="9"/>
    <x v="28"/>
    <x v="108"/>
    <x v="117"/>
    <x v="0"/>
    <x v="0"/>
    <x v="2"/>
    <x v="0"/>
    <x v="0"/>
    <x v="2"/>
    <x v="0"/>
    <x v="1"/>
    <x v="105"/>
    <x v="0"/>
    <x v="0"/>
    <x v="0"/>
  </r>
  <r>
    <x v="41"/>
    <x v="19"/>
    <x v="42"/>
    <x v="32"/>
    <x v="21"/>
    <x v="1"/>
    <x v="2"/>
    <x v="27"/>
    <x v="104"/>
    <x v="9"/>
    <x v="28"/>
    <x v="108"/>
    <x v="117"/>
    <x v="0"/>
    <x v="0"/>
    <x v="2"/>
    <x v="0"/>
    <x v="0"/>
    <x v="2"/>
    <x v="0"/>
    <x v="1"/>
    <x v="105"/>
    <x v="0"/>
    <x v="0"/>
    <x v="0"/>
  </r>
  <r>
    <x v="39"/>
    <x v="17"/>
    <x v="40"/>
    <x v="30"/>
    <x v="22"/>
    <x v="1"/>
    <x v="2"/>
    <x v="26"/>
    <x v="101"/>
    <x v="9"/>
    <x v="15"/>
    <x v="96"/>
    <x v="104"/>
    <x v="0"/>
    <x v="0"/>
    <x v="2"/>
    <x v="0"/>
    <x v="0"/>
    <x v="2"/>
    <x v="0"/>
    <x v="1"/>
    <x v="96"/>
    <x v="0"/>
    <x v="0"/>
    <x v="0"/>
  </r>
  <r>
    <x v="41"/>
    <x v="19"/>
    <x v="42"/>
    <x v="32"/>
    <x v="22"/>
    <x v="1"/>
    <x v="2"/>
    <x v="26"/>
    <x v="101"/>
    <x v="9"/>
    <x v="15"/>
    <x v="96"/>
    <x v="104"/>
    <x v="0"/>
    <x v="0"/>
    <x v="2"/>
    <x v="0"/>
    <x v="0"/>
    <x v="2"/>
    <x v="0"/>
    <x v="1"/>
    <x v="96"/>
    <x v="0"/>
    <x v="0"/>
    <x v="0"/>
  </r>
  <r>
    <x v="39"/>
    <x v="17"/>
    <x v="40"/>
    <x v="30"/>
    <x v="23"/>
    <x v="1"/>
    <x v="2"/>
    <x v="31"/>
    <x v="115"/>
    <x v="9"/>
    <x v="16"/>
    <x v="83"/>
    <x v="95"/>
    <x v="0"/>
    <x v="0"/>
    <x v="2"/>
    <x v="0"/>
    <x v="0"/>
    <x v="2"/>
    <x v="0"/>
    <x v="1"/>
    <x v="82"/>
    <x v="0"/>
    <x v="0"/>
    <x v="0"/>
  </r>
  <r>
    <x v="41"/>
    <x v="19"/>
    <x v="42"/>
    <x v="32"/>
    <x v="23"/>
    <x v="1"/>
    <x v="2"/>
    <x v="31"/>
    <x v="115"/>
    <x v="9"/>
    <x v="16"/>
    <x v="83"/>
    <x v="95"/>
    <x v="0"/>
    <x v="0"/>
    <x v="2"/>
    <x v="0"/>
    <x v="0"/>
    <x v="2"/>
    <x v="0"/>
    <x v="1"/>
    <x v="82"/>
    <x v="0"/>
    <x v="0"/>
    <x v="0"/>
  </r>
  <r>
    <x v="39"/>
    <x v="17"/>
    <x v="40"/>
    <x v="30"/>
    <x v="24"/>
    <x v="1"/>
    <x v="2"/>
    <x v="28"/>
    <x v="106"/>
    <x v="9"/>
    <x v="23"/>
    <x v="104"/>
    <x v="111"/>
    <x v="0"/>
    <x v="0"/>
    <x v="2"/>
    <x v="0"/>
    <x v="0"/>
    <x v="2"/>
    <x v="0"/>
    <x v="1"/>
    <x v="103"/>
    <x v="0"/>
    <x v="0"/>
    <x v="0"/>
  </r>
  <r>
    <x v="41"/>
    <x v="19"/>
    <x v="42"/>
    <x v="32"/>
    <x v="24"/>
    <x v="1"/>
    <x v="2"/>
    <x v="28"/>
    <x v="106"/>
    <x v="9"/>
    <x v="23"/>
    <x v="104"/>
    <x v="111"/>
    <x v="0"/>
    <x v="0"/>
    <x v="2"/>
    <x v="0"/>
    <x v="0"/>
    <x v="2"/>
    <x v="0"/>
    <x v="1"/>
    <x v="103"/>
    <x v="0"/>
    <x v="0"/>
    <x v="0"/>
  </r>
  <r>
    <x v="34"/>
    <x v="12"/>
    <x v="35"/>
    <x v="28"/>
    <x v="0"/>
    <x v="2"/>
    <x v="2"/>
    <x v="22"/>
    <x v="83"/>
    <x v="27"/>
    <x v="22"/>
    <x v="23"/>
    <x v="27"/>
    <x v="0"/>
    <x v="0"/>
    <x v="2"/>
    <x v="0"/>
    <x v="0"/>
    <x v="2"/>
    <x v="0"/>
    <x v="1"/>
    <x v="40"/>
    <x v="0"/>
    <x v="0"/>
    <x v="0"/>
  </r>
  <r>
    <x v="36"/>
    <x v="14"/>
    <x v="37"/>
    <x v="29"/>
    <x v="1"/>
    <x v="2"/>
    <x v="2"/>
    <x v="24"/>
    <x v="100"/>
    <x v="29"/>
    <x v="54"/>
    <x v="43"/>
    <x v="45"/>
    <x v="0"/>
    <x v="0"/>
    <x v="2"/>
    <x v="0"/>
    <x v="0"/>
    <x v="2"/>
    <x v="0"/>
    <x v="1"/>
    <x v="19"/>
    <x v="0"/>
    <x v="0"/>
    <x v="0"/>
  </r>
  <r>
    <x v="36"/>
    <x v="14"/>
    <x v="37"/>
    <x v="29"/>
    <x v="2"/>
    <x v="2"/>
    <x v="2"/>
    <x v="22"/>
    <x v="81"/>
    <x v="29"/>
    <x v="48"/>
    <x v="51"/>
    <x v="54"/>
    <x v="0"/>
    <x v="0"/>
    <x v="2"/>
    <x v="0"/>
    <x v="0"/>
    <x v="2"/>
    <x v="0"/>
    <x v="1"/>
    <x v="32"/>
    <x v="0"/>
    <x v="0"/>
    <x v="0"/>
  </r>
  <r>
    <x v="36"/>
    <x v="14"/>
    <x v="37"/>
    <x v="29"/>
    <x v="3"/>
    <x v="2"/>
    <x v="2"/>
    <x v="23"/>
    <x v="89"/>
    <x v="29"/>
    <x v="40"/>
    <x v="36"/>
    <x v="40"/>
    <x v="0"/>
    <x v="0"/>
    <x v="2"/>
    <x v="0"/>
    <x v="0"/>
    <x v="2"/>
    <x v="0"/>
    <x v="1"/>
    <x v="27"/>
    <x v="0"/>
    <x v="0"/>
    <x v="0"/>
  </r>
  <r>
    <x v="36"/>
    <x v="14"/>
    <x v="37"/>
    <x v="29"/>
    <x v="4"/>
    <x v="2"/>
    <x v="2"/>
    <x v="24"/>
    <x v="98"/>
    <x v="29"/>
    <x v="38"/>
    <x v="22"/>
    <x v="25"/>
    <x v="0"/>
    <x v="0"/>
    <x v="2"/>
    <x v="0"/>
    <x v="0"/>
    <x v="2"/>
    <x v="0"/>
    <x v="1"/>
    <x v="20"/>
    <x v="0"/>
    <x v="0"/>
    <x v="0"/>
  </r>
  <r>
    <x v="36"/>
    <x v="14"/>
    <x v="37"/>
    <x v="29"/>
    <x v="5"/>
    <x v="2"/>
    <x v="2"/>
    <x v="24"/>
    <x v="97"/>
    <x v="29"/>
    <x v="41"/>
    <x v="30"/>
    <x v="32"/>
    <x v="0"/>
    <x v="0"/>
    <x v="2"/>
    <x v="0"/>
    <x v="0"/>
    <x v="2"/>
    <x v="0"/>
    <x v="1"/>
    <x v="35"/>
    <x v="0"/>
    <x v="0"/>
    <x v="0"/>
  </r>
  <r>
    <x v="36"/>
    <x v="14"/>
    <x v="37"/>
    <x v="29"/>
    <x v="6"/>
    <x v="2"/>
    <x v="2"/>
    <x v="22"/>
    <x v="79"/>
    <x v="29"/>
    <x v="60"/>
    <x v="59"/>
    <x v="62"/>
    <x v="0"/>
    <x v="0"/>
    <x v="2"/>
    <x v="0"/>
    <x v="0"/>
    <x v="2"/>
    <x v="0"/>
    <x v="1"/>
    <x v="73"/>
    <x v="0"/>
    <x v="0"/>
    <x v="0"/>
  </r>
  <r>
    <x v="42"/>
    <x v="11"/>
    <x v="34"/>
    <x v="33"/>
    <x v="7"/>
    <x v="2"/>
    <x v="2"/>
    <x v="24"/>
    <x v="96"/>
    <x v="41"/>
    <x v="81"/>
    <x v="6"/>
    <x v="7"/>
    <x v="0"/>
    <x v="0"/>
    <x v="2"/>
    <x v="0"/>
    <x v="0"/>
    <x v="2"/>
    <x v="0"/>
    <x v="1"/>
    <x v="9"/>
    <x v="0"/>
    <x v="0"/>
    <x v="0"/>
  </r>
  <r>
    <x v="36"/>
    <x v="14"/>
    <x v="37"/>
    <x v="29"/>
    <x v="7"/>
    <x v="2"/>
    <x v="2"/>
    <x v="24"/>
    <x v="96"/>
    <x v="29"/>
    <x v="81"/>
    <x v="95"/>
    <x v="98"/>
    <x v="0"/>
    <x v="0"/>
    <x v="2"/>
    <x v="0"/>
    <x v="0"/>
    <x v="2"/>
    <x v="0"/>
    <x v="1"/>
    <x v="121"/>
    <x v="0"/>
    <x v="0"/>
    <x v="0"/>
  </r>
  <r>
    <x v="42"/>
    <x v="11"/>
    <x v="34"/>
    <x v="33"/>
    <x v="8"/>
    <x v="2"/>
    <x v="2"/>
    <x v="24"/>
    <x v="95"/>
    <x v="41"/>
    <x v="81"/>
    <x v="6"/>
    <x v="8"/>
    <x v="0"/>
    <x v="0"/>
    <x v="2"/>
    <x v="0"/>
    <x v="0"/>
    <x v="2"/>
    <x v="0"/>
    <x v="1"/>
    <x v="10"/>
    <x v="0"/>
    <x v="0"/>
    <x v="0"/>
  </r>
  <r>
    <x v="36"/>
    <x v="14"/>
    <x v="37"/>
    <x v="29"/>
    <x v="8"/>
    <x v="2"/>
    <x v="2"/>
    <x v="24"/>
    <x v="95"/>
    <x v="29"/>
    <x v="81"/>
    <x v="95"/>
    <x v="99"/>
    <x v="0"/>
    <x v="0"/>
    <x v="2"/>
    <x v="0"/>
    <x v="0"/>
    <x v="2"/>
    <x v="0"/>
    <x v="1"/>
    <x v="122"/>
    <x v="0"/>
    <x v="0"/>
    <x v="0"/>
  </r>
  <r>
    <x v="36"/>
    <x v="14"/>
    <x v="37"/>
    <x v="29"/>
    <x v="9"/>
    <x v="2"/>
    <x v="2"/>
    <x v="22"/>
    <x v="78"/>
    <x v="29"/>
    <x v="31"/>
    <x v="26"/>
    <x v="30"/>
    <x v="0"/>
    <x v="0"/>
    <x v="2"/>
    <x v="0"/>
    <x v="0"/>
    <x v="2"/>
    <x v="0"/>
    <x v="1"/>
    <x v="59"/>
    <x v="0"/>
    <x v="0"/>
    <x v="0"/>
  </r>
  <r>
    <x v="36"/>
    <x v="14"/>
    <x v="37"/>
    <x v="29"/>
    <x v="10"/>
    <x v="2"/>
    <x v="2"/>
    <x v="25"/>
    <x v="103"/>
    <x v="29"/>
    <x v="26"/>
    <x v="9"/>
    <x v="11"/>
    <x v="0"/>
    <x v="0"/>
    <x v="2"/>
    <x v="0"/>
    <x v="0"/>
    <x v="2"/>
    <x v="0"/>
    <x v="1"/>
    <x v="38"/>
    <x v="0"/>
    <x v="0"/>
    <x v="0"/>
  </r>
  <r>
    <x v="36"/>
    <x v="14"/>
    <x v="37"/>
    <x v="29"/>
    <x v="11"/>
    <x v="2"/>
    <x v="2"/>
    <x v="22"/>
    <x v="77"/>
    <x v="29"/>
    <x v="27"/>
    <x v="21"/>
    <x v="26"/>
    <x v="0"/>
    <x v="0"/>
    <x v="2"/>
    <x v="0"/>
    <x v="0"/>
    <x v="2"/>
    <x v="0"/>
    <x v="1"/>
    <x v="60"/>
    <x v="0"/>
    <x v="0"/>
    <x v="0"/>
  </r>
  <r>
    <x v="36"/>
    <x v="14"/>
    <x v="37"/>
    <x v="29"/>
    <x v="12"/>
    <x v="2"/>
    <x v="2"/>
    <x v="23"/>
    <x v="87"/>
    <x v="29"/>
    <x v="25"/>
    <x v="14"/>
    <x v="17"/>
    <x v="0"/>
    <x v="0"/>
    <x v="2"/>
    <x v="0"/>
    <x v="0"/>
    <x v="2"/>
    <x v="0"/>
    <x v="1"/>
    <x v="55"/>
    <x v="0"/>
    <x v="0"/>
    <x v="0"/>
  </r>
  <r>
    <x v="38"/>
    <x v="16"/>
    <x v="39"/>
    <x v="29"/>
    <x v="13"/>
    <x v="2"/>
    <x v="2"/>
    <x v="24"/>
    <x v="93"/>
    <x v="26"/>
    <x v="78"/>
    <x v="103"/>
    <x v="108"/>
    <x v="0"/>
    <x v="0"/>
    <x v="2"/>
    <x v="0"/>
    <x v="0"/>
    <x v="2"/>
    <x v="0"/>
    <x v="1"/>
    <x v="104"/>
    <x v="0"/>
    <x v="0"/>
    <x v="0"/>
  </r>
  <r>
    <x v="38"/>
    <x v="16"/>
    <x v="39"/>
    <x v="29"/>
    <x v="14"/>
    <x v="2"/>
    <x v="2"/>
    <x v="22"/>
    <x v="76"/>
    <x v="26"/>
    <x v="75"/>
    <x v="106"/>
    <x v="112"/>
    <x v="0"/>
    <x v="0"/>
    <x v="2"/>
    <x v="0"/>
    <x v="0"/>
    <x v="2"/>
    <x v="0"/>
    <x v="1"/>
    <x v="110"/>
    <x v="0"/>
    <x v="0"/>
    <x v="0"/>
  </r>
  <r>
    <x v="38"/>
    <x v="16"/>
    <x v="39"/>
    <x v="29"/>
    <x v="15"/>
    <x v="2"/>
    <x v="2"/>
    <x v="23"/>
    <x v="86"/>
    <x v="26"/>
    <x v="72"/>
    <x v="92"/>
    <x v="97"/>
    <x v="0"/>
    <x v="0"/>
    <x v="2"/>
    <x v="0"/>
    <x v="0"/>
    <x v="2"/>
    <x v="0"/>
    <x v="1"/>
    <x v="93"/>
    <x v="0"/>
    <x v="0"/>
    <x v="0"/>
  </r>
  <r>
    <x v="38"/>
    <x v="16"/>
    <x v="39"/>
    <x v="29"/>
    <x v="16"/>
    <x v="2"/>
    <x v="2"/>
    <x v="24"/>
    <x v="91"/>
    <x v="26"/>
    <x v="67"/>
    <x v="79"/>
    <x v="85"/>
    <x v="0"/>
    <x v="0"/>
    <x v="2"/>
    <x v="0"/>
    <x v="0"/>
    <x v="2"/>
    <x v="0"/>
    <x v="1"/>
    <x v="75"/>
    <x v="0"/>
    <x v="0"/>
    <x v="0"/>
  </r>
  <r>
    <x v="38"/>
    <x v="16"/>
    <x v="39"/>
    <x v="29"/>
    <x v="17"/>
    <x v="2"/>
    <x v="2"/>
    <x v="23"/>
    <x v="85"/>
    <x v="26"/>
    <x v="74"/>
    <x v="93"/>
    <x v="101"/>
    <x v="0"/>
    <x v="0"/>
    <x v="2"/>
    <x v="0"/>
    <x v="0"/>
    <x v="2"/>
    <x v="0"/>
    <x v="1"/>
    <x v="99"/>
    <x v="0"/>
    <x v="0"/>
    <x v="0"/>
  </r>
  <r>
    <x v="38"/>
    <x v="16"/>
    <x v="39"/>
    <x v="29"/>
    <x v="18"/>
    <x v="2"/>
    <x v="2"/>
    <x v="23"/>
    <x v="84"/>
    <x v="26"/>
    <x v="82"/>
    <x v="117"/>
    <x v="123"/>
    <x v="0"/>
    <x v="0"/>
    <x v="2"/>
    <x v="0"/>
    <x v="0"/>
    <x v="2"/>
    <x v="0"/>
    <x v="1"/>
    <x v="114"/>
    <x v="0"/>
    <x v="0"/>
    <x v="0"/>
  </r>
  <r>
    <x v="38"/>
    <x v="16"/>
    <x v="39"/>
    <x v="29"/>
    <x v="19"/>
    <x v="2"/>
    <x v="2"/>
    <x v="24"/>
    <x v="90"/>
    <x v="26"/>
    <x v="89"/>
    <x v="151"/>
    <x v="157"/>
    <x v="0"/>
    <x v="0"/>
    <x v="2"/>
    <x v="0"/>
    <x v="0"/>
    <x v="2"/>
    <x v="0"/>
    <x v="1"/>
    <x v="163"/>
    <x v="0"/>
    <x v="0"/>
    <x v="0"/>
  </r>
  <r>
    <x v="38"/>
    <x v="16"/>
    <x v="39"/>
    <x v="29"/>
    <x v="20"/>
    <x v="2"/>
    <x v="2"/>
    <x v="23"/>
    <x v="82"/>
    <x v="26"/>
    <x v="89"/>
    <x v="153"/>
    <x v="161"/>
    <x v="0"/>
    <x v="0"/>
    <x v="2"/>
    <x v="0"/>
    <x v="0"/>
    <x v="2"/>
    <x v="0"/>
    <x v="1"/>
    <x v="170"/>
    <x v="0"/>
    <x v="0"/>
    <x v="0"/>
  </r>
  <r>
    <x v="38"/>
    <x v="16"/>
    <x v="39"/>
    <x v="29"/>
    <x v="21"/>
    <x v="2"/>
    <x v="2"/>
    <x v="23"/>
    <x v="80"/>
    <x v="26"/>
    <x v="61"/>
    <x v="66"/>
    <x v="78"/>
    <x v="0"/>
    <x v="0"/>
    <x v="2"/>
    <x v="0"/>
    <x v="0"/>
    <x v="2"/>
    <x v="0"/>
    <x v="1"/>
    <x v="67"/>
    <x v="0"/>
    <x v="0"/>
    <x v="0"/>
  </r>
  <r>
    <x v="38"/>
    <x v="16"/>
    <x v="39"/>
    <x v="29"/>
    <x v="22"/>
    <x v="2"/>
    <x v="2"/>
    <x v="25"/>
    <x v="94"/>
    <x v="26"/>
    <x v="46"/>
    <x v="44"/>
    <x v="53"/>
    <x v="0"/>
    <x v="0"/>
    <x v="2"/>
    <x v="0"/>
    <x v="0"/>
    <x v="2"/>
    <x v="0"/>
    <x v="1"/>
    <x v="46"/>
    <x v="0"/>
    <x v="0"/>
    <x v="0"/>
  </r>
  <r>
    <x v="38"/>
    <x v="16"/>
    <x v="39"/>
    <x v="29"/>
    <x v="23"/>
    <x v="2"/>
    <x v="2"/>
    <x v="21"/>
    <x v="75"/>
    <x v="26"/>
    <x v="47"/>
    <x v="70"/>
    <x v="82"/>
    <x v="0"/>
    <x v="0"/>
    <x v="2"/>
    <x v="0"/>
    <x v="0"/>
    <x v="2"/>
    <x v="0"/>
    <x v="1"/>
    <x v="71"/>
    <x v="0"/>
    <x v="0"/>
    <x v="0"/>
  </r>
  <r>
    <x v="38"/>
    <x v="16"/>
    <x v="39"/>
    <x v="29"/>
    <x v="24"/>
    <x v="2"/>
    <x v="2"/>
    <x v="24"/>
    <x v="88"/>
    <x v="26"/>
    <x v="44"/>
    <x v="49"/>
    <x v="60"/>
    <x v="0"/>
    <x v="0"/>
    <x v="2"/>
    <x v="0"/>
    <x v="0"/>
    <x v="2"/>
    <x v="0"/>
    <x v="1"/>
    <x v="54"/>
    <x v="0"/>
    <x v="0"/>
    <x v="0"/>
  </r>
  <r>
    <x v="58"/>
    <x v="35"/>
    <x v="58"/>
    <x v="45"/>
    <x v="1"/>
    <x v="2"/>
    <x v="2"/>
    <x v="1"/>
    <x v="1"/>
    <x v="18"/>
    <x v="51"/>
    <x v="214"/>
    <x v="233"/>
    <x v="0"/>
    <x v="0"/>
    <x v="0"/>
    <x v="0"/>
    <x v="0"/>
    <x v="0"/>
    <x v="1"/>
    <x v="1"/>
    <x v="236"/>
    <x v="0"/>
    <x v="0"/>
    <x v="0"/>
  </r>
  <r>
    <x v="58"/>
    <x v="35"/>
    <x v="58"/>
    <x v="45"/>
    <x v="2"/>
    <x v="2"/>
    <x v="2"/>
    <x v="3"/>
    <x v="9"/>
    <x v="18"/>
    <x v="51"/>
    <x v="212"/>
    <x v="231"/>
    <x v="0"/>
    <x v="0"/>
    <x v="0"/>
    <x v="0"/>
    <x v="0"/>
    <x v="0"/>
    <x v="1"/>
    <x v="1"/>
    <x v="232"/>
    <x v="0"/>
    <x v="0"/>
    <x v="0"/>
  </r>
  <r>
    <x v="47"/>
    <x v="24"/>
    <x v="47"/>
    <x v="38"/>
    <x v="0"/>
    <x v="0"/>
    <x v="0"/>
    <x v="11"/>
    <x v="48"/>
    <x v="11"/>
    <x v="83"/>
    <x v="144"/>
    <x v="148"/>
    <x v="0"/>
    <x v="0"/>
    <x v="1"/>
    <x v="0"/>
    <x v="0"/>
    <x v="1"/>
    <x v="0"/>
    <x v="1"/>
    <x v="189"/>
    <x v="0"/>
    <x v="0"/>
    <x v="0"/>
  </r>
  <r>
    <x v="19"/>
    <x v="38"/>
    <x v="19"/>
    <x v="16"/>
    <x v="0"/>
    <x v="4"/>
    <x v="1"/>
    <x v="12"/>
    <x v="53"/>
    <x v="43"/>
    <x v="85"/>
    <x v="75"/>
    <x v="77"/>
    <x v="0"/>
    <x v="0"/>
    <x v="3"/>
    <x v="0"/>
    <x v="0"/>
    <x v="4"/>
    <x v="0"/>
    <x v="1"/>
    <x v="65"/>
    <x v="0"/>
    <x v="0"/>
    <x v="0"/>
  </r>
  <r>
    <x v="60"/>
    <x v="36"/>
    <x v="60"/>
    <x v="47"/>
    <x v="0"/>
    <x v="4"/>
    <x v="2"/>
    <x v="22"/>
    <x v="83"/>
    <x v="39"/>
    <x v="85"/>
    <x v="55"/>
    <x v="58"/>
    <x v="0"/>
    <x v="0"/>
    <x v="3"/>
    <x v="0"/>
    <x v="1"/>
    <x v="3"/>
    <x v="0"/>
    <x v="1"/>
    <x v="50"/>
    <x v="0"/>
    <x v="0"/>
    <x v="0"/>
  </r>
  <r>
    <x v="32"/>
    <x v="9"/>
    <x v="32"/>
    <x v="27"/>
    <x v="0"/>
    <x v="4"/>
    <x v="1"/>
    <x v="5"/>
    <x v="14"/>
    <x v="36"/>
    <x v="84"/>
    <x v="207"/>
    <x v="226"/>
    <x v="0"/>
    <x v="0"/>
    <x v="3"/>
    <x v="0"/>
    <x v="0"/>
    <x v="4"/>
    <x v="1"/>
    <x v="1"/>
    <x v="227"/>
    <x v="0"/>
    <x v="0"/>
    <x v="0"/>
  </r>
  <r>
    <x v="50"/>
    <x v="38"/>
    <x v="50"/>
    <x v="40"/>
    <x v="0"/>
    <x v="4"/>
    <x v="2"/>
    <x v="3"/>
    <x v="8"/>
    <x v="39"/>
    <x v="84"/>
    <x v="227"/>
    <x v="247"/>
    <x v="0"/>
    <x v="0"/>
    <x v="3"/>
    <x v="0"/>
    <x v="0"/>
    <x v="4"/>
    <x v="1"/>
    <x v="1"/>
    <x v="247"/>
    <x v="0"/>
    <x v="0"/>
    <x v="0"/>
  </r>
  <r>
    <x v="51"/>
    <x v="27"/>
    <x v="51"/>
    <x v="41"/>
    <x v="0"/>
    <x v="4"/>
    <x v="2"/>
    <x v="3"/>
    <x v="8"/>
    <x v="38"/>
    <x v="84"/>
    <x v="226"/>
    <x v="246"/>
    <x v="0"/>
    <x v="0"/>
    <x v="3"/>
    <x v="0"/>
    <x v="0"/>
    <x v="4"/>
    <x v="1"/>
    <x v="1"/>
    <x v="246"/>
    <x v="0"/>
    <x v="0"/>
    <x v="0"/>
  </r>
  <r>
    <x v="61"/>
    <x v="37"/>
    <x v="61"/>
    <x v="47"/>
    <x v="0"/>
    <x v="4"/>
    <x v="2"/>
    <x v="3"/>
    <x v="8"/>
    <x v="39"/>
    <x v="84"/>
    <x v="227"/>
    <x v="247"/>
    <x v="0"/>
    <x v="0"/>
    <x v="3"/>
    <x v="0"/>
    <x v="1"/>
    <x v="3"/>
    <x v="1"/>
    <x v="0"/>
    <x v="247"/>
    <x v="0"/>
    <x v="0"/>
    <x v="0"/>
  </r>
  <r>
    <x v="52"/>
    <x v="30"/>
    <x v="54"/>
    <x v="42"/>
    <x v="7"/>
    <x v="4"/>
    <x v="2"/>
    <x v="24"/>
    <x v="96"/>
    <x v="46"/>
    <x v="95"/>
    <x v="16"/>
    <x v="18"/>
    <x v="0"/>
    <x v="0"/>
    <x v="3"/>
    <x v="0"/>
    <x v="0"/>
    <x v="4"/>
    <x v="0"/>
    <x v="1"/>
    <x v="13"/>
    <x v="0"/>
    <x v="0"/>
    <x v="0"/>
  </r>
  <r>
    <x v="45"/>
    <x v="22"/>
    <x v="45"/>
    <x v="36"/>
    <x v="7"/>
    <x v="4"/>
    <x v="2"/>
    <x v="1"/>
    <x v="4"/>
    <x v="47"/>
    <x v="94"/>
    <x v="231"/>
    <x v="254"/>
    <x v="0"/>
    <x v="0"/>
    <x v="3"/>
    <x v="0"/>
    <x v="0"/>
    <x v="4"/>
    <x v="1"/>
    <x v="1"/>
    <x v="253"/>
    <x v="0"/>
    <x v="0"/>
    <x v="0"/>
  </r>
  <r>
    <x v="57"/>
    <x v="34"/>
    <x v="57"/>
    <x v="45"/>
    <x v="7"/>
    <x v="4"/>
    <x v="2"/>
    <x v="1"/>
    <x v="4"/>
    <x v="44"/>
    <x v="94"/>
    <x v="229"/>
    <x v="250"/>
    <x v="0"/>
    <x v="0"/>
    <x v="3"/>
    <x v="0"/>
    <x v="0"/>
    <x v="4"/>
    <x v="1"/>
    <x v="1"/>
    <x v="249"/>
    <x v="0"/>
    <x v="0"/>
    <x v="0"/>
  </r>
  <r>
    <x v="52"/>
    <x v="30"/>
    <x v="54"/>
    <x v="42"/>
    <x v="8"/>
    <x v="4"/>
    <x v="2"/>
    <x v="24"/>
    <x v="95"/>
    <x v="46"/>
    <x v="95"/>
    <x v="16"/>
    <x v="20"/>
    <x v="0"/>
    <x v="0"/>
    <x v="3"/>
    <x v="0"/>
    <x v="0"/>
    <x v="4"/>
    <x v="0"/>
    <x v="1"/>
    <x v="14"/>
    <x v="0"/>
    <x v="0"/>
    <x v="0"/>
  </r>
  <r>
    <x v="45"/>
    <x v="22"/>
    <x v="45"/>
    <x v="36"/>
    <x v="8"/>
    <x v="4"/>
    <x v="2"/>
    <x v="1"/>
    <x v="5"/>
    <x v="47"/>
    <x v="94"/>
    <x v="231"/>
    <x v="253"/>
    <x v="0"/>
    <x v="0"/>
    <x v="3"/>
    <x v="0"/>
    <x v="0"/>
    <x v="4"/>
    <x v="1"/>
    <x v="1"/>
    <x v="252"/>
    <x v="0"/>
    <x v="0"/>
    <x v="0"/>
  </r>
  <r>
    <x v="57"/>
    <x v="34"/>
    <x v="57"/>
    <x v="45"/>
    <x v="8"/>
    <x v="4"/>
    <x v="2"/>
    <x v="1"/>
    <x v="5"/>
    <x v="44"/>
    <x v="94"/>
    <x v="229"/>
    <x v="249"/>
    <x v="0"/>
    <x v="0"/>
    <x v="3"/>
    <x v="0"/>
    <x v="0"/>
    <x v="4"/>
    <x v="1"/>
    <x v="1"/>
    <x v="248"/>
    <x v="0"/>
    <x v="0"/>
    <x v="0"/>
  </r>
  <r>
    <x v="2"/>
    <x v="38"/>
    <x v="2"/>
    <x v="2"/>
    <x v="0"/>
    <x v="6"/>
    <x v="1"/>
    <x v="4"/>
    <x v="13"/>
    <x v="34"/>
    <x v="62"/>
    <x v="211"/>
    <x v="230"/>
    <x v="0"/>
    <x v="0"/>
    <x v="4"/>
    <x v="0"/>
    <x v="0"/>
    <x v="5"/>
    <x v="1"/>
    <x v="1"/>
    <x v="0"/>
    <x v="0"/>
    <x v="0"/>
    <x v="0"/>
  </r>
  <r>
    <x v="14"/>
    <x v="38"/>
    <x v="14"/>
    <x v="14"/>
    <x v="0"/>
    <x v="6"/>
    <x v="1"/>
    <x v="14"/>
    <x v="56"/>
    <x v="48"/>
    <x v="101"/>
    <x v="0"/>
    <x v="0"/>
    <x v="0"/>
    <x v="0"/>
    <x v="5"/>
    <x v="0"/>
    <x v="0"/>
    <x v="6"/>
    <x v="0"/>
    <x v="1"/>
    <x v="231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3:AD30" firstHeaderRow="1" firstDataRow="2" firstDataCol="3"/>
  <pivotFields count="25"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axis="axisRow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3">
        <item x="0"/>
        <item x="1"/>
        <item t="default"/>
      </items>
    </pivotField>
    <pivotField axis="axisRow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3">
    <field x="15"/>
    <field x="14"/>
    <field x="5"/>
  </rowFields>
  <row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rowItems>
  <colFields count="1">
    <field x="4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dataFields count="1">
    <dataField name="Sum of Nominal Volume" fld="7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8.99"/>
    <col collapsed="false" customWidth="true" hidden="false" outlineLevel="0" max="9" min="9" style="0" width="12.7"/>
    <col collapsed="false" customWidth="true" hidden="true" outlineLevel="0" max="10" min="10" style="0" width="14.56"/>
    <col collapsed="false" customWidth="true" hidden="false" outlineLevel="0" max="11" min="11" style="0" width="16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</row>
    <row r="2" customFormat="false" ht="12.75" hidden="false" customHeight="false" outlineLevel="0" collapsed="false">
      <c r="A2" s="0" t="n">
        <v>24580</v>
      </c>
      <c r="B2" s="3" t="n">
        <v>37020</v>
      </c>
      <c r="C2" s="3" t="n">
        <v>37257</v>
      </c>
      <c r="D2" s="0" t="s">
        <v>16</v>
      </c>
      <c r="E2" s="0" t="n">
        <v>50</v>
      </c>
      <c r="F2" s="0" t="n">
        <v>-17600</v>
      </c>
      <c r="G2" s="0" t="n">
        <v>-17514.61</v>
      </c>
      <c r="H2" s="0" t="n">
        <v>41.75</v>
      </c>
      <c r="I2" s="0" t="n">
        <v>25.75</v>
      </c>
      <c r="J2" s="4" t="n">
        <f aca="false">(+I2-H2)*F2</f>
        <v>281600</v>
      </c>
      <c r="K2" s="4" t="n">
        <f aca="false">(+I2-H2)*G2</f>
        <v>280233.76</v>
      </c>
      <c r="L2" s="0" t="s">
        <v>17</v>
      </c>
      <c r="M2" s="0" t="s">
        <v>18</v>
      </c>
      <c r="N2" s="0" t="s">
        <v>19</v>
      </c>
      <c r="O2" s="0" t="s">
        <v>20</v>
      </c>
      <c r="P2" s="0" t="s">
        <v>21</v>
      </c>
    </row>
    <row r="3" customFormat="false" ht="12.75" hidden="false" customHeight="false" outlineLevel="0" collapsed="false">
      <c r="A3" s="0" t="n">
        <v>24580</v>
      </c>
      <c r="B3" s="3" t="n">
        <v>37020</v>
      </c>
      <c r="C3" s="3" t="n">
        <v>37288</v>
      </c>
      <c r="D3" s="0" t="s">
        <v>16</v>
      </c>
      <c r="E3" s="0" t="n">
        <v>50</v>
      </c>
      <c r="F3" s="0" t="n">
        <v>-16000</v>
      </c>
      <c r="G3" s="0" t="n">
        <v>-15898.96</v>
      </c>
      <c r="H3" s="0" t="n">
        <v>41.75</v>
      </c>
      <c r="I3" s="0" t="n">
        <v>25.75</v>
      </c>
      <c r="J3" s="4" t="n">
        <f aca="false">(+I3-H3)*F3</f>
        <v>256000</v>
      </c>
      <c r="K3" s="4" t="n">
        <f aca="false">(+I3-H3)*G3</f>
        <v>254383.36</v>
      </c>
      <c r="L3" s="0" t="s">
        <v>17</v>
      </c>
      <c r="M3" s="0" t="s">
        <v>18</v>
      </c>
      <c r="N3" s="0" t="s">
        <v>19</v>
      </c>
      <c r="O3" s="0" t="s">
        <v>20</v>
      </c>
      <c r="P3" s="0" t="s">
        <v>21</v>
      </c>
    </row>
    <row r="4" customFormat="false" ht="12.75" hidden="false" customHeight="false" outlineLevel="0" collapsed="false">
      <c r="A4" s="5" t="n">
        <v>24201</v>
      </c>
      <c r="B4" s="6" t="n">
        <v>36998</v>
      </c>
      <c r="C4" s="6" t="n">
        <v>37226</v>
      </c>
      <c r="D4" s="5" t="s">
        <v>22</v>
      </c>
      <c r="E4" s="5" t="n">
        <v>5</v>
      </c>
      <c r="F4" s="5" t="n">
        <v>3720</v>
      </c>
      <c r="G4" s="5" t="n">
        <v>3708.5</v>
      </c>
      <c r="H4" s="5" t="n">
        <v>33.95</v>
      </c>
      <c r="I4" s="7" t="n">
        <v>33.95</v>
      </c>
      <c r="J4" s="8" t="n">
        <f aca="false">+H4*-F4</f>
        <v>-126294</v>
      </c>
      <c r="K4" s="8" t="n">
        <f aca="false">-G4*H4</f>
        <v>-125903.575</v>
      </c>
      <c r="L4" s="5" t="s">
        <v>17</v>
      </c>
      <c r="M4" s="5" t="s">
        <v>18</v>
      </c>
      <c r="N4" s="5" t="s">
        <v>23</v>
      </c>
      <c r="O4" s="5" t="s">
        <v>24</v>
      </c>
      <c r="P4" s="5" t="s">
        <v>21</v>
      </c>
    </row>
    <row r="5" customFormat="false" ht="12.75" hidden="false" customHeight="false" outlineLevel="0" collapsed="false">
      <c r="A5" s="0" t="n">
        <v>23758</v>
      </c>
      <c r="B5" s="3" t="n">
        <v>36964</v>
      </c>
      <c r="C5" s="3" t="n">
        <v>37257</v>
      </c>
      <c r="D5" s="0" t="s">
        <v>25</v>
      </c>
      <c r="E5" s="0" t="n">
        <v>50</v>
      </c>
      <c r="F5" s="0" t="n">
        <v>19600</v>
      </c>
      <c r="G5" s="0" t="n">
        <v>19504.91</v>
      </c>
      <c r="H5" s="1" t="n">
        <v>33.5</v>
      </c>
      <c r="I5" s="1" t="n">
        <v>18.64</v>
      </c>
      <c r="J5" s="4" t="n">
        <f aca="false">(+I5-H5)*F5</f>
        <v>-291256</v>
      </c>
      <c r="K5" s="4" t="n">
        <f aca="false">(+I5-H5)*G5</f>
        <v>-289842.9626</v>
      </c>
      <c r="L5" s="0" t="s">
        <v>17</v>
      </c>
      <c r="M5" s="0" t="s">
        <v>18</v>
      </c>
      <c r="N5" s="0" t="s">
        <v>26</v>
      </c>
      <c r="O5" s="0" t="s">
        <v>24</v>
      </c>
      <c r="P5" s="0" t="s">
        <v>21</v>
      </c>
    </row>
    <row r="6" customFormat="false" ht="12.75" hidden="false" customHeight="false" outlineLevel="0" collapsed="false">
      <c r="A6" s="0" t="n">
        <v>23829</v>
      </c>
      <c r="B6" s="3" t="n">
        <v>36971</v>
      </c>
      <c r="C6" s="3" t="n">
        <v>37257</v>
      </c>
      <c r="D6" s="0" t="s">
        <v>25</v>
      </c>
      <c r="E6" s="0" t="n">
        <v>50</v>
      </c>
      <c r="F6" s="0" t="n">
        <v>19600</v>
      </c>
      <c r="G6" s="0" t="n">
        <v>19504.91</v>
      </c>
      <c r="H6" s="1" t="n">
        <v>34</v>
      </c>
      <c r="I6" s="1" t="n">
        <v>18.64</v>
      </c>
      <c r="J6" s="4" t="n">
        <f aca="false">(+I6-H6)*F6</f>
        <v>-301056</v>
      </c>
      <c r="K6" s="4" t="n">
        <f aca="false">(+I6-H6)*G6</f>
        <v>-299595.4176</v>
      </c>
      <c r="L6" s="0" t="s">
        <v>17</v>
      </c>
      <c r="M6" s="0" t="s">
        <v>18</v>
      </c>
      <c r="N6" s="0" t="s">
        <v>26</v>
      </c>
      <c r="O6" s="0" t="s">
        <v>24</v>
      </c>
      <c r="P6" s="0" t="s">
        <v>21</v>
      </c>
    </row>
    <row r="7" customFormat="false" ht="12.75" hidden="false" customHeight="false" outlineLevel="0" collapsed="false">
      <c r="A7" s="0" t="n">
        <v>23758</v>
      </c>
      <c r="B7" s="3" t="n">
        <v>36964</v>
      </c>
      <c r="C7" s="3" t="n">
        <v>37288</v>
      </c>
      <c r="D7" s="0" t="s">
        <v>25</v>
      </c>
      <c r="E7" s="0" t="n">
        <v>50</v>
      </c>
      <c r="F7" s="0" t="n">
        <v>17600</v>
      </c>
      <c r="G7" s="0" t="n">
        <v>17488.86</v>
      </c>
      <c r="H7" s="1" t="n">
        <v>33.5</v>
      </c>
      <c r="I7" s="1" t="n">
        <v>17.98</v>
      </c>
      <c r="J7" s="4" t="n">
        <f aca="false">(+I7-H7)*F7</f>
        <v>-273152</v>
      </c>
      <c r="K7" s="4" t="n">
        <f aca="false">(+I7-H7)*G7</f>
        <v>-271427.1072</v>
      </c>
      <c r="L7" s="0" t="s">
        <v>17</v>
      </c>
      <c r="M7" s="0" t="s">
        <v>18</v>
      </c>
      <c r="N7" s="0" t="s">
        <v>26</v>
      </c>
      <c r="O7" s="0" t="s">
        <v>24</v>
      </c>
      <c r="P7" s="0" t="s">
        <v>21</v>
      </c>
    </row>
    <row r="8" customFormat="false" ht="12.75" hidden="false" customHeight="false" outlineLevel="0" collapsed="false">
      <c r="A8" s="0" t="n">
        <v>23829</v>
      </c>
      <c r="B8" s="3" t="n">
        <v>36971</v>
      </c>
      <c r="C8" s="3" t="n">
        <v>37288</v>
      </c>
      <c r="D8" s="0" t="s">
        <v>25</v>
      </c>
      <c r="E8" s="0" t="n">
        <v>50</v>
      </c>
      <c r="F8" s="0" t="n">
        <v>17600</v>
      </c>
      <c r="G8" s="0" t="n">
        <v>17488.86</v>
      </c>
      <c r="H8" s="1" t="n">
        <v>34</v>
      </c>
      <c r="I8" s="1" t="n">
        <v>17.98</v>
      </c>
      <c r="J8" s="4" t="n">
        <f aca="false">(+I8-H8)*F8</f>
        <v>-281952</v>
      </c>
      <c r="K8" s="4" t="n">
        <f aca="false">(+I8-H8)*G8</f>
        <v>-280171.5372</v>
      </c>
      <c r="L8" s="0" t="s">
        <v>17</v>
      </c>
      <c r="M8" s="0" t="s">
        <v>18</v>
      </c>
      <c r="N8" s="0" t="s">
        <v>26</v>
      </c>
      <c r="O8" s="0" t="s">
        <v>24</v>
      </c>
      <c r="P8" s="0" t="s">
        <v>21</v>
      </c>
    </row>
    <row r="9" customFormat="false" ht="12.75" hidden="false" customHeight="false" outlineLevel="0" collapsed="false">
      <c r="A9" s="0" t="n">
        <v>23758</v>
      </c>
      <c r="B9" s="3" t="n">
        <v>36964</v>
      </c>
      <c r="C9" s="3" t="n">
        <v>37316</v>
      </c>
      <c r="D9" s="0" t="s">
        <v>25</v>
      </c>
      <c r="E9" s="0" t="n">
        <v>50</v>
      </c>
      <c r="F9" s="0" t="n">
        <v>20400</v>
      </c>
      <c r="G9" s="0" t="n">
        <v>20237.88</v>
      </c>
      <c r="H9" s="1" t="n">
        <v>33.5</v>
      </c>
      <c r="I9" s="1" t="n">
        <v>16.02</v>
      </c>
      <c r="J9" s="4" t="n">
        <f aca="false">(+I9-H9)*F9</f>
        <v>-356592</v>
      </c>
      <c r="K9" s="4" t="n">
        <f aca="false">(+I9-H9)*G9</f>
        <v>-353758.1424</v>
      </c>
      <c r="L9" s="0" t="s">
        <v>17</v>
      </c>
      <c r="M9" s="0" t="s">
        <v>18</v>
      </c>
      <c r="N9" s="0" t="s">
        <v>26</v>
      </c>
      <c r="O9" s="0" t="s">
        <v>24</v>
      </c>
      <c r="P9" s="0" t="s">
        <v>21</v>
      </c>
    </row>
    <row r="10" customFormat="false" ht="12.75" hidden="false" customHeight="false" outlineLevel="0" collapsed="false">
      <c r="A10" s="0" t="n">
        <v>23829</v>
      </c>
      <c r="B10" s="3" t="n">
        <v>36971</v>
      </c>
      <c r="C10" s="3" t="n">
        <v>37316</v>
      </c>
      <c r="D10" s="0" t="s">
        <v>25</v>
      </c>
      <c r="E10" s="0" t="n">
        <v>50</v>
      </c>
      <c r="F10" s="0" t="n">
        <v>20400</v>
      </c>
      <c r="G10" s="0" t="n">
        <v>20237.88</v>
      </c>
      <c r="H10" s="1" t="n">
        <v>34</v>
      </c>
      <c r="I10" s="1" t="n">
        <v>16.02</v>
      </c>
      <c r="J10" s="4" t="n">
        <f aca="false">(+I10-H10)*F10</f>
        <v>-366792</v>
      </c>
      <c r="K10" s="4" t="n">
        <f aca="false">(+I10-H10)*G10</f>
        <v>-363877.0824</v>
      </c>
      <c r="L10" s="0" t="s">
        <v>17</v>
      </c>
      <c r="M10" s="0" t="s">
        <v>18</v>
      </c>
      <c r="N10" s="0" t="s">
        <v>26</v>
      </c>
      <c r="O10" s="0" t="s">
        <v>24</v>
      </c>
      <c r="P10" s="0" t="s">
        <v>21</v>
      </c>
    </row>
    <row r="11" customFormat="false" ht="12.75" hidden="false" customHeight="false" outlineLevel="0" collapsed="false">
      <c r="A11" s="0" t="n">
        <v>23758</v>
      </c>
      <c r="B11" s="3" t="n">
        <v>36964</v>
      </c>
      <c r="C11" s="3" t="n">
        <v>37347</v>
      </c>
      <c r="D11" s="0" t="s">
        <v>25</v>
      </c>
      <c r="E11" s="0" t="n">
        <v>50</v>
      </c>
      <c r="F11" s="0" t="n">
        <v>18400</v>
      </c>
      <c r="G11" s="0" t="n">
        <v>18229.08</v>
      </c>
      <c r="H11" s="1" t="n">
        <v>33.5</v>
      </c>
      <c r="I11" s="1" t="n">
        <v>16.21</v>
      </c>
      <c r="J11" s="4" t="n">
        <f aca="false">(+I11-H11)*F11</f>
        <v>-318136</v>
      </c>
      <c r="K11" s="4" t="n">
        <f aca="false">(+I11-H11)*G11</f>
        <v>-315180.7932</v>
      </c>
      <c r="L11" s="0" t="s">
        <v>17</v>
      </c>
      <c r="M11" s="0" t="s">
        <v>18</v>
      </c>
      <c r="N11" s="0" t="s">
        <v>26</v>
      </c>
      <c r="O11" s="0" t="s">
        <v>24</v>
      </c>
      <c r="P11" s="0" t="s">
        <v>21</v>
      </c>
    </row>
    <row r="12" customFormat="false" ht="12.75" hidden="false" customHeight="false" outlineLevel="0" collapsed="false">
      <c r="A12" s="0" t="n">
        <v>23829</v>
      </c>
      <c r="B12" s="3" t="n">
        <v>36971</v>
      </c>
      <c r="C12" s="3" t="n">
        <v>37347</v>
      </c>
      <c r="D12" s="0" t="s">
        <v>25</v>
      </c>
      <c r="E12" s="0" t="n">
        <v>50</v>
      </c>
      <c r="F12" s="0" t="n">
        <v>18400</v>
      </c>
      <c r="G12" s="0" t="n">
        <v>18229.08</v>
      </c>
      <c r="H12" s="1" t="n">
        <v>34</v>
      </c>
      <c r="I12" s="1" t="n">
        <v>16.21</v>
      </c>
      <c r="J12" s="4" t="n">
        <f aca="false">(+I12-H12)*F12</f>
        <v>-327336</v>
      </c>
      <c r="K12" s="4" t="n">
        <f aca="false">(+I12-H12)*G12</f>
        <v>-324295.3332</v>
      </c>
      <c r="L12" s="0" t="s">
        <v>17</v>
      </c>
      <c r="M12" s="0" t="s">
        <v>18</v>
      </c>
      <c r="N12" s="0" t="s">
        <v>26</v>
      </c>
      <c r="O12" s="0" t="s">
        <v>24</v>
      </c>
      <c r="P12" s="0" t="s">
        <v>21</v>
      </c>
    </row>
    <row r="13" customFormat="false" ht="12.75" hidden="false" customHeight="false" outlineLevel="0" collapsed="false">
      <c r="A13" s="0" t="n">
        <v>23758</v>
      </c>
      <c r="B13" s="3" t="n">
        <v>36964</v>
      </c>
      <c r="C13" s="3" t="n">
        <v>37377</v>
      </c>
      <c r="D13" s="0" t="s">
        <v>25</v>
      </c>
      <c r="E13" s="0" t="n">
        <v>50</v>
      </c>
      <c r="F13" s="0" t="n">
        <v>19600</v>
      </c>
      <c r="G13" s="0" t="n">
        <v>19383.81</v>
      </c>
      <c r="H13" s="1" t="n">
        <v>33.5</v>
      </c>
      <c r="I13" s="1" t="n">
        <v>17.6</v>
      </c>
      <c r="J13" s="4" t="n">
        <f aca="false">(+I13-H13)*F13</f>
        <v>-311640</v>
      </c>
      <c r="K13" s="4" t="n">
        <f aca="false">(+I13-H13)*G13</f>
        <v>-308202.579</v>
      </c>
      <c r="L13" s="0" t="s">
        <v>17</v>
      </c>
      <c r="M13" s="0" t="s">
        <v>18</v>
      </c>
      <c r="N13" s="0" t="s">
        <v>26</v>
      </c>
      <c r="O13" s="0" t="s">
        <v>24</v>
      </c>
      <c r="P13" s="0" t="s">
        <v>21</v>
      </c>
    </row>
    <row r="14" customFormat="false" ht="12.75" hidden="false" customHeight="false" outlineLevel="0" collapsed="false">
      <c r="A14" s="0" t="n">
        <v>23829</v>
      </c>
      <c r="B14" s="3" t="n">
        <v>36971</v>
      </c>
      <c r="C14" s="3" t="n">
        <v>37377</v>
      </c>
      <c r="D14" s="0" t="s">
        <v>25</v>
      </c>
      <c r="E14" s="0" t="n">
        <v>50</v>
      </c>
      <c r="F14" s="0" t="n">
        <v>19600</v>
      </c>
      <c r="G14" s="0" t="n">
        <v>19383.81</v>
      </c>
      <c r="H14" s="1" t="n">
        <v>34</v>
      </c>
      <c r="I14" s="1" t="n">
        <v>17.6</v>
      </c>
      <c r="J14" s="4" t="n">
        <f aca="false">(+I14-H14)*F14</f>
        <v>-321440</v>
      </c>
      <c r="K14" s="4" t="n">
        <f aca="false">(+I14-H14)*G14</f>
        <v>-317894.484</v>
      </c>
      <c r="L14" s="0" t="s">
        <v>17</v>
      </c>
      <c r="M14" s="0" t="s">
        <v>18</v>
      </c>
      <c r="N14" s="0" t="s">
        <v>26</v>
      </c>
      <c r="O14" s="0" t="s">
        <v>24</v>
      </c>
      <c r="P14" s="0" t="s">
        <v>21</v>
      </c>
    </row>
    <row r="15" customFormat="false" ht="12.75" hidden="false" customHeight="false" outlineLevel="0" collapsed="false">
      <c r="A15" s="0" t="n">
        <v>23758</v>
      </c>
      <c r="B15" s="3" t="n">
        <v>36964</v>
      </c>
      <c r="C15" s="3" t="n">
        <v>37408</v>
      </c>
      <c r="D15" s="0" t="s">
        <v>25</v>
      </c>
      <c r="E15" s="0" t="n">
        <v>50</v>
      </c>
      <c r="F15" s="0" t="n">
        <v>20000</v>
      </c>
      <c r="G15" s="0" t="n">
        <v>19745.26</v>
      </c>
      <c r="H15" s="1" t="n">
        <v>33.5</v>
      </c>
      <c r="I15" s="1" t="n">
        <v>19.44</v>
      </c>
      <c r="J15" s="4" t="n">
        <f aca="false">(+I15-H15)*F15</f>
        <v>-281200</v>
      </c>
      <c r="K15" s="4" t="n">
        <f aca="false">(+I15-H15)*G15</f>
        <v>-277618.3556</v>
      </c>
      <c r="L15" s="0" t="s">
        <v>17</v>
      </c>
      <c r="M15" s="0" t="s">
        <v>18</v>
      </c>
      <c r="N15" s="0" t="s">
        <v>26</v>
      </c>
      <c r="O15" s="0" t="s">
        <v>24</v>
      </c>
      <c r="P15" s="0" t="s">
        <v>21</v>
      </c>
    </row>
    <row r="16" customFormat="false" ht="12.75" hidden="false" customHeight="false" outlineLevel="0" collapsed="false">
      <c r="A16" s="0" t="n">
        <v>23829</v>
      </c>
      <c r="B16" s="3" t="n">
        <v>36971</v>
      </c>
      <c r="C16" s="3" t="n">
        <v>37408</v>
      </c>
      <c r="D16" s="0" t="s">
        <v>25</v>
      </c>
      <c r="E16" s="0" t="n">
        <v>50</v>
      </c>
      <c r="F16" s="0" t="n">
        <v>20000</v>
      </c>
      <c r="G16" s="0" t="n">
        <v>19745.26</v>
      </c>
      <c r="H16" s="1" t="n">
        <v>34</v>
      </c>
      <c r="I16" s="1" t="n">
        <v>19.44</v>
      </c>
      <c r="J16" s="4" t="n">
        <f aca="false">(+I16-H16)*F16</f>
        <v>-291200</v>
      </c>
      <c r="K16" s="4" t="n">
        <f aca="false">(+I16-H16)*G16</f>
        <v>-287490.9856</v>
      </c>
      <c r="L16" s="0" t="s">
        <v>17</v>
      </c>
      <c r="M16" s="0" t="s">
        <v>18</v>
      </c>
      <c r="N16" s="0" t="s">
        <v>26</v>
      </c>
      <c r="O16" s="0" t="s">
        <v>24</v>
      </c>
      <c r="P16" s="0" t="s">
        <v>21</v>
      </c>
    </row>
    <row r="17" customFormat="false" ht="12.75" hidden="false" customHeight="false" outlineLevel="0" collapsed="false">
      <c r="A17" s="0" t="n">
        <v>23758</v>
      </c>
      <c r="B17" s="3" t="n">
        <v>36964</v>
      </c>
      <c r="C17" s="3" t="n">
        <v>37438</v>
      </c>
      <c r="D17" s="0" t="s">
        <v>25</v>
      </c>
      <c r="E17" s="0" t="n">
        <v>50</v>
      </c>
      <c r="F17" s="0" t="n">
        <v>19600</v>
      </c>
      <c r="G17" s="0" t="n">
        <v>19313.43</v>
      </c>
      <c r="H17" s="1" t="n">
        <v>33.5</v>
      </c>
      <c r="I17" s="1" t="n">
        <v>22.91</v>
      </c>
      <c r="J17" s="4" t="n">
        <f aca="false">(+I17-H17)*F17</f>
        <v>-207564</v>
      </c>
      <c r="K17" s="4" t="n">
        <f aca="false">(+I17-H17)*G17</f>
        <v>-204529.2237</v>
      </c>
      <c r="L17" s="0" t="s">
        <v>17</v>
      </c>
      <c r="M17" s="0" t="s">
        <v>18</v>
      </c>
      <c r="N17" s="0" t="s">
        <v>26</v>
      </c>
      <c r="O17" s="0" t="s">
        <v>24</v>
      </c>
      <c r="P17" s="0" t="s">
        <v>21</v>
      </c>
    </row>
    <row r="18" customFormat="false" ht="12.75" hidden="false" customHeight="false" outlineLevel="0" collapsed="false">
      <c r="A18" s="0" t="n">
        <v>23829</v>
      </c>
      <c r="B18" s="3" t="n">
        <v>36971</v>
      </c>
      <c r="C18" s="3" t="n">
        <v>37438</v>
      </c>
      <c r="D18" s="0" t="s">
        <v>25</v>
      </c>
      <c r="E18" s="0" t="n">
        <v>50</v>
      </c>
      <c r="F18" s="0" t="n">
        <v>19600</v>
      </c>
      <c r="G18" s="0" t="n">
        <v>19313.43</v>
      </c>
      <c r="H18" s="1" t="n">
        <v>34</v>
      </c>
      <c r="I18" s="1" t="n">
        <v>22.91</v>
      </c>
      <c r="J18" s="4" t="n">
        <f aca="false">(+I18-H18)*F18</f>
        <v>-217364</v>
      </c>
      <c r="K18" s="4" t="n">
        <f aca="false">(+I18-H18)*G18</f>
        <v>-214185.9387</v>
      </c>
      <c r="L18" s="0" t="s">
        <v>17</v>
      </c>
      <c r="M18" s="0" t="s">
        <v>18</v>
      </c>
      <c r="N18" s="0" t="s">
        <v>26</v>
      </c>
      <c r="O18" s="0" t="s">
        <v>24</v>
      </c>
      <c r="P18" s="0" t="s">
        <v>21</v>
      </c>
    </row>
    <row r="19" customFormat="false" ht="12.75" hidden="false" customHeight="false" outlineLevel="0" collapsed="false">
      <c r="A19" s="0" t="n">
        <v>23758</v>
      </c>
      <c r="B19" s="3" t="n">
        <v>36964</v>
      </c>
      <c r="C19" s="3" t="n">
        <v>37469</v>
      </c>
      <c r="D19" s="0" t="s">
        <v>25</v>
      </c>
      <c r="E19" s="0" t="n">
        <v>50</v>
      </c>
      <c r="F19" s="0" t="n">
        <v>19600</v>
      </c>
      <c r="G19" s="0" t="n">
        <v>19271.73</v>
      </c>
      <c r="H19" s="1" t="n">
        <v>33.5</v>
      </c>
      <c r="I19" s="1" t="n">
        <v>22.74</v>
      </c>
      <c r="J19" s="4" t="n">
        <f aca="false">(+I19-H19)*F19</f>
        <v>-210896</v>
      </c>
      <c r="K19" s="4" t="n">
        <f aca="false">(+I19-H19)*G19</f>
        <v>-207363.8148</v>
      </c>
      <c r="L19" s="0" t="s">
        <v>17</v>
      </c>
      <c r="M19" s="0" t="s">
        <v>18</v>
      </c>
      <c r="N19" s="0" t="s">
        <v>26</v>
      </c>
      <c r="O19" s="0" t="s">
        <v>24</v>
      </c>
      <c r="P19" s="0" t="s">
        <v>21</v>
      </c>
    </row>
    <row r="20" customFormat="false" ht="12.75" hidden="false" customHeight="false" outlineLevel="0" collapsed="false">
      <c r="A20" s="0" t="n">
        <v>23829</v>
      </c>
      <c r="B20" s="3" t="n">
        <v>36971</v>
      </c>
      <c r="C20" s="3" t="n">
        <v>37469</v>
      </c>
      <c r="D20" s="0" t="s">
        <v>25</v>
      </c>
      <c r="E20" s="0" t="n">
        <v>50</v>
      </c>
      <c r="F20" s="0" t="n">
        <v>19600</v>
      </c>
      <c r="G20" s="0" t="n">
        <v>19271.73</v>
      </c>
      <c r="H20" s="1" t="n">
        <v>34</v>
      </c>
      <c r="I20" s="1" t="n">
        <v>22.74</v>
      </c>
      <c r="J20" s="4" t="n">
        <f aca="false">(+I20-H20)*F20</f>
        <v>-220696</v>
      </c>
      <c r="K20" s="4" t="n">
        <f aca="false">(+I20-H20)*G20</f>
        <v>-216999.6798</v>
      </c>
      <c r="L20" s="0" t="s">
        <v>17</v>
      </c>
      <c r="M20" s="0" t="s">
        <v>18</v>
      </c>
      <c r="N20" s="0" t="s">
        <v>26</v>
      </c>
      <c r="O20" s="0" t="s">
        <v>24</v>
      </c>
      <c r="P20" s="0" t="s">
        <v>21</v>
      </c>
    </row>
    <row r="21" customFormat="false" ht="12.75" hidden="false" customHeight="false" outlineLevel="0" collapsed="false">
      <c r="A21" s="0" t="n">
        <v>23758</v>
      </c>
      <c r="B21" s="3" t="n">
        <v>36964</v>
      </c>
      <c r="C21" s="3" t="n">
        <v>37500</v>
      </c>
      <c r="D21" s="0" t="s">
        <v>25</v>
      </c>
      <c r="E21" s="0" t="n">
        <v>50</v>
      </c>
      <c r="F21" s="0" t="n">
        <v>20000</v>
      </c>
      <c r="G21" s="0" t="n">
        <v>19621.96</v>
      </c>
      <c r="H21" s="1" t="n">
        <v>33.5</v>
      </c>
      <c r="I21" s="1" t="n">
        <v>17.82</v>
      </c>
      <c r="J21" s="4" t="n">
        <f aca="false">(+I21-H21)*F21</f>
        <v>-313600</v>
      </c>
      <c r="K21" s="4" t="n">
        <f aca="false">(+I21-H21)*G21</f>
        <v>-307672.3328</v>
      </c>
      <c r="L21" s="0" t="s">
        <v>17</v>
      </c>
      <c r="M21" s="0" t="s">
        <v>18</v>
      </c>
      <c r="N21" s="0" t="s">
        <v>26</v>
      </c>
      <c r="O21" s="0" t="s">
        <v>24</v>
      </c>
      <c r="P21" s="0" t="s">
        <v>21</v>
      </c>
    </row>
    <row r="22" customFormat="false" ht="12.75" hidden="false" customHeight="false" outlineLevel="0" collapsed="false">
      <c r="A22" s="0" t="n">
        <v>23829</v>
      </c>
      <c r="B22" s="3" t="n">
        <v>36971</v>
      </c>
      <c r="C22" s="3" t="n">
        <v>37500</v>
      </c>
      <c r="D22" s="0" t="s">
        <v>25</v>
      </c>
      <c r="E22" s="0" t="n">
        <v>50</v>
      </c>
      <c r="F22" s="0" t="n">
        <v>20000</v>
      </c>
      <c r="G22" s="0" t="n">
        <v>19621.96</v>
      </c>
      <c r="H22" s="1" t="n">
        <v>34</v>
      </c>
      <c r="I22" s="1" t="n">
        <v>17.82</v>
      </c>
      <c r="J22" s="4" t="n">
        <f aca="false">(+I22-H22)*F22</f>
        <v>-323600</v>
      </c>
      <c r="K22" s="4" t="n">
        <f aca="false">(+I22-H22)*G22</f>
        <v>-317483.3128</v>
      </c>
      <c r="L22" s="0" t="s">
        <v>17</v>
      </c>
      <c r="M22" s="0" t="s">
        <v>18</v>
      </c>
      <c r="N22" s="0" t="s">
        <v>26</v>
      </c>
      <c r="O22" s="0" t="s">
        <v>24</v>
      </c>
      <c r="P22" s="0" t="s">
        <v>21</v>
      </c>
    </row>
    <row r="23" customFormat="false" ht="12.75" hidden="false" customHeight="false" outlineLevel="0" collapsed="false">
      <c r="A23" s="0" t="n">
        <v>23758</v>
      </c>
      <c r="B23" s="3" t="n">
        <v>36964</v>
      </c>
      <c r="C23" s="3" t="n">
        <v>37530</v>
      </c>
      <c r="D23" s="0" t="s">
        <v>25</v>
      </c>
      <c r="E23" s="0" t="n">
        <v>50</v>
      </c>
      <c r="F23" s="0" t="n">
        <v>18800</v>
      </c>
      <c r="G23" s="0" t="n">
        <v>18400.36</v>
      </c>
      <c r="H23" s="1" t="n">
        <v>33.5</v>
      </c>
      <c r="I23" s="1" t="n">
        <v>16.07</v>
      </c>
      <c r="J23" s="4" t="n">
        <f aca="false">(+I23-H23)*F23</f>
        <v>-327684</v>
      </c>
      <c r="K23" s="4" t="n">
        <f aca="false">(+I23-H23)*G23</f>
        <v>-320718.2748</v>
      </c>
      <c r="L23" s="0" t="s">
        <v>17</v>
      </c>
      <c r="M23" s="0" t="s">
        <v>18</v>
      </c>
      <c r="N23" s="0" t="s">
        <v>26</v>
      </c>
      <c r="O23" s="0" t="s">
        <v>24</v>
      </c>
      <c r="P23" s="0" t="s">
        <v>21</v>
      </c>
    </row>
    <row r="24" customFormat="false" ht="12.75" hidden="false" customHeight="false" outlineLevel="0" collapsed="false">
      <c r="A24" s="0" t="n">
        <v>23829</v>
      </c>
      <c r="B24" s="3" t="n">
        <v>36971</v>
      </c>
      <c r="C24" s="3" t="n">
        <v>37530</v>
      </c>
      <c r="D24" s="0" t="s">
        <v>25</v>
      </c>
      <c r="E24" s="0" t="n">
        <v>50</v>
      </c>
      <c r="F24" s="0" t="n">
        <v>18800</v>
      </c>
      <c r="G24" s="0" t="n">
        <v>18400.36</v>
      </c>
      <c r="H24" s="1" t="n">
        <v>34</v>
      </c>
      <c r="I24" s="1" t="n">
        <v>16.07</v>
      </c>
      <c r="J24" s="4" t="n">
        <f aca="false">(+I24-H24)*F24</f>
        <v>-337084</v>
      </c>
      <c r="K24" s="4" t="n">
        <f aca="false">(+I24-H24)*G24</f>
        <v>-329918.4548</v>
      </c>
      <c r="L24" s="0" t="s">
        <v>17</v>
      </c>
      <c r="M24" s="0" t="s">
        <v>18</v>
      </c>
      <c r="N24" s="0" t="s">
        <v>26</v>
      </c>
      <c r="O24" s="0" t="s">
        <v>24</v>
      </c>
      <c r="P24" s="0" t="s">
        <v>21</v>
      </c>
    </row>
    <row r="25" customFormat="false" ht="12.75" hidden="false" customHeight="false" outlineLevel="0" collapsed="false">
      <c r="A25" s="0" t="n">
        <v>23758</v>
      </c>
      <c r="B25" s="3" t="n">
        <v>36964</v>
      </c>
      <c r="C25" s="3" t="n">
        <v>37561</v>
      </c>
      <c r="D25" s="0" t="s">
        <v>25</v>
      </c>
      <c r="E25" s="0" t="n">
        <v>50</v>
      </c>
      <c r="F25" s="0" t="n">
        <v>20000</v>
      </c>
      <c r="G25" s="0" t="n">
        <v>19524.29</v>
      </c>
      <c r="H25" s="1" t="n">
        <v>33.5</v>
      </c>
      <c r="I25" s="1" t="n">
        <v>16.11</v>
      </c>
      <c r="J25" s="4" t="n">
        <f aca="false">(+I25-H25)*F25</f>
        <v>-347800</v>
      </c>
      <c r="K25" s="4" t="n">
        <f aca="false">(+I25-H25)*G25</f>
        <v>-339527.4031</v>
      </c>
      <c r="L25" s="0" t="s">
        <v>17</v>
      </c>
      <c r="M25" s="0" t="s">
        <v>18</v>
      </c>
      <c r="N25" s="0" t="s">
        <v>26</v>
      </c>
      <c r="O25" s="0" t="s">
        <v>24</v>
      </c>
      <c r="P25" s="0" t="s">
        <v>21</v>
      </c>
    </row>
    <row r="26" customFormat="false" ht="12.75" hidden="false" customHeight="false" outlineLevel="0" collapsed="false">
      <c r="A26" s="0" t="n">
        <v>23829</v>
      </c>
      <c r="B26" s="3" t="n">
        <v>36971</v>
      </c>
      <c r="C26" s="3" t="n">
        <v>37561</v>
      </c>
      <c r="D26" s="0" t="s">
        <v>25</v>
      </c>
      <c r="E26" s="0" t="n">
        <v>50</v>
      </c>
      <c r="F26" s="0" t="n">
        <v>20000</v>
      </c>
      <c r="G26" s="0" t="n">
        <v>19524.29</v>
      </c>
      <c r="H26" s="1" t="n">
        <v>34</v>
      </c>
      <c r="I26" s="1" t="n">
        <v>16.11</v>
      </c>
      <c r="J26" s="4" t="n">
        <f aca="false">(+I26-H26)*F26</f>
        <v>-357800</v>
      </c>
      <c r="K26" s="4" t="n">
        <f aca="false">(+I26-H26)*G26</f>
        <v>-349289.5481</v>
      </c>
      <c r="L26" s="0" t="s">
        <v>17</v>
      </c>
      <c r="M26" s="0" t="s">
        <v>18</v>
      </c>
      <c r="N26" s="0" t="s">
        <v>26</v>
      </c>
      <c r="O26" s="0" t="s">
        <v>24</v>
      </c>
      <c r="P26" s="0" t="s">
        <v>21</v>
      </c>
    </row>
    <row r="27" customFormat="false" ht="12.75" hidden="false" customHeight="false" outlineLevel="0" collapsed="false">
      <c r="A27" s="0" t="n">
        <v>23758</v>
      </c>
      <c r="B27" s="3" t="n">
        <v>36964</v>
      </c>
      <c r="C27" s="3" t="n">
        <v>37591</v>
      </c>
      <c r="D27" s="0" t="s">
        <v>25</v>
      </c>
      <c r="E27" s="0" t="n">
        <v>50</v>
      </c>
      <c r="F27" s="0" t="n">
        <v>20400</v>
      </c>
      <c r="G27" s="0" t="n">
        <v>19860.2</v>
      </c>
      <c r="H27" s="1" t="n">
        <v>33.5</v>
      </c>
      <c r="I27" s="1" t="n">
        <v>17.45</v>
      </c>
      <c r="J27" s="4" t="n">
        <f aca="false">(+I27-H27)*F27</f>
        <v>-327420</v>
      </c>
      <c r="K27" s="4" t="n">
        <f aca="false">(+I27-H27)*G27</f>
        <v>-318756.21</v>
      </c>
      <c r="L27" s="0" t="s">
        <v>17</v>
      </c>
      <c r="M27" s="0" t="s">
        <v>18</v>
      </c>
      <c r="N27" s="0" t="s">
        <v>26</v>
      </c>
      <c r="O27" s="0" t="s">
        <v>24</v>
      </c>
      <c r="P27" s="0" t="s">
        <v>21</v>
      </c>
    </row>
    <row r="28" customFormat="false" ht="12.75" hidden="false" customHeight="false" outlineLevel="0" collapsed="false">
      <c r="A28" s="0" t="n">
        <v>23829</v>
      </c>
      <c r="B28" s="3" t="n">
        <v>36971</v>
      </c>
      <c r="C28" s="3" t="n">
        <v>37591</v>
      </c>
      <c r="D28" s="0" t="s">
        <v>25</v>
      </c>
      <c r="E28" s="0" t="n">
        <v>50</v>
      </c>
      <c r="F28" s="0" t="n">
        <v>20400</v>
      </c>
      <c r="G28" s="0" t="n">
        <v>19860.2</v>
      </c>
      <c r="H28" s="1" t="n">
        <v>34</v>
      </c>
      <c r="I28" s="1" t="n">
        <v>17.45</v>
      </c>
      <c r="J28" s="4" t="n">
        <f aca="false">(+I28-H28)*F28</f>
        <v>-337620</v>
      </c>
      <c r="K28" s="4" t="n">
        <f aca="false">(+I28-H28)*G28</f>
        <v>-328686.31</v>
      </c>
      <c r="L28" s="0" t="s">
        <v>17</v>
      </c>
      <c r="M28" s="0" t="s">
        <v>18</v>
      </c>
      <c r="N28" s="0" t="s">
        <v>26</v>
      </c>
      <c r="O28" s="0" t="s">
        <v>24</v>
      </c>
      <c r="P28" s="0" t="s">
        <v>21</v>
      </c>
    </row>
    <row r="29" customFormat="false" ht="12.75" hidden="false" customHeight="false" outlineLevel="0" collapsed="false">
      <c r="A29" s="0" t="n">
        <v>23770</v>
      </c>
      <c r="B29" s="3" t="n">
        <v>36965</v>
      </c>
      <c r="C29" s="3" t="n">
        <v>37622</v>
      </c>
      <c r="D29" s="0" t="s">
        <v>25</v>
      </c>
      <c r="E29" s="0" t="n">
        <v>50</v>
      </c>
      <c r="F29" s="0" t="n">
        <v>19600</v>
      </c>
      <c r="G29" s="0" t="n">
        <v>19024.84</v>
      </c>
      <c r="H29" s="1" t="n">
        <v>32.5</v>
      </c>
      <c r="I29" s="1" t="n">
        <v>21.19</v>
      </c>
      <c r="J29" s="4" t="n">
        <f aca="false">(+I29-H29)*F29</f>
        <v>-221676</v>
      </c>
      <c r="K29" s="4" t="n">
        <f aca="false">(+I29-H29)*G29</f>
        <v>-215170.9404</v>
      </c>
      <c r="L29" s="0" t="s">
        <v>17</v>
      </c>
      <c r="M29" s="0" t="s">
        <v>18</v>
      </c>
      <c r="N29" s="0" t="s">
        <v>26</v>
      </c>
      <c r="O29" s="0" t="s">
        <v>24</v>
      </c>
      <c r="P29" s="0" t="s">
        <v>21</v>
      </c>
    </row>
    <row r="30" customFormat="false" ht="12.75" hidden="false" customHeight="false" outlineLevel="0" collapsed="false">
      <c r="A30" s="0" t="n">
        <v>23833</v>
      </c>
      <c r="B30" s="3" t="n">
        <v>36972</v>
      </c>
      <c r="C30" s="3" t="n">
        <v>37622</v>
      </c>
      <c r="D30" s="0" t="s">
        <v>25</v>
      </c>
      <c r="E30" s="0" t="n">
        <v>50</v>
      </c>
      <c r="F30" s="0" t="n">
        <v>19600</v>
      </c>
      <c r="G30" s="0" t="n">
        <v>19024.84</v>
      </c>
      <c r="H30" s="1" t="n">
        <v>32.5</v>
      </c>
      <c r="I30" s="1" t="n">
        <v>21.19</v>
      </c>
      <c r="J30" s="4" t="n">
        <f aca="false">(+I30-H30)*F30</f>
        <v>-221676</v>
      </c>
      <c r="K30" s="4" t="n">
        <f aca="false">(+I30-H30)*G30</f>
        <v>-215170.9404</v>
      </c>
      <c r="L30" s="0" t="s">
        <v>17</v>
      </c>
      <c r="M30" s="0" t="s">
        <v>18</v>
      </c>
      <c r="N30" s="0" t="s">
        <v>26</v>
      </c>
      <c r="O30" s="0" t="s">
        <v>24</v>
      </c>
      <c r="P30" s="0" t="s">
        <v>21</v>
      </c>
    </row>
    <row r="31" customFormat="false" ht="12.75" hidden="false" customHeight="false" outlineLevel="0" collapsed="false">
      <c r="A31" s="0" t="n">
        <v>23770</v>
      </c>
      <c r="B31" s="3" t="n">
        <v>36965</v>
      </c>
      <c r="C31" s="3" t="n">
        <v>37653</v>
      </c>
      <c r="D31" s="0" t="s">
        <v>25</v>
      </c>
      <c r="E31" s="0" t="n">
        <v>50</v>
      </c>
      <c r="F31" s="0" t="n">
        <v>17600</v>
      </c>
      <c r="G31" s="0" t="n">
        <v>17032.52</v>
      </c>
      <c r="H31" s="1" t="n">
        <v>32.5</v>
      </c>
      <c r="I31" s="1" t="n">
        <v>20.44</v>
      </c>
      <c r="J31" s="4" t="n">
        <f aca="false">(+I31-H31)*F31</f>
        <v>-212256</v>
      </c>
      <c r="K31" s="4" t="n">
        <f aca="false">(+I31-H31)*G31</f>
        <v>-205412.1912</v>
      </c>
      <c r="L31" s="0" t="s">
        <v>17</v>
      </c>
      <c r="M31" s="0" t="s">
        <v>18</v>
      </c>
      <c r="N31" s="0" t="s">
        <v>26</v>
      </c>
      <c r="O31" s="0" t="s">
        <v>24</v>
      </c>
      <c r="P31" s="0" t="s">
        <v>21</v>
      </c>
    </row>
    <row r="32" customFormat="false" ht="12.75" hidden="false" customHeight="false" outlineLevel="0" collapsed="false">
      <c r="A32" s="0" t="n">
        <v>23833</v>
      </c>
      <c r="B32" s="3" t="n">
        <v>36972</v>
      </c>
      <c r="C32" s="3" t="n">
        <v>37653</v>
      </c>
      <c r="D32" s="0" t="s">
        <v>25</v>
      </c>
      <c r="E32" s="0" t="n">
        <v>50</v>
      </c>
      <c r="F32" s="0" t="n">
        <v>17600</v>
      </c>
      <c r="G32" s="0" t="n">
        <v>17032.52</v>
      </c>
      <c r="H32" s="1" t="n">
        <v>32.5</v>
      </c>
      <c r="I32" s="1" t="n">
        <v>20.44</v>
      </c>
      <c r="J32" s="4" t="n">
        <f aca="false">(+I32-H32)*F32</f>
        <v>-212256</v>
      </c>
      <c r="K32" s="4" t="n">
        <f aca="false">(+I32-H32)*G32</f>
        <v>-205412.1912</v>
      </c>
      <c r="L32" s="0" t="s">
        <v>17</v>
      </c>
      <c r="M32" s="0" t="s">
        <v>18</v>
      </c>
      <c r="N32" s="0" t="s">
        <v>26</v>
      </c>
      <c r="O32" s="0" t="s">
        <v>24</v>
      </c>
      <c r="P32" s="0" t="s">
        <v>21</v>
      </c>
    </row>
    <row r="33" customFormat="false" ht="12.75" hidden="false" customHeight="false" outlineLevel="0" collapsed="false">
      <c r="A33" s="0" t="n">
        <v>23770</v>
      </c>
      <c r="B33" s="3" t="n">
        <v>36965</v>
      </c>
      <c r="C33" s="3" t="n">
        <v>37681</v>
      </c>
      <c r="D33" s="0" t="s">
        <v>25</v>
      </c>
      <c r="E33" s="0" t="n">
        <v>50</v>
      </c>
      <c r="F33" s="0" t="n">
        <v>20400</v>
      </c>
      <c r="G33" s="0" t="n">
        <v>19678.77</v>
      </c>
      <c r="H33" s="1" t="n">
        <v>32.5</v>
      </c>
      <c r="I33" s="1" t="n">
        <v>18.22</v>
      </c>
      <c r="J33" s="4" t="n">
        <f aca="false">(+I33-H33)*F33</f>
        <v>-291312</v>
      </c>
      <c r="K33" s="4" t="n">
        <f aca="false">(+I33-H33)*G33</f>
        <v>-281012.8356</v>
      </c>
      <c r="L33" s="0" t="s">
        <v>17</v>
      </c>
      <c r="M33" s="0" t="s">
        <v>18</v>
      </c>
      <c r="N33" s="0" t="s">
        <v>26</v>
      </c>
      <c r="O33" s="0" t="s">
        <v>24</v>
      </c>
      <c r="P33" s="0" t="s">
        <v>21</v>
      </c>
    </row>
    <row r="34" customFormat="false" ht="12.75" hidden="false" customHeight="false" outlineLevel="0" collapsed="false">
      <c r="A34" s="0" t="n">
        <v>23833</v>
      </c>
      <c r="B34" s="3" t="n">
        <v>36972</v>
      </c>
      <c r="C34" s="3" t="n">
        <v>37681</v>
      </c>
      <c r="D34" s="0" t="s">
        <v>25</v>
      </c>
      <c r="E34" s="0" t="n">
        <v>50</v>
      </c>
      <c r="F34" s="0" t="n">
        <v>20400</v>
      </c>
      <c r="G34" s="0" t="n">
        <v>19678.77</v>
      </c>
      <c r="H34" s="1" t="n">
        <v>32.5</v>
      </c>
      <c r="I34" s="1" t="n">
        <v>18.22</v>
      </c>
      <c r="J34" s="4" t="n">
        <f aca="false">(+I34-H34)*F34</f>
        <v>-291312</v>
      </c>
      <c r="K34" s="4" t="n">
        <f aca="false">(+I34-H34)*G34</f>
        <v>-281012.8356</v>
      </c>
      <c r="L34" s="0" t="s">
        <v>17</v>
      </c>
      <c r="M34" s="0" t="s">
        <v>18</v>
      </c>
      <c r="N34" s="0" t="s">
        <v>26</v>
      </c>
      <c r="O34" s="0" t="s">
        <v>24</v>
      </c>
      <c r="P34" s="0" t="s">
        <v>21</v>
      </c>
    </row>
    <row r="35" customFormat="false" ht="12.75" hidden="false" customHeight="false" outlineLevel="0" collapsed="false">
      <c r="A35" s="0" t="n">
        <v>23770</v>
      </c>
      <c r="B35" s="3" t="n">
        <v>36965</v>
      </c>
      <c r="C35" s="3" t="n">
        <v>37712</v>
      </c>
      <c r="D35" s="0" t="s">
        <v>25</v>
      </c>
      <c r="E35" s="0" t="n">
        <v>50</v>
      </c>
      <c r="F35" s="0" t="n">
        <v>18400</v>
      </c>
      <c r="G35" s="0" t="n">
        <v>17689.29</v>
      </c>
      <c r="H35" s="1" t="n">
        <v>32.5</v>
      </c>
      <c r="I35" s="1" t="n">
        <v>18.43</v>
      </c>
      <c r="J35" s="4" t="n">
        <f aca="false">(+I35-H35)*F35</f>
        <v>-258888</v>
      </c>
      <c r="K35" s="4" t="n">
        <f aca="false">(+I35-H35)*G35</f>
        <v>-248888.3103</v>
      </c>
      <c r="L35" s="0" t="s">
        <v>17</v>
      </c>
      <c r="M35" s="0" t="s">
        <v>18</v>
      </c>
      <c r="N35" s="0" t="s">
        <v>26</v>
      </c>
      <c r="O35" s="0" t="s">
        <v>24</v>
      </c>
      <c r="P35" s="0" t="s">
        <v>21</v>
      </c>
    </row>
    <row r="36" customFormat="false" ht="12.75" hidden="false" customHeight="false" outlineLevel="0" collapsed="false">
      <c r="A36" s="0" t="n">
        <v>23833</v>
      </c>
      <c r="B36" s="3" t="n">
        <v>36972</v>
      </c>
      <c r="C36" s="3" t="n">
        <v>37712</v>
      </c>
      <c r="D36" s="0" t="s">
        <v>25</v>
      </c>
      <c r="E36" s="0" t="n">
        <v>50</v>
      </c>
      <c r="F36" s="0" t="n">
        <v>18400</v>
      </c>
      <c r="G36" s="0" t="n">
        <v>17689.29</v>
      </c>
      <c r="H36" s="1" t="n">
        <v>32.5</v>
      </c>
      <c r="I36" s="1" t="n">
        <v>18.43</v>
      </c>
      <c r="J36" s="4" t="n">
        <f aca="false">(+I36-H36)*F36</f>
        <v>-258888</v>
      </c>
      <c r="K36" s="4" t="n">
        <f aca="false">(+I36-H36)*G36</f>
        <v>-248888.3103</v>
      </c>
      <c r="L36" s="0" t="s">
        <v>17</v>
      </c>
      <c r="M36" s="0" t="s">
        <v>18</v>
      </c>
      <c r="N36" s="0" t="s">
        <v>26</v>
      </c>
      <c r="O36" s="0" t="s">
        <v>24</v>
      </c>
      <c r="P36" s="0" t="s">
        <v>21</v>
      </c>
    </row>
    <row r="37" customFormat="false" ht="12.75" hidden="false" customHeight="false" outlineLevel="0" collapsed="false">
      <c r="A37" s="0" t="n">
        <v>23770</v>
      </c>
      <c r="B37" s="3" t="n">
        <v>36965</v>
      </c>
      <c r="C37" s="3" t="n">
        <v>37742</v>
      </c>
      <c r="D37" s="0" t="s">
        <v>25</v>
      </c>
      <c r="E37" s="0" t="n">
        <v>50</v>
      </c>
      <c r="F37" s="0" t="n">
        <v>20400</v>
      </c>
      <c r="G37" s="0" t="n">
        <v>19542.65</v>
      </c>
      <c r="H37" s="1" t="n">
        <v>32.5</v>
      </c>
      <c r="I37" s="1" t="n">
        <v>20.02</v>
      </c>
      <c r="J37" s="4" t="n">
        <f aca="false">(+I37-H37)*F37</f>
        <v>-254592</v>
      </c>
      <c r="K37" s="4" t="n">
        <f aca="false">(+I37-H37)*G37</f>
        <v>-243892.272</v>
      </c>
      <c r="L37" s="0" t="s">
        <v>17</v>
      </c>
      <c r="M37" s="0" t="s">
        <v>18</v>
      </c>
      <c r="N37" s="0" t="s">
        <v>26</v>
      </c>
      <c r="O37" s="0" t="s">
        <v>24</v>
      </c>
      <c r="P37" s="0" t="s">
        <v>21</v>
      </c>
    </row>
    <row r="38" customFormat="false" ht="12.75" hidden="false" customHeight="false" outlineLevel="0" collapsed="false">
      <c r="A38" s="0" t="n">
        <v>23833</v>
      </c>
      <c r="B38" s="3" t="n">
        <v>36972</v>
      </c>
      <c r="C38" s="3" t="n">
        <v>37742</v>
      </c>
      <c r="D38" s="0" t="s">
        <v>25</v>
      </c>
      <c r="E38" s="0" t="n">
        <v>50</v>
      </c>
      <c r="F38" s="0" t="n">
        <v>20400</v>
      </c>
      <c r="G38" s="0" t="n">
        <v>19542.65</v>
      </c>
      <c r="H38" s="1" t="n">
        <v>32.5</v>
      </c>
      <c r="I38" s="1" t="n">
        <v>20.02</v>
      </c>
      <c r="J38" s="4" t="n">
        <f aca="false">(+I38-H38)*F38</f>
        <v>-254592</v>
      </c>
      <c r="K38" s="4" t="n">
        <f aca="false">(+I38-H38)*G38</f>
        <v>-243892.272</v>
      </c>
      <c r="L38" s="0" t="s">
        <v>17</v>
      </c>
      <c r="M38" s="0" t="s">
        <v>18</v>
      </c>
      <c r="N38" s="0" t="s">
        <v>26</v>
      </c>
      <c r="O38" s="0" t="s">
        <v>24</v>
      </c>
      <c r="P38" s="0" t="s">
        <v>21</v>
      </c>
    </row>
    <row r="39" customFormat="false" ht="12.75" hidden="false" customHeight="false" outlineLevel="0" collapsed="false">
      <c r="A39" s="0" t="n">
        <v>23770</v>
      </c>
      <c r="B39" s="3" t="n">
        <v>36965</v>
      </c>
      <c r="C39" s="3" t="n">
        <v>37773</v>
      </c>
      <c r="D39" s="0" t="s">
        <v>25</v>
      </c>
      <c r="E39" s="0" t="n">
        <v>50</v>
      </c>
      <c r="F39" s="0" t="n">
        <v>19200</v>
      </c>
      <c r="G39" s="0" t="n">
        <v>18326.08</v>
      </c>
      <c r="H39" s="1" t="n">
        <v>32.5</v>
      </c>
      <c r="I39" s="1" t="n">
        <v>22.11</v>
      </c>
      <c r="J39" s="4" t="n">
        <f aca="false">(+I39-H39)*F39</f>
        <v>-199488</v>
      </c>
      <c r="K39" s="4" t="n">
        <f aca="false">(+I39-H39)*G39</f>
        <v>-190407.9712</v>
      </c>
      <c r="L39" s="0" t="s">
        <v>17</v>
      </c>
      <c r="M39" s="0" t="s">
        <v>18</v>
      </c>
      <c r="N39" s="0" t="s">
        <v>26</v>
      </c>
      <c r="O39" s="0" t="s">
        <v>24</v>
      </c>
      <c r="P39" s="0" t="s">
        <v>21</v>
      </c>
    </row>
    <row r="40" customFormat="false" ht="12.75" hidden="false" customHeight="false" outlineLevel="0" collapsed="false">
      <c r="A40" s="0" t="n">
        <v>23833</v>
      </c>
      <c r="B40" s="3" t="n">
        <v>36972</v>
      </c>
      <c r="C40" s="3" t="n">
        <v>37773</v>
      </c>
      <c r="D40" s="0" t="s">
        <v>25</v>
      </c>
      <c r="E40" s="0" t="n">
        <v>50</v>
      </c>
      <c r="F40" s="0" t="n">
        <v>19200</v>
      </c>
      <c r="G40" s="0" t="n">
        <v>18326.08</v>
      </c>
      <c r="H40" s="1" t="n">
        <v>32.5</v>
      </c>
      <c r="I40" s="1" t="n">
        <v>22.11</v>
      </c>
      <c r="J40" s="4" t="n">
        <f aca="false">(+I40-H40)*F40</f>
        <v>-199488</v>
      </c>
      <c r="K40" s="4" t="n">
        <f aca="false">(+I40-H40)*G40</f>
        <v>-190407.9712</v>
      </c>
      <c r="L40" s="0" t="s">
        <v>17</v>
      </c>
      <c r="M40" s="0" t="s">
        <v>18</v>
      </c>
      <c r="N40" s="0" t="s">
        <v>26</v>
      </c>
      <c r="O40" s="0" t="s">
        <v>24</v>
      </c>
      <c r="P40" s="0" t="s">
        <v>21</v>
      </c>
    </row>
    <row r="41" customFormat="false" ht="12.75" hidden="false" customHeight="false" outlineLevel="0" collapsed="false">
      <c r="A41" s="0" t="n">
        <v>23770</v>
      </c>
      <c r="B41" s="3" t="n">
        <v>36965</v>
      </c>
      <c r="C41" s="3" t="n">
        <v>37803</v>
      </c>
      <c r="D41" s="0" t="s">
        <v>25</v>
      </c>
      <c r="E41" s="0" t="n">
        <v>50</v>
      </c>
      <c r="F41" s="0" t="n">
        <v>19600</v>
      </c>
      <c r="G41" s="0" t="n">
        <v>18636.91</v>
      </c>
      <c r="H41" s="1" t="n">
        <v>32.5</v>
      </c>
      <c r="I41" s="1" t="n">
        <v>26.04</v>
      </c>
      <c r="J41" s="4" t="n">
        <f aca="false">(+I41-H41)*F41</f>
        <v>-126616</v>
      </c>
      <c r="K41" s="4" t="n">
        <f aca="false">(+I41-H41)*G41</f>
        <v>-120394.4386</v>
      </c>
      <c r="L41" s="0" t="s">
        <v>17</v>
      </c>
      <c r="M41" s="0" t="s">
        <v>18</v>
      </c>
      <c r="N41" s="0" t="s">
        <v>26</v>
      </c>
      <c r="O41" s="0" t="s">
        <v>24</v>
      </c>
      <c r="P41" s="0" t="s">
        <v>21</v>
      </c>
    </row>
    <row r="42" customFormat="false" ht="12.75" hidden="false" customHeight="false" outlineLevel="0" collapsed="false">
      <c r="A42" s="0" t="n">
        <v>23833</v>
      </c>
      <c r="B42" s="3" t="n">
        <v>36972</v>
      </c>
      <c r="C42" s="3" t="n">
        <v>37803</v>
      </c>
      <c r="D42" s="0" t="s">
        <v>25</v>
      </c>
      <c r="E42" s="0" t="n">
        <v>50</v>
      </c>
      <c r="F42" s="0" t="n">
        <v>19600</v>
      </c>
      <c r="G42" s="0" t="n">
        <v>18636.91</v>
      </c>
      <c r="H42" s="1" t="n">
        <v>32.5</v>
      </c>
      <c r="I42" s="1" t="n">
        <v>26.04</v>
      </c>
      <c r="J42" s="4" t="n">
        <f aca="false">(+I42-H42)*F42</f>
        <v>-126616</v>
      </c>
      <c r="K42" s="4" t="n">
        <f aca="false">(+I42-H42)*G42</f>
        <v>-120394.4386</v>
      </c>
      <c r="L42" s="0" t="s">
        <v>17</v>
      </c>
      <c r="M42" s="0" t="s">
        <v>18</v>
      </c>
      <c r="N42" s="0" t="s">
        <v>26</v>
      </c>
      <c r="O42" s="0" t="s">
        <v>24</v>
      </c>
      <c r="P42" s="0" t="s">
        <v>21</v>
      </c>
    </row>
    <row r="43" customFormat="false" ht="12.75" hidden="false" customHeight="false" outlineLevel="0" collapsed="false">
      <c r="A43" s="0" t="n">
        <v>23770</v>
      </c>
      <c r="B43" s="3" t="n">
        <v>36965</v>
      </c>
      <c r="C43" s="3" t="n">
        <v>37834</v>
      </c>
      <c r="D43" s="0" t="s">
        <v>25</v>
      </c>
      <c r="E43" s="0" t="n">
        <v>50</v>
      </c>
      <c r="F43" s="0" t="n">
        <v>20400</v>
      </c>
      <c r="G43" s="0" t="n">
        <v>19321.03</v>
      </c>
      <c r="H43" s="1" t="n">
        <v>32.5</v>
      </c>
      <c r="I43" s="1" t="n">
        <v>25.86</v>
      </c>
      <c r="J43" s="4" t="n">
        <f aca="false">(+I43-H43)*F43</f>
        <v>-135456</v>
      </c>
      <c r="K43" s="4" t="n">
        <f aca="false">(+I43-H43)*G43</f>
        <v>-128291.6392</v>
      </c>
      <c r="L43" s="0" t="s">
        <v>17</v>
      </c>
      <c r="M43" s="0" t="s">
        <v>18</v>
      </c>
      <c r="N43" s="0" t="s">
        <v>26</v>
      </c>
      <c r="O43" s="0" t="s">
        <v>24</v>
      </c>
      <c r="P43" s="0" t="s">
        <v>21</v>
      </c>
    </row>
    <row r="44" customFormat="false" ht="12.75" hidden="false" customHeight="false" outlineLevel="0" collapsed="false">
      <c r="A44" s="0" t="n">
        <v>23833</v>
      </c>
      <c r="B44" s="3" t="n">
        <v>36972</v>
      </c>
      <c r="C44" s="3" t="n">
        <v>37834</v>
      </c>
      <c r="D44" s="0" t="s">
        <v>25</v>
      </c>
      <c r="E44" s="0" t="n">
        <v>50</v>
      </c>
      <c r="F44" s="0" t="n">
        <v>20400</v>
      </c>
      <c r="G44" s="0" t="n">
        <v>19321.03</v>
      </c>
      <c r="H44" s="1" t="n">
        <v>32.5</v>
      </c>
      <c r="I44" s="1" t="n">
        <v>25.86</v>
      </c>
      <c r="J44" s="4" t="n">
        <f aca="false">(+I44-H44)*F44</f>
        <v>-135456</v>
      </c>
      <c r="K44" s="4" t="n">
        <f aca="false">(+I44-H44)*G44</f>
        <v>-128291.6392</v>
      </c>
      <c r="L44" s="0" t="s">
        <v>17</v>
      </c>
      <c r="M44" s="0" t="s">
        <v>18</v>
      </c>
      <c r="N44" s="0" t="s">
        <v>26</v>
      </c>
      <c r="O44" s="0" t="s">
        <v>24</v>
      </c>
      <c r="P44" s="0" t="s">
        <v>21</v>
      </c>
    </row>
    <row r="45" customFormat="false" ht="12.75" hidden="false" customHeight="false" outlineLevel="0" collapsed="false">
      <c r="A45" s="0" t="n">
        <v>23770</v>
      </c>
      <c r="B45" s="3" t="n">
        <v>36965</v>
      </c>
      <c r="C45" s="3" t="n">
        <v>37865</v>
      </c>
      <c r="D45" s="0" t="s">
        <v>25</v>
      </c>
      <c r="E45" s="0" t="n">
        <v>50</v>
      </c>
      <c r="F45" s="0" t="n">
        <v>19200</v>
      </c>
      <c r="G45" s="0" t="n">
        <v>18111.76</v>
      </c>
      <c r="H45" s="1" t="n">
        <v>32.5</v>
      </c>
      <c r="I45" s="1" t="n">
        <v>20.27</v>
      </c>
      <c r="J45" s="4" t="n">
        <f aca="false">(+I45-H45)*F45</f>
        <v>-234816</v>
      </c>
      <c r="K45" s="4" t="n">
        <f aca="false">(+I45-H45)*G45</f>
        <v>-221506.8248</v>
      </c>
      <c r="L45" s="0" t="s">
        <v>17</v>
      </c>
      <c r="M45" s="0" t="s">
        <v>18</v>
      </c>
      <c r="N45" s="0" t="s">
        <v>26</v>
      </c>
      <c r="O45" s="0" t="s">
        <v>24</v>
      </c>
      <c r="P45" s="0" t="s">
        <v>21</v>
      </c>
    </row>
    <row r="46" customFormat="false" ht="12.75" hidden="false" customHeight="false" outlineLevel="0" collapsed="false">
      <c r="A46" s="0" t="n">
        <v>23833</v>
      </c>
      <c r="B46" s="3" t="n">
        <v>36972</v>
      </c>
      <c r="C46" s="3" t="n">
        <v>37865</v>
      </c>
      <c r="D46" s="0" t="s">
        <v>25</v>
      </c>
      <c r="E46" s="0" t="n">
        <v>50</v>
      </c>
      <c r="F46" s="0" t="n">
        <v>19200</v>
      </c>
      <c r="G46" s="0" t="n">
        <v>18111.76</v>
      </c>
      <c r="H46" s="1" t="n">
        <v>32.5</v>
      </c>
      <c r="I46" s="1" t="n">
        <v>20.27</v>
      </c>
      <c r="J46" s="4" t="n">
        <f aca="false">(+I46-H46)*F46</f>
        <v>-234816</v>
      </c>
      <c r="K46" s="4" t="n">
        <f aca="false">(+I46-H46)*G46</f>
        <v>-221506.8248</v>
      </c>
      <c r="L46" s="0" t="s">
        <v>17</v>
      </c>
      <c r="M46" s="0" t="s">
        <v>18</v>
      </c>
      <c r="N46" s="0" t="s">
        <v>26</v>
      </c>
      <c r="O46" s="0" t="s">
        <v>24</v>
      </c>
      <c r="P46" s="0" t="s">
        <v>21</v>
      </c>
    </row>
    <row r="47" customFormat="false" ht="12.75" hidden="false" customHeight="false" outlineLevel="0" collapsed="false">
      <c r="A47" s="0" t="n">
        <v>23770</v>
      </c>
      <c r="B47" s="3" t="n">
        <v>36965</v>
      </c>
      <c r="C47" s="3" t="n">
        <v>37895</v>
      </c>
      <c r="D47" s="0" t="s">
        <v>25</v>
      </c>
      <c r="E47" s="0" t="n">
        <v>50</v>
      </c>
      <c r="F47" s="0" t="n">
        <v>18800</v>
      </c>
      <c r="G47" s="0" t="n">
        <v>17661.52</v>
      </c>
      <c r="H47" s="1" t="n">
        <v>32.5</v>
      </c>
      <c r="I47" s="1" t="n">
        <v>18.28</v>
      </c>
      <c r="J47" s="4" t="n">
        <f aca="false">(+I47-H47)*F47</f>
        <v>-267336</v>
      </c>
      <c r="K47" s="4" t="n">
        <f aca="false">(+I47-H47)*G47</f>
        <v>-251146.8144</v>
      </c>
      <c r="L47" s="0" t="s">
        <v>17</v>
      </c>
      <c r="M47" s="0" t="s">
        <v>18</v>
      </c>
      <c r="N47" s="0" t="s">
        <v>26</v>
      </c>
      <c r="O47" s="0" t="s">
        <v>24</v>
      </c>
      <c r="P47" s="0" t="s">
        <v>21</v>
      </c>
    </row>
    <row r="48" customFormat="false" ht="12.75" hidden="false" customHeight="false" outlineLevel="0" collapsed="false">
      <c r="A48" s="0" t="n">
        <v>23833</v>
      </c>
      <c r="B48" s="3" t="n">
        <v>36972</v>
      </c>
      <c r="C48" s="3" t="n">
        <v>37895</v>
      </c>
      <c r="D48" s="0" t="s">
        <v>25</v>
      </c>
      <c r="E48" s="0" t="n">
        <v>50</v>
      </c>
      <c r="F48" s="0" t="n">
        <v>18800</v>
      </c>
      <c r="G48" s="0" t="n">
        <v>17661.52</v>
      </c>
      <c r="H48" s="1" t="n">
        <v>32.5</v>
      </c>
      <c r="I48" s="1" t="n">
        <v>18.28</v>
      </c>
      <c r="J48" s="4" t="n">
        <f aca="false">(+I48-H48)*F48</f>
        <v>-267336</v>
      </c>
      <c r="K48" s="4" t="n">
        <f aca="false">(+I48-H48)*G48</f>
        <v>-251146.8144</v>
      </c>
      <c r="L48" s="0" t="s">
        <v>17</v>
      </c>
      <c r="M48" s="0" t="s">
        <v>18</v>
      </c>
      <c r="N48" s="0" t="s">
        <v>26</v>
      </c>
      <c r="O48" s="0" t="s">
        <v>24</v>
      </c>
      <c r="P48" s="0" t="s">
        <v>21</v>
      </c>
    </row>
    <row r="49" customFormat="false" ht="12.75" hidden="false" customHeight="false" outlineLevel="0" collapsed="false">
      <c r="A49" s="0" t="n">
        <v>23770</v>
      </c>
      <c r="B49" s="3" t="n">
        <v>36965</v>
      </c>
      <c r="C49" s="3" t="n">
        <v>37926</v>
      </c>
      <c r="D49" s="0" t="s">
        <v>25</v>
      </c>
      <c r="E49" s="0" t="n">
        <v>50</v>
      </c>
      <c r="F49" s="0" t="n">
        <v>20800</v>
      </c>
      <c r="G49" s="0" t="n">
        <v>19459.73</v>
      </c>
      <c r="H49" s="1" t="n">
        <v>32.5</v>
      </c>
      <c r="I49" s="1" t="n">
        <v>18.31</v>
      </c>
      <c r="J49" s="4" t="n">
        <f aca="false">(+I49-H49)*F49</f>
        <v>-295152</v>
      </c>
      <c r="K49" s="4" t="n">
        <f aca="false">(+I49-H49)*G49</f>
        <v>-276133.5687</v>
      </c>
      <c r="L49" s="0" t="s">
        <v>17</v>
      </c>
      <c r="M49" s="0" t="s">
        <v>18</v>
      </c>
      <c r="N49" s="0" t="s">
        <v>26</v>
      </c>
      <c r="O49" s="0" t="s">
        <v>24</v>
      </c>
      <c r="P49" s="0" t="s">
        <v>21</v>
      </c>
    </row>
    <row r="50" customFormat="false" ht="12.75" hidden="false" customHeight="false" outlineLevel="0" collapsed="false">
      <c r="A50" s="0" t="n">
        <v>23833</v>
      </c>
      <c r="B50" s="3" t="n">
        <v>36972</v>
      </c>
      <c r="C50" s="3" t="n">
        <v>37926</v>
      </c>
      <c r="D50" s="0" t="s">
        <v>25</v>
      </c>
      <c r="E50" s="0" t="n">
        <v>50</v>
      </c>
      <c r="F50" s="0" t="n">
        <v>20800</v>
      </c>
      <c r="G50" s="0" t="n">
        <v>19459.73</v>
      </c>
      <c r="H50" s="1" t="n">
        <v>32.5</v>
      </c>
      <c r="I50" s="1" t="n">
        <v>18.31</v>
      </c>
      <c r="J50" s="4" t="n">
        <f aca="false">(+I50-H50)*F50</f>
        <v>-295152</v>
      </c>
      <c r="K50" s="4" t="n">
        <f aca="false">(+I50-H50)*G50</f>
        <v>-276133.5687</v>
      </c>
      <c r="L50" s="0" t="s">
        <v>17</v>
      </c>
      <c r="M50" s="0" t="s">
        <v>18</v>
      </c>
      <c r="N50" s="0" t="s">
        <v>26</v>
      </c>
      <c r="O50" s="0" t="s">
        <v>24</v>
      </c>
      <c r="P50" s="0" t="s">
        <v>21</v>
      </c>
    </row>
    <row r="51" customFormat="false" ht="12.75" hidden="false" customHeight="false" outlineLevel="0" collapsed="false">
      <c r="A51" s="0" t="n">
        <v>23770</v>
      </c>
      <c r="B51" s="3" t="n">
        <v>36965</v>
      </c>
      <c r="C51" s="3" t="n">
        <v>37956</v>
      </c>
      <c r="D51" s="0" t="s">
        <v>25</v>
      </c>
      <c r="E51" s="0" t="n">
        <v>50</v>
      </c>
      <c r="F51" s="0" t="n">
        <v>19600</v>
      </c>
      <c r="G51" s="0" t="n">
        <v>18258.4</v>
      </c>
      <c r="H51" s="1" t="n">
        <v>32.5</v>
      </c>
      <c r="I51" s="1" t="n">
        <v>19.84</v>
      </c>
      <c r="J51" s="4" t="n">
        <f aca="false">(+I51-H51)*F51</f>
        <v>-248136</v>
      </c>
      <c r="K51" s="4" t="n">
        <f aca="false">(+I51-H51)*G51</f>
        <v>-231151.344</v>
      </c>
      <c r="L51" s="0" t="s">
        <v>17</v>
      </c>
      <c r="M51" s="0" t="s">
        <v>18</v>
      </c>
      <c r="N51" s="0" t="s">
        <v>26</v>
      </c>
      <c r="O51" s="0" t="s">
        <v>24</v>
      </c>
      <c r="P51" s="0" t="s">
        <v>21</v>
      </c>
    </row>
    <row r="52" customFormat="false" ht="12.75" hidden="false" customHeight="false" outlineLevel="0" collapsed="false">
      <c r="A52" s="0" t="n">
        <v>23833</v>
      </c>
      <c r="B52" s="3" t="n">
        <v>36972</v>
      </c>
      <c r="C52" s="3" t="n">
        <v>37956</v>
      </c>
      <c r="D52" s="0" t="s">
        <v>25</v>
      </c>
      <c r="E52" s="0" t="n">
        <v>50</v>
      </c>
      <c r="F52" s="0" t="n">
        <v>19600</v>
      </c>
      <c r="G52" s="0" t="n">
        <v>18258.4</v>
      </c>
      <c r="H52" s="1" t="n">
        <v>32.5</v>
      </c>
      <c r="I52" s="1" t="n">
        <v>19.84</v>
      </c>
      <c r="J52" s="4" t="n">
        <f aca="false">(+I52-H52)*F52</f>
        <v>-248136</v>
      </c>
      <c r="K52" s="4" t="n">
        <f aca="false">(+I52-H52)*G52</f>
        <v>-231151.344</v>
      </c>
      <c r="L52" s="0" t="s">
        <v>17</v>
      </c>
      <c r="M52" s="0" t="s">
        <v>18</v>
      </c>
      <c r="N52" s="0" t="s">
        <v>26</v>
      </c>
      <c r="O52" s="0" t="s">
        <v>24</v>
      </c>
      <c r="P52" s="0" t="s">
        <v>21</v>
      </c>
    </row>
    <row r="53" customFormat="false" ht="12.75" hidden="false" customHeight="false" outlineLevel="0" collapsed="false">
      <c r="A53" s="0" t="n">
        <v>23734</v>
      </c>
      <c r="B53" s="3" t="n">
        <v>36963</v>
      </c>
      <c r="C53" s="3" t="n">
        <v>37226</v>
      </c>
      <c r="D53" s="0" t="s">
        <v>16</v>
      </c>
      <c r="E53" s="0" t="n">
        <v>50</v>
      </c>
      <c r="F53" s="0" t="n">
        <v>16000</v>
      </c>
      <c r="G53" s="0" t="n">
        <v>15950.53</v>
      </c>
      <c r="H53" s="1" t="n">
        <v>47</v>
      </c>
      <c r="I53" s="1" t="n">
        <v>19.5</v>
      </c>
      <c r="J53" s="4" t="n">
        <f aca="false">(+I53-H53)*F53</f>
        <v>-440000</v>
      </c>
      <c r="K53" s="4" t="n">
        <f aca="false">(+I53-H53)*G53</f>
        <v>-438639.575</v>
      </c>
      <c r="L53" s="0" t="s">
        <v>17</v>
      </c>
      <c r="M53" s="0" t="s">
        <v>18</v>
      </c>
      <c r="N53" s="0" t="s">
        <v>26</v>
      </c>
      <c r="O53" s="0" t="s">
        <v>24</v>
      </c>
      <c r="P53" s="0" t="s">
        <v>21</v>
      </c>
    </row>
    <row r="54" customFormat="false" ht="12.75" hidden="false" customHeight="false" outlineLevel="0" collapsed="false">
      <c r="A54" s="0" t="n">
        <v>23757</v>
      </c>
      <c r="B54" s="3" t="n">
        <v>36964</v>
      </c>
      <c r="C54" s="3" t="n">
        <v>37257</v>
      </c>
      <c r="D54" s="0" t="s">
        <v>16</v>
      </c>
      <c r="E54" s="0" t="n">
        <v>50</v>
      </c>
      <c r="F54" s="0" t="n">
        <v>17600</v>
      </c>
      <c r="G54" s="0" t="n">
        <v>17514.61</v>
      </c>
      <c r="H54" s="1" t="n">
        <v>48.4</v>
      </c>
      <c r="I54" s="1" t="n">
        <v>28.26</v>
      </c>
      <c r="J54" s="4" t="n">
        <f aca="false">(+I54-H54)*F54</f>
        <v>-354464</v>
      </c>
      <c r="K54" s="4" t="n">
        <f aca="false">(+I54-H54)*G54</f>
        <v>-352744.2454</v>
      </c>
      <c r="L54" s="0" t="s">
        <v>17</v>
      </c>
      <c r="M54" s="0" t="s">
        <v>18</v>
      </c>
      <c r="N54" s="0" t="s">
        <v>26</v>
      </c>
      <c r="O54" s="0" t="s">
        <v>24</v>
      </c>
      <c r="P54" s="0" t="s">
        <v>21</v>
      </c>
    </row>
    <row r="55" customFormat="false" ht="12.75" hidden="false" customHeight="false" outlineLevel="0" collapsed="false">
      <c r="A55" s="0" t="n">
        <v>23757</v>
      </c>
      <c r="B55" s="3" t="n">
        <v>36964</v>
      </c>
      <c r="C55" s="3" t="n">
        <v>37288</v>
      </c>
      <c r="D55" s="0" t="s">
        <v>16</v>
      </c>
      <c r="E55" s="0" t="n">
        <v>50</v>
      </c>
      <c r="F55" s="0" t="n">
        <v>16000</v>
      </c>
      <c r="G55" s="0" t="n">
        <v>15898.96</v>
      </c>
      <c r="H55" s="1" t="n">
        <v>48.4</v>
      </c>
      <c r="I55" s="1" t="n">
        <v>27.63</v>
      </c>
      <c r="J55" s="4" t="n">
        <f aca="false">(+I55-H55)*F55</f>
        <v>-332320</v>
      </c>
      <c r="K55" s="4" t="n">
        <f aca="false">(+I55-H55)*G55</f>
        <v>-330221.3992</v>
      </c>
      <c r="L55" s="0" t="s">
        <v>17</v>
      </c>
      <c r="M55" s="0" t="s">
        <v>18</v>
      </c>
      <c r="N55" s="0" t="s">
        <v>26</v>
      </c>
      <c r="O55" s="0" t="s">
        <v>24</v>
      </c>
      <c r="P55" s="0" t="s">
        <v>21</v>
      </c>
    </row>
    <row r="56" customFormat="false" ht="12.75" hidden="false" customHeight="false" outlineLevel="0" collapsed="false">
      <c r="A56" s="0" t="n">
        <v>23757</v>
      </c>
      <c r="B56" s="3" t="n">
        <v>36964</v>
      </c>
      <c r="C56" s="3" t="n">
        <v>37316</v>
      </c>
      <c r="D56" s="0" t="s">
        <v>16</v>
      </c>
      <c r="E56" s="0" t="n">
        <v>50</v>
      </c>
      <c r="F56" s="0" t="n">
        <v>16800</v>
      </c>
      <c r="G56" s="0" t="n">
        <v>16666.49</v>
      </c>
      <c r="H56" s="1" t="n">
        <v>48.4</v>
      </c>
      <c r="I56" s="1" t="n">
        <v>26.14</v>
      </c>
      <c r="J56" s="4" t="n">
        <f aca="false">(+I56-H56)*F56</f>
        <v>-373968</v>
      </c>
      <c r="K56" s="4" t="n">
        <f aca="false">(+I56-H56)*G56</f>
        <v>-370996.0674</v>
      </c>
      <c r="L56" s="0" t="s">
        <v>17</v>
      </c>
      <c r="M56" s="0" t="s">
        <v>18</v>
      </c>
      <c r="N56" s="0" t="s">
        <v>26</v>
      </c>
      <c r="O56" s="0" t="s">
        <v>24</v>
      </c>
      <c r="P56" s="0" t="s">
        <v>21</v>
      </c>
    </row>
    <row r="57" customFormat="false" ht="12.75" hidden="false" customHeight="false" outlineLevel="0" collapsed="false">
      <c r="A57" s="0" t="n">
        <v>23757</v>
      </c>
      <c r="B57" s="3" t="n">
        <v>36964</v>
      </c>
      <c r="C57" s="3" t="n">
        <v>37347</v>
      </c>
      <c r="D57" s="0" t="s">
        <v>16</v>
      </c>
      <c r="E57" s="0" t="n">
        <v>50</v>
      </c>
      <c r="F57" s="0" t="n">
        <v>17600</v>
      </c>
      <c r="G57" s="0" t="n">
        <v>17436.51</v>
      </c>
      <c r="H57" s="1" t="n">
        <v>48.4</v>
      </c>
      <c r="I57" s="1" t="n">
        <v>25.19</v>
      </c>
      <c r="J57" s="4" t="n">
        <f aca="false">(+I57-H57)*F57</f>
        <v>-408496</v>
      </c>
      <c r="K57" s="4" t="n">
        <f aca="false">(+I57-H57)*G57</f>
        <v>-404701.3971</v>
      </c>
      <c r="L57" s="0" t="s">
        <v>17</v>
      </c>
      <c r="M57" s="0" t="s">
        <v>18</v>
      </c>
      <c r="N57" s="0" t="s">
        <v>26</v>
      </c>
      <c r="O57" s="0" t="s">
        <v>24</v>
      </c>
      <c r="P57" s="0" t="s">
        <v>21</v>
      </c>
    </row>
    <row r="58" customFormat="false" ht="12.75" hidden="false" customHeight="false" outlineLevel="0" collapsed="false">
      <c r="A58" s="0" t="n">
        <v>23757</v>
      </c>
      <c r="B58" s="3" t="n">
        <v>36964</v>
      </c>
      <c r="C58" s="3" t="n">
        <v>37377</v>
      </c>
      <c r="D58" s="0" t="s">
        <v>16</v>
      </c>
      <c r="E58" s="0" t="n">
        <v>50</v>
      </c>
      <c r="F58" s="0" t="n">
        <v>17600</v>
      </c>
      <c r="G58" s="0" t="n">
        <v>17405.87</v>
      </c>
      <c r="H58" s="1" t="n">
        <v>48.4</v>
      </c>
      <c r="I58" s="1" t="n">
        <v>26.4</v>
      </c>
      <c r="J58" s="4" t="n">
        <f aca="false">(+I58-H58)*F58</f>
        <v>-387200</v>
      </c>
      <c r="K58" s="4" t="n">
        <f aca="false">(+I58-H58)*G58</f>
        <v>-382929.14</v>
      </c>
      <c r="L58" s="0" t="s">
        <v>17</v>
      </c>
      <c r="M58" s="0" t="s">
        <v>18</v>
      </c>
      <c r="N58" s="0" t="s">
        <v>26</v>
      </c>
      <c r="O58" s="0" t="s">
        <v>24</v>
      </c>
      <c r="P58" s="0" t="s">
        <v>21</v>
      </c>
    </row>
    <row r="59" customFormat="false" ht="12.75" hidden="false" customHeight="false" outlineLevel="0" collapsed="false">
      <c r="A59" s="0" t="n">
        <v>23757</v>
      </c>
      <c r="B59" s="3" t="n">
        <v>36964</v>
      </c>
      <c r="C59" s="3" t="n">
        <v>37408</v>
      </c>
      <c r="D59" s="0" t="s">
        <v>16</v>
      </c>
      <c r="E59" s="0" t="n">
        <v>50</v>
      </c>
      <c r="F59" s="0" t="n">
        <v>16000</v>
      </c>
      <c r="G59" s="0" t="n">
        <v>15796.21</v>
      </c>
      <c r="H59" s="1" t="n">
        <v>48.4</v>
      </c>
      <c r="I59" s="1" t="n">
        <v>29.25</v>
      </c>
      <c r="J59" s="4" t="n">
        <f aca="false">(+I59-H59)*F59</f>
        <v>-306400</v>
      </c>
      <c r="K59" s="4" t="n">
        <f aca="false">(+I59-H59)*G59</f>
        <v>-302497.4215</v>
      </c>
      <c r="L59" s="0" t="s">
        <v>17</v>
      </c>
      <c r="M59" s="0" t="s">
        <v>18</v>
      </c>
      <c r="N59" s="0" t="s">
        <v>26</v>
      </c>
      <c r="O59" s="0" t="s">
        <v>24</v>
      </c>
      <c r="P59" s="0" t="s">
        <v>21</v>
      </c>
    </row>
    <row r="60" customFormat="false" ht="12.75" hidden="false" customHeight="false" outlineLevel="0" collapsed="false">
      <c r="A60" s="0" t="n">
        <v>23843</v>
      </c>
      <c r="B60" s="3" t="n">
        <v>36973</v>
      </c>
      <c r="C60" s="3" t="n">
        <v>37438</v>
      </c>
      <c r="D60" s="0" t="s">
        <v>16</v>
      </c>
      <c r="E60" s="0" t="n">
        <v>50</v>
      </c>
      <c r="F60" s="0" t="n">
        <v>17600</v>
      </c>
      <c r="G60" s="0" t="n">
        <v>17342.67</v>
      </c>
      <c r="H60" s="1" t="n">
        <v>65.25</v>
      </c>
      <c r="I60" s="1" t="n">
        <v>36.02</v>
      </c>
      <c r="J60" s="4" t="n">
        <f aca="false">(+I60-H60)*F60</f>
        <v>-514448</v>
      </c>
      <c r="K60" s="4" t="n">
        <f aca="false">(+I60-H60)*G60</f>
        <v>-506926.2441</v>
      </c>
      <c r="L60" s="0" t="s">
        <v>17</v>
      </c>
      <c r="M60" s="0" t="s">
        <v>18</v>
      </c>
      <c r="N60" s="0" t="s">
        <v>26</v>
      </c>
      <c r="O60" s="0" t="s">
        <v>24</v>
      </c>
      <c r="P60" s="0" t="s">
        <v>21</v>
      </c>
    </row>
    <row r="61" customFormat="false" ht="12.75" hidden="false" customHeight="false" outlineLevel="0" collapsed="false">
      <c r="A61" s="0" t="n">
        <v>23757</v>
      </c>
      <c r="B61" s="3" t="n">
        <v>36964</v>
      </c>
      <c r="C61" s="3" t="n">
        <v>37438</v>
      </c>
      <c r="D61" s="0" t="s">
        <v>16</v>
      </c>
      <c r="E61" s="0" t="n">
        <v>50</v>
      </c>
      <c r="F61" s="0" t="n">
        <v>17600</v>
      </c>
      <c r="G61" s="0" t="n">
        <v>17342.67</v>
      </c>
      <c r="H61" s="1" t="n">
        <v>48.4</v>
      </c>
      <c r="I61" s="1" t="n">
        <v>36.02</v>
      </c>
      <c r="J61" s="4" t="n">
        <f aca="false">(+I61-H61)*F61</f>
        <v>-217888</v>
      </c>
      <c r="K61" s="4" t="n">
        <f aca="false">(+I61-H61)*G61</f>
        <v>-214702.2546</v>
      </c>
      <c r="L61" s="0" t="s">
        <v>17</v>
      </c>
      <c r="M61" s="0" t="s">
        <v>18</v>
      </c>
      <c r="N61" s="0" t="s">
        <v>26</v>
      </c>
      <c r="O61" s="0" t="s">
        <v>24</v>
      </c>
      <c r="P61" s="0" t="s">
        <v>21</v>
      </c>
    </row>
    <row r="62" customFormat="false" ht="12.75" hidden="false" customHeight="false" outlineLevel="0" collapsed="false">
      <c r="A62" s="0" t="n">
        <v>23843</v>
      </c>
      <c r="B62" s="3" t="n">
        <v>36973</v>
      </c>
      <c r="C62" s="3" t="n">
        <v>37469</v>
      </c>
      <c r="D62" s="0" t="s">
        <v>16</v>
      </c>
      <c r="E62" s="0" t="n">
        <v>50</v>
      </c>
      <c r="F62" s="0" t="n">
        <v>17600</v>
      </c>
      <c r="G62" s="0" t="n">
        <v>17305.22</v>
      </c>
      <c r="H62" s="1" t="n">
        <v>65.25</v>
      </c>
      <c r="I62" s="1" t="n">
        <v>36.02</v>
      </c>
      <c r="J62" s="4" t="n">
        <f aca="false">(+I62-H62)*F62</f>
        <v>-514448</v>
      </c>
      <c r="K62" s="4" t="n">
        <f aca="false">(+I62-H62)*G62</f>
        <v>-505831.5806</v>
      </c>
      <c r="L62" s="0" t="s">
        <v>17</v>
      </c>
      <c r="M62" s="0" t="s">
        <v>18</v>
      </c>
      <c r="N62" s="0" t="s">
        <v>26</v>
      </c>
      <c r="O62" s="0" t="s">
        <v>24</v>
      </c>
      <c r="P62" s="0" t="s">
        <v>21</v>
      </c>
    </row>
    <row r="63" customFormat="false" ht="12.75" hidden="false" customHeight="false" outlineLevel="0" collapsed="false">
      <c r="A63" s="0" t="n">
        <v>23757</v>
      </c>
      <c r="B63" s="3" t="n">
        <v>36964</v>
      </c>
      <c r="C63" s="3" t="n">
        <v>37469</v>
      </c>
      <c r="D63" s="0" t="s">
        <v>16</v>
      </c>
      <c r="E63" s="0" t="n">
        <v>50</v>
      </c>
      <c r="F63" s="0" t="n">
        <v>17600</v>
      </c>
      <c r="G63" s="0" t="n">
        <v>17305.22</v>
      </c>
      <c r="H63" s="1" t="n">
        <v>48.4</v>
      </c>
      <c r="I63" s="1" t="n">
        <v>36.02</v>
      </c>
      <c r="J63" s="4" t="n">
        <f aca="false">(+I63-H63)*F63</f>
        <v>-217888</v>
      </c>
      <c r="K63" s="4" t="n">
        <f aca="false">(+I63-H63)*G63</f>
        <v>-214238.6236</v>
      </c>
      <c r="L63" s="0" t="s">
        <v>17</v>
      </c>
      <c r="M63" s="0" t="s">
        <v>18</v>
      </c>
      <c r="N63" s="0" t="s">
        <v>26</v>
      </c>
      <c r="O63" s="0" t="s">
        <v>24</v>
      </c>
      <c r="P63" s="0" t="s">
        <v>21</v>
      </c>
    </row>
    <row r="64" customFormat="false" ht="12.75" hidden="false" customHeight="false" outlineLevel="0" collapsed="false">
      <c r="A64" s="0" t="n">
        <v>23757</v>
      </c>
      <c r="B64" s="3" t="n">
        <v>36964</v>
      </c>
      <c r="C64" s="3" t="n">
        <v>37500</v>
      </c>
      <c r="D64" s="0" t="s">
        <v>16</v>
      </c>
      <c r="E64" s="0" t="n">
        <v>50</v>
      </c>
      <c r="F64" s="0" t="n">
        <v>16000</v>
      </c>
      <c r="G64" s="0" t="n">
        <v>15697.57</v>
      </c>
      <c r="H64" s="1" t="n">
        <v>48.4</v>
      </c>
      <c r="I64" s="1" t="n">
        <v>23.37</v>
      </c>
      <c r="J64" s="4" t="n">
        <f aca="false">(+I64-H64)*F64</f>
        <v>-400480</v>
      </c>
      <c r="K64" s="4" t="n">
        <f aca="false">(+I64-H64)*G64</f>
        <v>-392910.1771</v>
      </c>
      <c r="L64" s="0" t="s">
        <v>17</v>
      </c>
      <c r="M64" s="0" t="s">
        <v>18</v>
      </c>
      <c r="N64" s="0" t="s">
        <v>26</v>
      </c>
      <c r="O64" s="0" t="s">
        <v>24</v>
      </c>
      <c r="P64" s="0" t="s">
        <v>21</v>
      </c>
    </row>
    <row r="65" customFormat="false" ht="12.75" hidden="false" customHeight="false" outlineLevel="0" collapsed="false">
      <c r="A65" s="0" t="n">
        <v>23757</v>
      </c>
      <c r="B65" s="3" t="n">
        <v>36964</v>
      </c>
      <c r="C65" s="3" t="n">
        <v>37530</v>
      </c>
      <c r="D65" s="0" t="s">
        <v>16</v>
      </c>
      <c r="E65" s="0" t="n">
        <v>50</v>
      </c>
      <c r="F65" s="0" t="n">
        <v>18400</v>
      </c>
      <c r="G65" s="0" t="n">
        <v>18008.86</v>
      </c>
      <c r="H65" s="1" t="n">
        <v>48.4</v>
      </c>
      <c r="I65" s="1" t="n">
        <v>21.88</v>
      </c>
      <c r="J65" s="4" t="n">
        <f aca="false">(+I65-H65)*F65</f>
        <v>-487968</v>
      </c>
      <c r="K65" s="4" t="n">
        <f aca="false">(+I65-H65)*G65</f>
        <v>-477594.9672</v>
      </c>
      <c r="L65" s="0" t="s">
        <v>17</v>
      </c>
      <c r="M65" s="0" t="s">
        <v>18</v>
      </c>
      <c r="N65" s="0" t="s">
        <v>26</v>
      </c>
      <c r="O65" s="0" t="s">
        <v>24</v>
      </c>
      <c r="P65" s="0" t="s">
        <v>21</v>
      </c>
    </row>
    <row r="66" customFormat="false" ht="12.75" hidden="false" customHeight="false" outlineLevel="0" collapsed="false">
      <c r="A66" s="0" t="n">
        <v>23757</v>
      </c>
      <c r="B66" s="3" t="n">
        <v>36964</v>
      </c>
      <c r="C66" s="3" t="n">
        <v>37561</v>
      </c>
      <c r="D66" s="0" t="s">
        <v>16</v>
      </c>
      <c r="E66" s="0" t="n">
        <v>50</v>
      </c>
      <c r="F66" s="0" t="n">
        <v>16000</v>
      </c>
      <c r="G66" s="0" t="n">
        <v>15619.43</v>
      </c>
      <c r="H66" s="1" t="n">
        <v>48.4</v>
      </c>
      <c r="I66" s="1" t="n">
        <v>21.99</v>
      </c>
      <c r="J66" s="4" t="n">
        <f aca="false">(+I66-H66)*F66</f>
        <v>-422560</v>
      </c>
      <c r="K66" s="4" t="n">
        <f aca="false">(+I66-H66)*G66</f>
        <v>-412509.1463</v>
      </c>
      <c r="L66" s="0" t="s">
        <v>17</v>
      </c>
      <c r="M66" s="0" t="s">
        <v>18</v>
      </c>
      <c r="N66" s="0" t="s">
        <v>26</v>
      </c>
      <c r="O66" s="0" t="s">
        <v>24</v>
      </c>
      <c r="P66" s="0" t="s">
        <v>21</v>
      </c>
    </row>
    <row r="67" customFormat="false" ht="12.75" hidden="false" customHeight="false" outlineLevel="0" collapsed="false">
      <c r="A67" s="0" t="n">
        <v>23757</v>
      </c>
      <c r="B67" s="3" t="n">
        <v>36964</v>
      </c>
      <c r="C67" s="3" t="n">
        <v>37591</v>
      </c>
      <c r="D67" s="0" t="s">
        <v>16</v>
      </c>
      <c r="E67" s="0" t="n">
        <v>50</v>
      </c>
      <c r="F67" s="0" t="n">
        <v>16800</v>
      </c>
      <c r="G67" s="0" t="n">
        <v>16355.46</v>
      </c>
      <c r="H67" s="1" t="n">
        <v>48.4</v>
      </c>
      <c r="I67" s="1" t="n">
        <v>21.85</v>
      </c>
      <c r="J67" s="4" t="n">
        <f aca="false">(+I67-H67)*F67</f>
        <v>-446040</v>
      </c>
      <c r="K67" s="4" t="n">
        <f aca="false">(+I67-H67)*G67</f>
        <v>-434237.463</v>
      </c>
      <c r="L67" s="0" t="s">
        <v>17</v>
      </c>
      <c r="M67" s="0" t="s">
        <v>18</v>
      </c>
      <c r="N67" s="0" t="s">
        <v>26</v>
      </c>
      <c r="O67" s="0" t="s">
        <v>24</v>
      </c>
      <c r="P67" s="0" t="s">
        <v>21</v>
      </c>
    </row>
    <row r="68" customFormat="false" ht="12.75" hidden="false" customHeight="false" outlineLevel="0" collapsed="false">
      <c r="A68" s="0" t="n">
        <v>23759</v>
      </c>
      <c r="B68" s="3" t="n">
        <v>36964</v>
      </c>
      <c r="C68" s="3" t="n">
        <v>37622</v>
      </c>
      <c r="D68" s="0" t="s">
        <v>16</v>
      </c>
      <c r="E68" s="0" t="n">
        <v>50</v>
      </c>
      <c r="F68" s="0" t="n">
        <v>17600</v>
      </c>
      <c r="G68" s="0" t="n">
        <v>17083.53</v>
      </c>
      <c r="H68" s="1" t="n">
        <v>46.6</v>
      </c>
      <c r="I68" s="1" t="n">
        <v>32.44</v>
      </c>
      <c r="J68" s="4" t="n">
        <f aca="false">(+I68-H68)*F68</f>
        <v>-249216</v>
      </c>
      <c r="K68" s="4" t="n">
        <f aca="false">(+I68-H68)*G68</f>
        <v>-241902.7848</v>
      </c>
      <c r="L68" s="0" t="s">
        <v>17</v>
      </c>
      <c r="M68" s="0" t="s">
        <v>18</v>
      </c>
      <c r="N68" s="0" t="s">
        <v>26</v>
      </c>
      <c r="O68" s="0" t="s">
        <v>24</v>
      </c>
      <c r="P68" s="0" t="s">
        <v>21</v>
      </c>
    </row>
    <row r="69" customFormat="false" ht="12.75" hidden="false" customHeight="false" outlineLevel="0" collapsed="false">
      <c r="A69" s="0" t="n">
        <v>23759</v>
      </c>
      <c r="B69" s="3" t="n">
        <v>36964</v>
      </c>
      <c r="C69" s="3" t="n">
        <v>37653</v>
      </c>
      <c r="D69" s="0" t="s">
        <v>16</v>
      </c>
      <c r="E69" s="0" t="n">
        <v>50</v>
      </c>
      <c r="F69" s="0" t="n">
        <v>16000</v>
      </c>
      <c r="G69" s="0" t="n">
        <v>15484.11</v>
      </c>
      <c r="H69" s="1" t="n">
        <v>46.6</v>
      </c>
      <c r="I69" s="1" t="n">
        <v>31.73</v>
      </c>
      <c r="J69" s="4" t="n">
        <f aca="false">(+I69-H69)*F69</f>
        <v>-237920</v>
      </c>
      <c r="K69" s="4" t="n">
        <f aca="false">(+I69-H69)*G69</f>
        <v>-230248.7157</v>
      </c>
      <c r="L69" s="0" t="s">
        <v>17</v>
      </c>
      <c r="M69" s="0" t="s">
        <v>18</v>
      </c>
      <c r="N69" s="0" t="s">
        <v>26</v>
      </c>
      <c r="O69" s="0" t="s">
        <v>24</v>
      </c>
      <c r="P69" s="0" t="s">
        <v>21</v>
      </c>
    </row>
    <row r="70" customFormat="false" ht="12.75" hidden="false" customHeight="false" outlineLevel="0" collapsed="false">
      <c r="A70" s="0" t="n">
        <v>23759</v>
      </c>
      <c r="B70" s="3" t="n">
        <v>36964</v>
      </c>
      <c r="C70" s="3" t="n">
        <v>37681</v>
      </c>
      <c r="D70" s="0" t="s">
        <v>16</v>
      </c>
      <c r="E70" s="0" t="n">
        <v>50</v>
      </c>
      <c r="F70" s="0" t="n">
        <v>16800</v>
      </c>
      <c r="G70" s="0" t="n">
        <v>16206.04</v>
      </c>
      <c r="H70" s="1" t="n">
        <v>46.6</v>
      </c>
      <c r="I70" s="1" t="n">
        <v>30.02</v>
      </c>
      <c r="J70" s="4" t="n">
        <f aca="false">(+I70-H70)*F70</f>
        <v>-278544</v>
      </c>
      <c r="K70" s="4" t="n">
        <f aca="false">(+I70-H70)*G70</f>
        <v>-268696.1432</v>
      </c>
      <c r="L70" s="0" t="s">
        <v>17</v>
      </c>
      <c r="M70" s="0" t="s">
        <v>18</v>
      </c>
      <c r="N70" s="0" t="s">
        <v>26</v>
      </c>
      <c r="O70" s="0" t="s">
        <v>24</v>
      </c>
      <c r="P70" s="0" t="s">
        <v>21</v>
      </c>
    </row>
    <row r="71" customFormat="false" ht="12.75" hidden="false" customHeight="false" outlineLevel="0" collapsed="false">
      <c r="A71" s="0" t="n">
        <v>23759</v>
      </c>
      <c r="B71" s="3" t="n">
        <v>36964</v>
      </c>
      <c r="C71" s="3" t="n">
        <v>37712</v>
      </c>
      <c r="D71" s="0" t="s">
        <v>16</v>
      </c>
      <c r="E71" s="0" t="n">
        <v>50</v>
      </c>
      <c r="F71" s="0" t="n">
        <v>17600</v>
      </c>
      <c r="G71" s="0" t="n">
        <v>16920.19</v>
      </c>
      <c r="H71" s="1" t="n">
        <v>46.6</v>
      </c>
      <c r="I71" s="1" t="n">
        <v>28.92</v>
      </c>
      <c r="J71" s="4" t="n">
        <f aca="false">(+I71-H71)*F71</f>
        <v>-311168</v>
      </c>
      <c r="K71" s="4" t="n">
        <f aca="false">(+I71-H71)*G71</f>
        <v>-299148.9592</v>
      </c>
      <c r="L71" s="0" t="s">
        <v>17</v>
      </c>
      <c r="M71" s="0" t="s">
        <v>18</v>
      </c>
      <c r="N71" s="0" t="s">
        <v>26</v>
      </c>
      <c r="O71" s="0" t="s">
        <v>24</v>
      </c>
      <c r="P71" s="0" t="s">
        <v>21</v>
      </c>
    </row>
    <row r="72" customFormat="false" ht="12.75" hidden="false" customHeight="false" outlineLevel="0" collapsed="false">
      <c r="A72" s="0" t="n">
        <v>23759</v>
      </c>
      <c r="B72" s="3" t="n">
        <v>36964</v>
      </c>
      <c r="C72" s="3" t="n">
        <v>37742</v>
      </c>
      <c r="D72" s="0" t="s">
        <v>16</v>
      </c>
      <c r="E72" s="0" t="n">
        <v>50</v>
      </c>
      <c r="F72" s="0" t="n">
        <v>16800</v>
      </c>
      <c r="G72" s="0" t="n">
        <v>16093.94</v>
      </c>
      <c r="H72" s="1" t="n">
        <v>46.6</v>
      </c>
      <c r="I72" s="1" t="n">
        <v>30.32</v>
      </c>
      <c r="J72" s="4" t="n">
        <f aca="false">(+I72-H72)*F72</f>
        <v>-273504</v>
      </c>
      <c r="K72" s="4" t="n">
        <f aca="false">(+I72-H72)*G72</f>
        <v>-262009.3432</v>
      </c>
      <c r="L72" s="0" t="s">
        <v>17</v>
      </c>
      <c r="M72" s="0" t="s">
        <v>18</v>
      </c>
      <c r="N72" s="0" t="s">
        <v>26</v>
      </c>
      <c r="O72" s="0" t="s">
        <v>24</v>
      </c>
      <c r="P72" s="0" t="s">
        <v>21</v>
      </c>
    </row>
    <row r="73" customFormat="false" ht="12.75" hidden="false" customHeight="false" outlineLevel="0" collapsed="false">
      <c r="A73" s="0" t="n">
        <v>23759</v>
      </c>
      <c r="B73" s="3" t="n">
        <v>36964</v>
      </c>
      <c r="C73" s="3" t="n">
        <v>37773</v>
      </c>
      <c r="D73" s="0" t="s">
        <v>16</v>
      </c>
      <c r="E73" s="0" t="n">
        <v>50</v>
      </c>
      <c r="F73" s="0" t="n">
        <v>16800</v>
      </c>
      <c r="G73" s="0" t="n">
        <v>16035.32</v>
      </c>
      <c r="H73" s="1" t="n">
        <v>46.6</v>
      </c>
      <c r="I73" s="1" t="n">
        <v>33.58</v>
      </c>
      <c r="J73" s="4" t="n">
        <f aca="false">(+I73-H73)*F73</f>
        <v>-218736</v>
      </c>
      <c r="K73" s="4" t="n">
        <f aca="false">(+I73-H73)*G73</f>
        <v>-208779.8664</v>
      </c>
      <c r="L73" s="0" t="s">
        <v>17</v>
      </c>
      <c r="M73" s="0" t="s">
        <v>18</v>
      </c>
      <c r="N73" s="0" t="s">
        <v>26</v>
      </c>
      <c r="O73" s="0" t="s">
        <v>24</v>
      </c>
      <c r="P73" s="0" t="s">
        <v>21</v>
      </c>
    </row>
    <row r="74" customFormat="false" ht="12.75" hidden="false" customHeight="false" outlineLevel="0" collapsed="false">
      <c r="A74" s="0" t="n">
        <v>23759</v>
      </c>
      <c r="B74" s="3" t="n">
        <v>36964</v>
      </c>
      <c r="C74" s="3" t="n">
        <v>37803</v>
      </c>
      <c r="D74" s="0" t="s">
        <v>16</v>
      </c>
      <c r="E74" s="0" t="n">
        <v>50</v>
      </c>
      <c r="F74" s="0" t="n">
        <v>17600</v>
      </c>
      <c r="G74" s="0" t="n">
        <v>16735.18</v>
      </c>
      <c r="H74" s="1" t="n">
        <v>46.6</v>
      </c>
      <c r="I74" s="1" t="n">
        <v>41.35</v>
      </c>
      <c r="J74" s="4" t="n">
        <f aca="false">(+I74-H74)*F74</f>
        <v>-92400</v>
      </c>
      <c r="K74" s="4" t="n">
        <f aca="false">(+I74-H74)*G74</f>
        <v>-87859.695</v>
      </c>
      <c r="L74" s="0" t="s">
        <v>17</v>
      </c>
      <c r="M74" s="0" t="s">
        <v>18</v>
      </c>
      <c r="N74" s="0" t="s">
        <v>26</v>
      </c>
      <c r="O74" s="0" t="s">
        <v>24</v>
      </c>
      <c r="P74" s="0" t="s">
        <v>21</v>
      </c>
    </row>
    <row r="75" customFormat="false" ht="12.75" hidden="false" customHeight="false" outlineLevel="0" collapsed="false">
      <c r="A75" s="0" t="n">
        <v>23759</v>
      </c>
      <c r="B75" s="3" t="n">
        <v>36964</v>
      </c>
      <c r="C75" s="3" t="n">
        <v>37834</v>
      </c>
      <c r="D75" s="0" t="s">
        <v>16</v>
      </c>
      <c r="E75" s="0" t="n">
        <v>50</v>
      </c>
      <c r="F75" s="0" t="n">
        <v>16800</v>
      </c>
      <c r="G75" s="0" t="n">
        <v>15911.43</v>
      </c>
      <c r="H75" s="1" t="n">
        <v>46.6</v>
      </c>
      <c r="I75" s="1" t="n">
        <v>41.35</v>
      </c>
      <c r="J75" s="4" t="n">
        <f aca="false">(+I75-H75)*F75</f>
        <v>-88200</v>
      </c>
      <c r="K75" s="4" t="n">
        <f aca="false">(+I75-H75)*G75</f>
        <v>-83535.0075</v>
      </c>
      <c r="L75" s="0" t="s">
        <v>17</v>
      </c>
      <c r="M75" s="0" t="s">
        <v>18</v>
      </c>
      <c r="N75" s="0" t="s">
        <v>26</v>
      </c>
      <c r="O75" s="0" t="s">
        <v>24</v>
      </c>
      <c r="P75" s="0" t="s">
        <v>21</v>
      </c>
    </row>
    <row r="76" customFormat="false" ht="12.75" hidden="false" customHeight="false" outlineLevel="0" collapsed="false">
      <c r="A76" s="0" t="n">
        <v>23759</v>
      </c>
      <c r="B76" s="3" t="n">
        <v>36964</v>
      </c>
      <c r="C76" s="3" t="n">
        <v>37865</v>
      </c>
      <c r="D76" s="0" t="s">
        <v>16</v>
      </c>
      <c r="E76" s="0" t="n">
        <v>50</v>
      </c>
      <c r="F76" s="0" t="n">
        <v>16800</v>
      </c>
      <c r="G76" s="0" t="n">
        <v>15847.79</v>
      </c>
      <c r="H76" s="1" t="n">
        <v>46.6</v>
      </c>
      <c r="I76" s="1" t="n">
        <v>26.83</v>
      </c>
      <c r="J76" s="4" t="n">
        <f aca="false">(+I76-H76)*F76</f>
        <v>-332136</v>
      </c>
      <c r="K76" s="4" t="n">
        <f aca="false">(+I76-H76)*G76</f>
        <v>-313310.8083</v>
      </c>
      <c r="L76" s="0" t="s">
        <v>17</v>
      </c>
      <c r="M76" s="0" t="s">
        <v>18</v>
      </c>
      <c r="N76" s="0" t="s">
        <v>26</v>
      </c>
      <c r="O76" s="0" t="s">
        <v>24</v>
      </c>
      <c r="P76" s="0" t="s">
        <v>21</v>
      </c>
    </row>
    <row r="77" customFormat="false" ht="12.75" hidden="false" customHeight="false" outlineLevel="0" collapsed="false">
      <c r="A77" s="0" t="n">
        <v>23759</v>
      </c>
      <c r="B77" s="3" t="n">
        <v>36964</v>
      </c>
      <c r="C77" s="3" t="n">
        <v>37895</v>
      </c>
      <c r="D77" s="0" t="s">
        <v>16</v>
      </c>
      <c r="E77" s="0" t="n">
        <v>50</v>
      </c>
      <c r="F77" s="0" t="n">
        <v>18400</v>
      </c>
      <c r="G77" s="0" t="n">
        <v>17285.74</v>
      </c>
      <c r="H77" s="1" t="n">
        <v>46.6</v>
      </c>
      <c r="I77" s="1" t="n">
        <v>25.12</v>
      </c>
      <c r="J77" s="4" t="n">
        <f aca="false">(+I77-H77)*F77</f>
        <v>-395232</v>
      </c>
      <c r="K77" s="4" t="n">
        <f aca="false">(+I77-H77)*G77</f>
        <v>-371297.6952</v>
      </c>
      <c r="L77" s="0" t="s">
        <v>17</v>
      </c>
      <c r="M77" s="0" t="s">
        <v>18</v>
      </c>
      <c r="N77" s="0" t="s">
        <v>26</v>
      </c>
      <c r="O77" s="0" t="s">
        <v>24</v>
      </c>
      <c r="P77" s="0" t="s">
        <v>21</v>
      </c>
    </row>
    <row r="78" customFormat="false" ht="12.75" hidden="false" customHeight="false" outlineLevel="0" collapsed="false">
      <c r="A78" s="0" t="n">
        <v>23759</v>
      </c>
      <c r="B78" s="3" t="n">
        <v>36964</v>
      </c>
      <c r="C78" s="3" t="n">
        <v>37926</v>
      </c>
      <c r="D78" s="0" t="s">
        <v>16</v>
      </c>
      <c r="E78" s="0" t="n">
        <v>50</v>
      </c>
      <c r="F78" s="0" t="n">
        <v>15200</v>
      </c>
      <c r="G78" s="0" t="n">
        <v>14220.57</v>
      </c>
      <c r="H78" s="1" t="n">
        <v>46.6</v>
      </c>
      <c r="I78" s="1" t="n">
        <v>25.25</v>
      </c>
      <c r="J78" s="4" t="n">
        <f aca="false">(+I78-H78)*F78</f>
        <v>-324520</v>
      </c>
      <c r="K78" s="4" t="n">
        <f aca="false">(+I78-H78)*G78</f>
        <v>-303609.1695</v>
      </c>
      <c r="L78" s="0" t="s">
        <v>17</v>
      </c>
      <c r="M78" s="0" t="s">
        <v>18</v>
      </c>
      <c r="N78" s="0" t="s">
        <v>26</v>
      </c>
      <c r="O78" s="0" t="s">
        <v>24</v>
      </c>
      <c r="P78" s="0" t="s">
        <v>21</v>
      </c>
    </row>
    <row r="79" customFormat="false" ht="12.75" hidden="false" customHeight="false" outlineLevel="0" collapsed="false">
      <c r="A79" s="0" t="n">
        <v>23759</v>
      </c>
      <c r="B79" s="3" t="n">
        <v>36964</v>
      </c>
      <c r="C79" s="3" t="n">
        <v>37956</v>
      </c>
      <c r="D79" s="0" t="s">
        <v>16</v>
      </c>
      <c r="E79" s="0" t="n">
        <v>50</v>
      </c>
      <c r="F79" s="0" t="n">
        <v>17600</v>
      </c>
      <c r="G79" s="0" t="n">
        <v>16395.3</v>
      </c>
      <c r="H79" s="1" t="n">
        <v>46.6</v>
      </c>
      <c r="I79" s="1" t="n">
        <v>25.09</v>
      </c>
      <c r="J79" s="4" t="n">
        <f aca="false">(+I79-H79)*F79</f>
        <v>-378576</v>
      </c>
      <c r="K79" s="4" t="n">
        <f aca="false">(+I79-H79)*G79</f>
        <v>-352662.903</v>
      </c>
      <c r="L79" s="0" t="s">
        <v>17</v>
      </c>
      <c r="M79" s="0" t="s">
        <v>18</v>
      </c>
      <c r="N79" s="0" t="s">
        <v>26</v>
      </c>
      <c r="O79" s="0" t="s">
        <v>24</v>
      </c>
      <c r="P79" s="0" t="s">
        <v>21</v>
      </c>
    </row>
    <row r="80" customFormat="false" ht="12.75" hidden="false" customHeight="false" outlineLevel="0" collapsed="false">
      <c r="A80" s="0" t="n">
        <v>21672</v>
      </c>
      <c r="B80" s="3" t="n">
        <v>36864</v>
      </c>
      <c r="C80" s="3" t="n">
        <v>37226</v>
      </c>
      <c r="D80" s="0" t="s">
        <v>27</v>
      </c>
      <c r="E80" s="0" t="n">
        <v>25</v>
      </c>
      <c r="F80" s="0" t="n">
        <v>8000</v>
      </c>
      <c r="G80" s="0" t="n">
        <v>7975.27</v>
      </c>
      <c r="H80" s="0" t="n">
        <v>74</v>
      </c>
      <c r="I80" s="0" t="n">
        <v>34.7</v>
      </c>
      <c r="J80" s="9" t="n">
        <f aca="false">(+I80-H80)*F80</f>
        <v>-314400</v>
      </c>
      <c r="K80" s="4" t="n">
        <f aca="false">(+I80-H80)*G80</f>
        <v>-313428.111</v>
      </c>
      <c r="L80" s="0" t="s">
        <v>17</v>
      </c>
      <c r="M80" s="0" t="s">
        <v>18</v>
      </c>
      <c r="N80" s="0" t="s">
        <v>28</v>
      </c>
      <c r="O80" s="0" t="s">
        <v>24</v>
      </c>
      <c r="P80" s="0" t="s">
        <v>21</v>
      </c>
    </row>
    <row r="81" customFormat="false" ht="12.75" hidden="false" customHeight="false" outlineLevel="0" collapsed="false">
      <c r="A81" s="0" t="n">
        <v>28595</v>
      </c>
      <c r="B81" s="3" t="n">
        <v>37194</v>
      </c>
      <c r="C81" s="3" t="n">
        <v>37226</v>
      </c>
      <c r="D81" s="0" t="s">
        <v>27</v>
      </c>
      <c r="E81" s="0" t="n">
        <v>50</v>
      </c>
      <c r="F81" s="0" t="n">
        <v>16000</v>
      </c>
      <c r="G81" s="0" t="n">
        <v>15950.53</v>
      </c>
      <c r="H81" s="0" t="n">
        <v>57.5</v>
      </c>
      <c r="I81" s="0" t="n">
        <v>34.7</v>
      </c>
      <c r="J81" s="9" t="n">
        <f aca="false">(+I81-H81)*F81</f>
        <v>-364800</v>
      </c>
      <c r="K81" s="4" t="n">
        <f aca="false">(+I81-H81)*G81</f>
        <v>-363672.084</v>
      </c>
      <c r="L81" s="0" t="s">
        <v>17</v>
      </c>
      <c r="M81" s="0" t="s">
        <v>18</v>
      </c>
      <c r="N81" s="0" t="s">
        <v>28</v>
      </c>
      <c r="O81" s="0" t="s">
        <v>24</v>
      </c>
      <c r="P81" s="0" t="s">
        <v>21</v>
      </c>
    </row>
    <row r="82" customFormat="false" ht="12.75" hidden="false" customHeight="false" outlineLevel="0" collapsed="false">
      <c r="A82" s="0" t="n">
        <v>22430</v>
      </c>
      <c r="B82" s="3" t="n">
        <v>36931</v>
      </c>
      <c r="C82" s="3" t="n">
        <v>37226</v>
      </c>
      <c r="D82" s="0" t="s">
        <v>27</v>
      </c>
      <c r="E82" s="0" t="n">
        <v>25</v>
      </c>
      <c r="F82" s="0" t="n">
        <v>-8000</v>
      </c>
      <c r="G82" s="0" t="n">
        <v>-7975.27</v>
      </c>
      <c r="H82" s="0" t="n">
        <v>55.5</v>
      </c>
      <c r="I82" s="0" t="n">
        <v>34.2</v>
      </c>
      <c r="J82" s="9" t="n">
        <f aca="false">(+I82-H82)*F82</f>
        <v>170400</v>
      </c>
      <c r="K82" s="4" t="n">
        <f aca="false">(+I82-H82)*G82</f>
        <v>169873.251</v>
      </c>
      <c r="L82" s="0" t="s">
        <v>17</v>
      </c>
      <c r="M82" s="0" t="s">
        <v>18</v>
      </c>
      <c r="N82" s="0" t="s">
        <v>28</v>
      </c>
      <c r="O82" s="0" t="s">
        <v>20</v>
      </c>
      <c r="P82" s="0" t="s">
        <v>21</v>
      </c>
    </row>
    <row r="83" customFormat="false" ht="12.75" hidden="false" customHeight="false" outlineLevel="0" collapsed="false">
      <c r="A83" s="0" t="n">
        <v>24354</v>
      </c>
      <c r="B83" s="3" t="n">
        <v>37004</v>
      </c>
      <c r="C83" s="3" t="n">
        <v>37226</v>
      </c>
      <c r="D83" s="0" t="s">
        <v>27</v>
      </c>
      <c r="E83" s="0" t="n">
        <v>50</v>
      </c>
      <c r="F83" s="0" t="n">
        <v>-16000</v>
      </c>
      <c r="G83" s="0" t="n">
        <v>-15950.53</v>
      </c>
      <c r="H83" s="0" t="n">
        <v>57.5</v>
      </c>
      <c r="I83" s="0" t="n">
        <v>34.2</v>
      </c>
      <c r="J83" s="9" t="n">
        <f aca="false">(+I83-H83)*F83</f>
        <v>372800</v>
      </c>
      <c r="K83" s="4" t="n">
        <f aca="false">(+I83-H83)*G83</f>
        <v>371647.349</v>
      </c>
      <c r="L83" s="0" t="s">
        <v>17</v>
      </c>
      <c r="M83" s="0" t="s">
        <v>18</v>
      </c>
      <c r="N83" s="0" t="s">
        <v>28</v>
      </c>
      <c r="O83" s="0" t="s">
        <v>20</v>
      </c>
      <c r="P83" s="0" t="s">
        <v>21</v>
      </c>
    </row>
    <row r="84" customFormat="false" ht="12.75" hidden="false" customHeight="false" outlineLevel="0" collapsed="false">
      <c r="A84" s="0" t="n">
        <v>24491</v>
      </c>
      <c r="B84" s="3" t="n">
        <v>37012</v>
      </c>
      <c r="C84" s="3" t="n">
        <v>37226</v>
      </c>
      <c r="D84" s="0" t="s">
        <v>27</v>
      </c>
      <c r="E84" s="0" t="n">
        <v>50</v>
      </c>
      <c r="F84" s="0" t="n">
        <v>-16000</v>
      </c>
      <c r="G84" s="0" t="n">
        <v>-15950.53</v>
      </c>
      <c r="H84" s="0" t="n">
        <v>56.25</v>
      </c>
      <c r="I84" s="0" t="n">
        <v>34.2</v>
      </c>
      <c r="J84" s="9" t="n">
        <f aca="false">(+I84-H84)*F84</f>
        <v>352800</v>
      </c>
      <c r="K84" s="4" t="n">
        <f aca="false">(+I84-H84)*G84</f>
        <v>351709.1865</v>
      </c>
      <c r="L84" s="0" t="s">
        <v>17</v>
      </c>
      <c r="M84" s="0" t="s">
        <v>18</v>
      </c>
      <c r="N84" s="0" t="s">
        <v>28</v>
      </c>
      <c r="O84" s="0" t="s">
        <v>20</v>
      </c>
      <c r="P84" s="0" t="s">
        <v>21</v>
      </c>
    </row>
    <row r="85" customFormat="false" ht="12.75" hidden="false" customHeight="false" outlineLevel="0" collapsed="false">
      <c r="A85" s="0" t="n">
        <v>24509</v>
      </c>
      <c r="B85" s="3" t="n">
        <v>37013</v>
      </c>
      <c r="C85" s="3" t="n">
        <v>37438</v>
      </c>
      <c r="D85" s="0" t="s">
        <v>27</v>
      </c>
      <c r="E85" s="0" t="n">
        <v>50</v>
      </c>
      <c r="F85" s="0" t="n">
        <v>17600</v>
      </c>
      <c r="G85" s="0" t="n">
        <v>17342.67</v>
      </c>
      <c r="H85" s="0" t="n">
        <v>80</v>
      </c>
      <c r="I85" s="0" t="n">
        <v>53.25</v>
      </c>
      <c r="J85" s="9" t="n">
        <f aca="false">(+I85-H85)*F85</f>
        <v>-470800</v>
      </c>
      <c r="K85" s="4" t="n">
        <f aca="false">(+I85-H85)*G85</f>
        <v>-463916.4225</v>
      </c>
      <c r="L85" s="0" t="s">
        <v>17</v>
      </c>
      <c r="M85" s="0" t="s">
        <v>18</v>
      </c>
      <c r="N85" s="0" t="s">
        <v>28</v>
      </c>
      <c r="O85" s="0" t="s">
        <v>24</v>
      </c>
      <c r="P85" s="0" t="s">
        <v>21</v>
      </c>
    </row>
    <row r="86" customFormat="false" ht="12.75" hidden="false" customHeight="false" outlineLevel="0" collapsed="false">
      <c r="A86" s="0" t="n">
        <v>24123</v>
      </c>
      <c r="B86" s="3" t="n">
        <v>36991</v>
      </c>
      <c r="C86" s="3" t="n">
        <v>37438</v>
      </c>
      <c r="D86" s="0" t="s">
        <v>27</v>
      </c>
      <c r="E86" s="0" t="n">
        <v>50</v>
      </c>
      <c r="F86" s="0" t="n">
        <v>-17600</v>
      </c>
      <c r="G86" s="0" t="n">
        <v>-17342.67</v>
      </c>
      <c r="H86" s="0" t="n">
        <v>86</v>
      </c>
      <c r="I86" s="0" t="n">
        <v>52.75</v>
      </c>
      <c r="J86" s="9" t="n">
        <f aca="false">(+I86-H86)*F86</f>
        <v>585200</v>
      </c>
      <c r="K86" s="4" t="n">
        <f aca="false">(+I86-H86)*G86</f>
        <v>576643.7775</v>
      </c>
      <c r="L86" s="0" t="s">
        <v>17</v>
      </c>
      <c r="M86" s="0" t="s">
        <v>18</v>
      </c>
      <c r="N86" s="0" t="s">
        <v>28</v>
      </c>
      <c r="O86" s="0" t="s">
        <v>20</v>
      </c>
      <c r="P86" s="0" t="s">
        <v>21</v>
      </c>
    </row>
    <row r="87" customFormat="false" ht="12.75" hidden="false" customHeight="false" outlineLevel="0" collapsed="false">
      <c r="A87" s="0" t="n">
        <v>24577</v>
      </c>
      <c r="B87" s="3" t="n">
        <v>37020</v>
      </c>
      <c r="C87" s="3" t="n">
        <v>37438</v>
      </c>
      <c r="D87" s="0" t="s">
        <v>27</v>
      </c>
      <c r="E87" s="0" t="n">
        <v>50</v>
      </c>
      <c r="F87" s="0" t="n">
        <v>-17600</v>
      </c>
      <c r="G87" s="0" t="n">
        <v>-17342.67</v>
      </c>
      <c r="H87" s="0" t="n">
        <v>75</v>
      </c>
      <c r="I87" s="0" t="n">
        <v>52.75</v>
      </c>
      <c r="J87" s="9" t="n">
        <f aca="false">(+I87-H87)*F87</f>
        <v>391600</v>
      </c>
      <c r="K87" s="4" t="n">
        <f aca="false">(+I87-H87)*G87</f>
        <v>385874.4075</v>
      </c>
      <c r="L87" s="0" t="s">
        <v>17</v>
      </c>
      <c r="M87" s="0" t="s">
        <v>18</v>
      </c>
      <c r="N87" s="0" t="s">
        <v>28</v>
      </c>
      <c r="O87" s="0" t="s">
        <v>20</v>
      </c>
      <c r="P87" s="0" t="s">
        <v>21</v>
      </c>
    </row>
    <row r="88" customFormat="false" ht="12.75" hidden="false" customHeight="false" outlineLevel="0" collapsed="false">
      <c r="A88" s="0" t="n">
        <v>24509</v>
      </c>
      <c r="B88" s="3" t="n">
        <v>37013</v>
      </c>
      <c r="C88" s="3" t="n">
        <v>37469</v>
      </c>
      <c r="D88" s="0" t="s">
        <v>27</v>
      </c>
      <c r="E88" s="0" t="n">
        <v>50</v>
      </c>
      <c r="F88" s="0" t="n">
        <v>17600</v>
      </c>
      <c r="G88" s="0" t="n">
        <v>17305.22</v>
      </c>
      <c r="H88" s="0" t="n">
        <v>80</v>
      </c>
      <c r="I88" s="0" t="n">
        <v>53.25</v>
      </c>
      <c r="J88" s="9" t="n">
        <f aca="false">(+I88-H88)*F88</f>
        <v>-470800</v>
      </c>
      <c r="K88" s="4" t="n">
        <f aca="false">(+I88-H88)*G88</f>
        <v>-462914.635</v>
      </c>
      <c r="L88" s="0" t="s">
        <v>17</v>
      </c>
      <c r="M88" s="0" t="s">
        <v>18</v>
      </c>
      <c r="N88" s="0" t="s">
        <v>28</v>
      </c>
      <c r="O88" s="0" t="s">
        <v>24</v>
      </c>
      <c r="P88" s="0" t="s">
        <v>21</v>
      </c>
    </row>
    <row r="89" customFormat="false" ht="12.75" hidden="false" customHeight="false" outlineLevel="0" collapsed="false">
      <c r="A89" s="0" t="n">
        <v>24123</v>
      </c>
      <c r="B89" s="3" t="n">
        <v>36991</v>
      </c>
      <c r="C89" s="3" t="n">
        <v>37469</v>
      </c>
      <c r="D89" s="0" t="s">
        <v>27</v>
      </c>
      <c r="E89" s="0" t="n">
        <v>50</v>
      </c>
      <c r="F89" s="0" t="n">
        <v>-17600</v>
      </c>
      <c r="G89" s="0" t="n">
        <v>-17305.22</v>
      </c>
      <c r="H89" s="0" t="n">
        <v>86</v>
      </c>
      <c r="I89" s="0" t="n">
        <v>52.75</v>
      </c>
      <c r="J89" s="9" t="n">
        <f aca="false">(+I89-H89)*F89</f>
        <v>585200</v>
      </c>
      <c r="K89" s="4" t="n">
        <f aca="false">(+I89-H89)*G89</f>
        <v>575398.565</v>
      </c>
      <c r="L89" s="0" t="s">
        <v>17</v>
      </c>
      <c r="M89" s="0" t="s">
        <v>18</v>
      </c>
      <c r="N89" s="0" t="s">
        <v>28</v>
      </c>
      <c r="O89" s="0" t="s">
        <v>20</v>
      </c>
      <c r="P89" s="0" t="s">
        <v>21</v>
      </c>
    </row>
    <row r="90" customFormat="false" ht="12.75" hidden="false" customHeight="false" outlineLevel="0" collapsed="false">
      <c r="A90" s="0" t="n">
        <v>24577</v>
      </c>
      <c r="B90" s="3" t="n">
        <v>37020</v>
      </c>
      <c r="C90" s="3" t="n">
        <v>37469</v>
      </c>
      <c r="D90" s="0" t="s">
        <v>27</v>
      </c>
      <c r="E90" s="0" t="n">
        <v>50</v>
      </c>
      <c r="F90" s="0" t="n">
        <v>-17600</v>
      </c>
      <c r="G90" s="0" t="n">
        <v>-17305.22</v>
      </c>
      <c r="H90" s="0" t="n">
        <v>75</v>
      </c>
      <c r="I90" s="0" t="n">
        <v>52.75</v>
      </c>
      <c r="J90" s="9" t="n">
        <f aca="false">(+I90-H90)*F90</f>
        <v>391600</v>
      </c>
      <c r="K90" s="4" t="n">
        <f aca="false">(+I90-H90)*G90</f>
        <v>385041.145</v>
      </c>
      <c r="L90" s="0" t="s">
        <v>17</v>
      </c>
      <c r="M90" s="0" t="s">
        <v>18</v>
      </c>
      <c r="N90" s="0" t="s">
        <v>28</v>
      </c>
      <c r="O90" s="0" t="s">
        <v>20</v>
      </c>
      <c r="P90" s="0" t="s">
        <v>21</v>
      </c>
    </row>
    <row r="91" customFormat="false" ht="12.75" hidden="false" customHeight="false" outlineLevel="0" collapsed="false">
      <c r="A91" s="0" t="n">
        <v>20412</v>
      </c>
      <c r="B91" s="3" t="n">
        <v>36775</v>
      </c>
      <c r="C91" s="3" t="n">
        <v>37226</v>
      </c>
      <c r="D91" s="0" t="s">
        <v>29</v>
      </c>
      <c r="E91" s="0" t="n">
        <v>25</v>
      </c>
      <c r="F91" s="0" t="n">
        <v>-8600</v>
      </c>
      <c r="G91" s="0" t="n">
        <v>-8573.41</v>
      </c>
      <c r="H91" s="0" t="n">
        <v>53</v>
      </c>
      <c r="I91" s="0" t="n">
        <v>27.08</v>
      </c>
      <c r="J91" s="9" t="n">
        <f aca="false">(+I91-H91)*F91</f>
        <v>222912</v>
      </c>
      <c r="K91" s="4" t="n">
        <f aca="false">(+I91-H91)*G91</f>
        <v>222222.7872</v>
      </c>
      <c r="L91" s="0" t="s">
        <v>17</v>
      </c>
      <c r="M91" s="0" t="s">
        <v>18</v>
      </c>
      <c r="N91" s="0" t="s">
        <v>30</v>
      </c>
      <c r="O91" s="0" t="s">
        <v>20</v>
      </c>
      <c r="P91" s="0" t="s">
        <v>21</v>
      </c>
    </row>
    <row r="92" customFormat="false" ht="12.75" hidden="false" customHeight="false" outlineLevel="0" collapsed="false">
      <c r="A92" s="5" t="n">
        <v>21270</v>
      </c>
      <c r="B92" s="6" t="n">
        <v>36860</v>
      </c>
      <c r="C92" s="6" t="n">
        <v>37226</v>
      </c>
      <c r="D92" s="5" t="s">
        <v>29</v>
      </c>
      <c r="E92" s="5" t="n">
        <v>25</v>
      </c>
      <c r="F92" s="5" t="n">
        <v>8600</v>
      </c>
      <c r="G92" s="5" t="n">
        <v>8573.41</v>
      </c>
      <c r="H92" s="5" t="n">
        <v>88.05</v>
      </c>
      <c r="I92" s="5" t="n">
        <v>88.05</v>
      </c>
      <c r="J92" s="8" t="n">
        <f aca="false">-F92*H92</f>
        <v>-757230</v>
      </c>
      <c r="K92" s="8" t="n">
        <f aca="false">-G92*H92</f>
        <v>-754888.7505</v>
      </c>
      <c r="L92" s="5" t="s">
        <v>17</v>
      </c>
      <c r="M92" s="5" t="s">
        <v>18</v>
      </c>
      <c r="N92" s="5" t="s">
        <v>31</v>
      </c>
      <c r="O92" s="5" t="s">
        <v>24</v>
      </c>
      <c r="P92" s="5" t="s">
        <v>21</v>
      </c>
    </row>
    <row r="93" customFormat="false" ht="12.75" hidden="false" customHeight="false" outlineLevel="0" collapsed="false">
      <c r="A93" s="0" t="n">
        <v>20990</v>
      </c>
      <c r="B93" s="3" t="n">
        <v>36840</v>
      </c>
      <c r="C93" s="3" t="n">
        <v>37226</v>
      </c>
      <c r="D93" s="0" t="s">
        <v>32</v>
      </c>
      <c r="E93" s="0" t="n">
        <v>50</v>
      </c>
      <c r="F93" s="0" t="n">
        <v>21200</v>
      </c>
      <c r="G93" s="0" t="n">
        <v>21134.45</v>
      </c>
      <c r="H93" s="1" t="n">
        <v>19.95</v>
      </c>
      <c r="I93" s="1" t="n">
        <v>17.5</v>
      </c>
      <c r="J93" s="4" t="n">
        <f aca="false">(+I93-H93)*F93</f>
        <v>-51940</v>
      </c>
      <c r="K93" s="4" t="n">
        <f aca="false">(+I93-H93)*G93</f>
        <v>-51779.4025</v>
      </c>
      <c r="L93" s="0" t="s">
        <v>17</v>
      </c>
      <c r="M93" s="0" t="s">
        <v>18</v>
      </c>
      <c r="N93" s="0" t="s">
        <v>33</v>
      </c>
      <c r="O93" s="0" t="s">
        <v>24</v>
      </c>
      <c r="P93" s="0" t="s">
        <v>21</v>
      </c>
    </row>
    <row r="94" customFormat="false" ht="12.75" hidden="false" customHeight="false" outlineLevel="0" collapsed="false">
      <c r="A94" s="0" t="n">
        <v>20992</v>
      </c>
      <c r="B94" s="3" t="n">
        <v>36843</v>
      </c>
      <c r="C94" s="3" t="n">
        <v>37226</v>
      </c>
      <c r="D94" s="0" t="s">
        <v>32</v>
      </c>
      <c r="E94" s="0" t="n">
        <v>50</v>
      </c>
      <c r="F94" s="0" t="n">
        <v>21200</v>
      </c>
      <c r="G94" s="0" t="n">
        <v>21134.45</v>
      </c>
      <c r="H94" s="1" t="n">
        <v>19.9</v>
      </c>
      <c r="I94" s="1" t="n">
        <v>17.5</v>
      </c>
      <c r="J94" s="4" t="n">
        <f aca="false">(+I94-H94)*F94</f>
        <v>-50880</v>
      </c>
      <c r="K94" s="4" t="n">
        <f aca="false">(+I94-H94)*G94</f>
        <v>-50722.68</v>
      </c>
      <c r="L94" s="0" t="s">
        <v>17</v>
      </c>
      <c r="M94" s="0" t="s">
        <v>18</v>
      </c>
      <c r="N94" s="0" t="s">
        <v>33</v>
      </c>
      <c r="O94" s="0" t="s">
        <v>24</v>
      </c>
      <c r="P94" s="0" t="s">
        <v>21</v>
      </c>
    </row>
    <row r="95" customFormat="false" ht="12.75" hidden="false" customHeight="false" outlineLevel="0" collapsed="false">
      <c r="A95" s="0" t="n">
        <v>21271</v>
      </c>
      <c r="B95" s="3" t="n">
        <v>36860</v>
      </c>
      <c r="C95" s="3" t="n">
        <v>37226</v>
      </c>
      <c r="D95" s="0" t="s">
        <v>32</v>
      </c>
      <c r="E95" s="0" t="n">
        <v>50</v>
      </c>
      <c r="F95" s="0" t="n">
        <v>21200</v>
      </c>
      <c r="G95" s="0" t="n">
        <v>21134.45</v>
      </c>
      <c r="H95" s="1" t="n">
        <v>20.4</v>
      </c>
      <c r="I95" s="1" t="n">
        <v>17.5</v>
      </c>
      <c r="J95" s="4" t="n">
        <f aca="false">(+I95-H95)*F95</f>
        <v>-61480</v>
      </c>
      <c r="K95" s="4" t="n">
        <f aca="false">(+I95-H95)*G95</f>
        <v>-61289.905</v>
      </c>
      <c r="L95" s="0" t="s">
        <v>17</v>
      </c>
      <c r="M95" s="0" t="s">
        <v>18</v>
      </c>
      <c r="N95" s="0" t="s">
        <v>33</v>
      </c>
      <c r="O95" s="0" t="s">
        <v>24</v>
      </c>
      <c r="P95" s="0" t="s">
        <v>21</v>
      </c>
    </row>
    <row r="96" customFormat="false" ht="12.75" hidden="false" customHeight="false" outlineLevel="0" collapsed="false">
      <c r="A96" s="0" t="n">
        <v>21470</v>
      </c>
      <c r="B96" s="3" t="n">
        <v>36861</v>
      </c>
      <c r="C96" s="3" t="n">
        <v>37226</v>
      </c>
      <c r="D96" s="0" t="s">
        <v>32</v>
      </c>
      <c r="E96" s="0" t="n">
        <v>50</v>
      </c>
      <c r="F96" s="0" t="n">
        <v>21200</v>
      </c>
      <c r="G96" s="0" t="n">
        <v>21134.45</v>
      </c>
      <c r="H96" s="1" t="n">
        <v>20.3</v>
      </c>
      <c r="I96" s="1" t="n">
        <v>17.5</v>
      </c>
      <c r="J96" s="4" t="n">
        <f aca="false">(+I96-H96)*F96</f>
        <v>-59360</v>
      </c>
      <c r="K96" s="4" t="n">
        <f aca="false">(+I96-H96)*G96</f>
        <v>-59176.46</v>
      </c>
      <c r="L96" s="0" t="s">
        <v>17</v>
      </c>
      <c r="M96" s="0" t="s">
        <v>18</v>
      </c>
      <c r="N96" s="0" t="s">
        <v>33</v>
      </c>
      <c r="O96" s="0" t="s">
        <v>24</v>
      </c>
      <c r="P96" s="0" t="s">
        <v>21</v>
      </c>
    </row>
    <row r="97" customFormat="false" ht="12.75" hidden="false" customHeight="false" outlineLevel="0" collapsed="false">
      <c r="A97" s="0" t="n">
        <v>21690</v>
      </c>
      <c r="B97" s="3" t="n">
        <v>36866</v>
      </c>
      <c r="C97" s="3" t="n">
        <v>37226</v>
      </c>
      <c r="D97" s="0" t="s">
        <v>32</v>
      </c>
      <c r="E97" s="0" t="n">
        <v>50</v>
      </c>
      <c r="F97" s="0" t="n">
        <v>21200</v>
      </c>
      <c r="G97" s="0" t="n">
        <v>21134.45</v>
      </c>
      <c r="H97" s="1" t="n">
        <v>21.35</v>
      </c>
      <c r="I97" s="1" t="n">
        <v>17.5</v>
      </c>
      <c r="J97" s="4" t="n">
        <f aca="false">(+I97-H97)*F97</f>
        <v>-81620</v>
      </c>
      <c r="K97" s="4" t="n">
        <f aca="false">(+I97-H97)*G97</f>
        <v>-81367.6325</v>
      </c>
      <c r="L97" s="0" t="s">
        <v>17</v>
      </c>
      <c r="M97" s="0" t="s">
        <v>18</v>
      </c>
      <c r="N97" s="0" t="s">
        <v>33</v>
      </c>
      <c r="O97" s="0" t="s">
        <v>24</v>
      </c>
      <c r="P97" s="0" t="s">
        <v>21</v>
      </c>
    </row>
    <row r="98" customFormat="false" ht="12.75" hidden="false" customHeight="false" outlineLevel="0" collapsed="false">
      <c r="A98" s="0" t="n">
        <v>21961</v>
      </c>
      <c r="B98" s="3" t="n">
        <v>36881</v>
      </c>
      <c r="C98" s="3" t="n">
        <v>37226</v>
      </c>
      <c r="D98" s="0" t="s">
        <v>32</v>
      </c>
      <c r="E98" s="0" t="n">
        <v>50</v>
      </c>
      <c r="F98" s="0" t="n">
        <v>21200</v>
      </c>
      <c r="G98" s="0" t="n">
        <v>21134.45</v>
      </c>
      <c r="H98" s="1" t="n">
        <v>23.5</v>
      </c>
      <c r="I98" s="1" t="n">
        <v>17.5</v>
      </c>
      <c r="J98" s="4" t="n">
        <f aca="false">(+I98-H98)*F98</f>
        <v>-127200</v>
      </c>
      <c r="K98" s="4" t="n">
        <f aca="false">(+I98-H98)*G98</f>
        <v>-126806.7</v>
      </c>
      <c r="L98" s="0" t="s">
        <v>17</v>
      </c>
      <c r="M98" s="0" t="s">
        <v>18</v>
      </c>
      <c r="N98" s="0" t="s">
        <v>33</v>
      </c>
      <c r="O98" s="0" t="s">
        <v>24</v>
      </c>
      <c r="P98" s="0" t="s">
        <v>21</v>
      </c>
    </row>
    <row r="99" customFormat="false" ht="12.75" hidden="false" customHeight="false" outlineLevel="0" collapsed="false">
      <c r="A99" s="0" t="n">
        <v>21971</v>
      </c>
      <c r="B99" s="3" t="n">
        <v>36886</v>
      </c>
      <c r="C99" s="3" t="n">
        <v>37226</v>
      </c>
      <c r="D99" s="0" t="s">
        <v>32</v>
      </c>
      <c r="E99" s="0" t="n">
        <v>50</v>
      </c>
      <c r="F99" s="0" t="n">
        <v>21200</v>
      </c>
      <c r="G99" s="0" t="n">
        <v>21134.45</v>
      </c>
      <c r="H99" s="1" t="n">
        <v>23.75</v>
      </c>
      <c r="I99" s="1" t="n">
        <v>17.5</v>
      </c>
      <c r="J99" s="4" t="n">
        <f aca="false">(+I99-H99)*F99</f>
        <v>-132500</v>
      </c>
      <c r="K99" s="4" t="n">
        <f aca="false">(+I99-H99)*G99</f>
        <v>-132090.3125</v>
      </c>
      <c r="L99" s="0" t="s">
        <v>17</v>
      </c>
      <c r="M99" s="0" t="s">
        <v>18</v>
      </c>
      <c r="N99" s="0" t="s">
        <v>33</v>
      </c>
      <c r="O99" s="0" t="s">
        <v>24</v>
      </c>
      <c r="P99" s="0" t="s">
        <v>21</v>
      </c>
    </row>
    <row r="100" customFormat="false" ht="12.75" hidden="false" customHeight="false" outlineLevel="0" collapsed="false">
      <c r="A100" s="0" t="n">
        <v>22038</v>
      </c>
      <c r="B100" s="3" t="n">
        <v>36899</v>
      </c>
      <c r="C100" s="3" t="n">
        <v>37226</v>
      </c>
      <c r="D100" s="0" t="s">
        <v>32</v>
      </c>
      <c r="E100" s="0" t="n">
        <v>50</v>
      </c>
      <c r="F100" s="0" t="n">
        <v>21200</v>
      </c>
      <c r="G100" s="0" t="n">
        <v>21134.45</v>
      </c>
      <c r="H100" s="1" t="n">
        <v>25.75</v>
      </c>
      <c r="I100" s="1" t="n">
        <v>17.5</v>
      </c>
      <c r="J100" s="4" t="n">
        <f aca="false">(+I100-H100)*F100</f>
        <v>-174900</v>
      </c>
      <c r="K100" s="4" t="n">
        <f aca="false">(+I100-H100)*G100</f>
        <v>-174359.2125</v>
      </c>
      <c r="L100" s="0" t="s">
        <v>17</v>
      </c>
      <c r="M100" s="0" t="s">
        <v>18</v>
      </c>
      <c r="N100" s="0" t="s">
        <v>33</v>
      </c>
      <c r="O100" s="0" t="s">
        <v>24</v>
      </c>
      <c r="P100" s="0" t="s">
        <v>21</v>
      </c>
    </row>
    <row r="101" customFormat="false" ht="12.75" hidden="false" customHeight="false" outlineLevel="0" collapsed="false">
      <c r="A101" s="0" t="n">
        <v>20402</v>
      </c>
      <c r="B101" s="3" t="n">
        <v>36724</v>
      </c>
      <c r="C101" s="3" t="n">
        <v>37257</v>
      </c>
      <c r="D101" s="0" t="s">
        <v>32</v>
      </c>
      <c r="E101" s="0" t="n">
        <v>25</v>
      </c>
      <c r="F101" s="0" t="n">
        <v>9800</v>
      </c>
      <c r="G101" s="0" t="n">
        <v>9752.45</v>
      </c>
      <c r="H101" s="1" t="n">
        <v>19.1</v>
      </c>
      <c r="I101" s="1" t="n">
        <v>22.69</v>
      </c>
      <c r="J101" s="4" t="n">
        <f aca="false">(+I101-H101)*F101</f>
        <v>35182</v>
      </c>
      <c r="K101" s="4" t="n">
        <f aca="false">(+I101-H101)*G101</f>
        <v>35011.2955</v>
      </c>
      <c r="L101" s="0" t="s">
        <v>17</v>
      </c>
      <c r="M101" s="0" t="s">
        <v>18</v>
      </c>
      <c r="N101" s="0" t="s">
        <v>33</v>
      </c>
      <c r="O101" s="0" t="s">
        <v>24</v>
      </c>
      <c r="P101" s="0" t="s">
        <v>21</v>
      </c>
    </row>
    <row r="102" customFormat="false" ht="12.75" hidden="false" customHeight="false" outlineLevel="0" collapsed="false">
      <c r="A102" s="0" t="n">
        <v>20402</v>
      </c>
      <c r="B102" s="3" t="n">
        <v>36724</v>
      </c>
      <c r="C102" s="3" t="n">
        <v>37288</v>
      </c>
      <c r="D102" s="0" t="s">
        <v>32</v>
      </c>
      <c r="E102" s="0" t="n">
        <v>25</v>
      </c>
      <c r="F102" s="0" t="n">
        <v>8800</v>
      </c>
      <c r="G102" s="0" t="n">
        <v>8744.43</v>
      </c>
      <c r="H102" s="1" t="n">
        <v>19.1</v>
      </c>
      <c r="I102" s="1" t="n">
        <v>21.99</v>
      </c>
      <c r="J102" s="4" t="n">
        <f aca="false">(+I102-H102)*F102</f>
        <v>25432</v>
      </c>
      <c r="K102" s="4" t="n">
        <f aca="false">(+I102-H102)*G102</f>
        <v>25271.4027</v>
      </c>
      <c r="L102" s="0" t="s">
        <v>17</v>
      </c>
      <c r="M102" s="0" t="s">
        <v>18</v>
      </c>
      <c r="N102" s="0" t="s">
        <v>33</v>
      </c>
      <c r="O102" s="0" t="s">
        <v>24</v>
      </c>
      <c r="P102" s="0" t="s">
        <v>21</v>
      </c>
    </row>
    <row r="103" customFormat="false" ht="12.75" hidden="false" customHeight="false" outlineLevel="0" collapsed="false">
      <c r="A103" s="0" t="n">
        <v>20402</v>
      </c>
      <c r="B103" s="3" t="n">
        <v>36724</v>
      </c>
      <c r="C103" s="3" t="n">
        <v>37316</v>
      </c>
      <c r="D103" s="0" t="s">
        <v>32</v>
      </c>
      <c r="E103" s="0" t="n">
        <v>25</v>
      </c>
      <c r="F103" s="0" t="n">
        <v>10200</v>
      </c>
      <c r="G103" s="0" t="n">
        <v>10118.94</v>
      </c>
      <c r="H103" s="1" t="n">
        <v>19.1</v>
      </c>
      <c r="I103" s="1" t="n">
        <v>18.71</v>
      </c>
      <c r="J103" s="4" t="n">
        <f aca="false">(+I103-H103)*F103</f>
        <v>-3978.00000000001</v>
      </c>
      <c r="K103" s="4" t="n">
        <f aca="false">(+I103-H103)*G103</f>
        <v>-3946.38660000001</v>
      </c>
      <c r="L103" s="0" t="s">
        <v>17</v>
      </c>
      <c r="M103" s="0" t="s">
        <v>18</v>
      </c>
      <c r="N103" s="0" t="s">
        <v>33</v>
      </c>
      <c r="O103" s="0" t="s">
        <v>24</v>
      </c>
      <c r="P103" s="0" t="s">
        <v>21</v>
      </c>
    </row>
    <row r="104" customFormat="false" ht="12.75" hidden="false" customHeight="false" outlineLevel="0" collapsed="false">
      <c r="A104" s="0" t="n">
        <v>20402</v>
      </c>
      <c r="B104" s="3" t="n">
        <v>36724</v>
      </c>
      <c r="C104" s="3" t="n">
        <v>37347</v>
      </c>
      <c r="D104" s="0" t="s">
        <v>32</v>
      </c>
      <c r="E104" s="0" t="n">
        <v>25</v>
      </c>
      <c r="F104" s="0" t="n">
        <v>9200</v>
      </c>
      <c r="G104" s="0" t="n">
        <v>9114.54</v>
      </c>
      <c r="H104" s="1" t="n">
        <v>19.1</v>
      </c>
      <c r="I104" s="1" t="n">
        <v>16.92</v>
      </c>
      <c r="J104" s="4" t="n">
        <f aca="false">(+I104-H104)*F104</f>
        <v>-20056</v>
      </c>
      <c r="K104" s="4" t="n">
        <f aca="false">(+I104-H104)*G104</f>
        <v>-19869.6972</v>
      </c>
      <c r="L104" s="0" t="s">
        <v>17</v>
      </c>
      <c r="M104" s="0" t="s">
        <v>18</v>
      </c>
      <c r="N104" s="0" t="s">
        <v>33</v>
      </c>
      <c r="O104" s="0" t="s">
        <v>24</v>
      </c>
      <c r="P104" s="0" t="s">
        <v>21</v>
      </c>
    </row>
    <row r="105" customFormat="false" ht="12.75" hidden="false" customHeight="false" outlineLevel="0" collapsed="false">
      <c r="A105" s="0" t="n">
        <v>20402</v>
      </c>
      <c r="B105" s="3" t="n">
        <v>36724</v>
      </c>
      <c r="C105" s="3" t="n">
        <v>37377</v>
      </c>
      <c r="D105" s="0" t="s">
        <v>32</v>
      </c>
      <c r="E105" s="0" t="n">
        <v>25</v>
      </c>
      <c r="F105" s="0" t="n">
        <v>9800</v>
      </c>
      <c r="G105" s="0" t="n">
        <v>9691.9</v>
      </c>
      <c r="H105" s="1" t="n">
        <v>19.1</v>
      </c>
      <c r="I105" s="1" t="n">
        <v>17.23</v>
      </c>
      <c r="J105" s="4" t="n">
        <f aca="false">(+I105-H105)*F105</f>
        <v>-18326</v>
      </c>
      <c r="K105" s="4" t="n">
        <f aca="false">(+I105-H105)*G105</f>
        <v>-18123.853</v>
      </c>
      <c r="L105" s="0" t="s">
        <v>17</v>
      </c>
      <c r="M105" s="0" t="s">
        <v>18</v>
      </c>
      <c r="N105" s="0" t="s">
        <v>33</v>
      </c>
      <c r="O105" s="0" t="s">
        <v>24</v>
      </c>
      <c r="P105" s="0" t="s">
        <v>21</v>
      </c>
    </row>
    <row r="106" customFormat="false" ht="12.75" hidden="false" customHeight="false" outlineLevel="0" collapsed="false">
      <c r="A106" s="0" t="n">
        <v>20402</v>
      </c>
      <c r="B106" s="3" t="n">
        <v>36724</v>
      </c>
      <c r="C106" s="3" t="n">
        <v>37408</v>
      </c>
      <c r="D106" s="0" t="s">
        <v>32</v>
      </c>
      <c r="E106" s="0" t="n">
        <v>25</v>
      </c>
      <c r="F106" s="0" t="n">
        <v>10000</v>
      </c>
      <c r="G106" s="0" t="n">
        <v>9872.63</v>
      </c>
      <c r="H106" s="1" t="n">
        <v>19.1</v>
      </c>
      <c r="I106" s="1" t="n">
        <v>18.97</v>
      </c>
      <c r="J106" s="4" t="n">
        <f aca="false">(+I106-H106)*F106</f>
        <v>-1300.00000000003</v>
      </c>
      <c r="K106" s="4" t="n">
        <f aca="false">(+I106-H106)*G106</f>
        <v>-1283.44190000003</v>
      </c>
      <c r="L106" s="0" t="s">
        <v>17</v>
      </c>
      <c r="M106" s="0" t="s">
        <v>18</v>
      </c>
      <c r="N106" s="0" t="s">
        <v>33</v>
      </c>
      <c r="O106" s="0" t="s">
        <v>24</v>
      </c>
      <c r="P106" s="0" t="s">
        <v>21</v>
      </c>
    </row>
    <row r="107" customFormat="false" ht="12.75" hidden="false" customHeight="false" outlineLevel="0" collapsed="false">
      <c r="A107" s="0" t="n">
        <v>20402</v>
      </c>
      <c r="B107" s="3" t="n">
        <v>36724</v>
      </c>
      <c r="C107" s="3" t="n">
        <v>37438</v>
      </c>
      <c r="D107" s="0" t="s">
        <v>32</v>
      </c>
      <c r="E107" s="0" t="n">
        <v>25</v>
      </c>
      <c r="F107" s="0" t="n">
        <v>9800</v>
      </c>
      <c r="G107" s="0" t="n">
        <v>9656.72</v>
      </c>
      <c r="H107" s="1" t="n">
        <v>19.1</v>
      </c>
      <c r="I107" s="1" t="n">
        <v>24.35</v>
      </c>
      <c r="J107" s="4" t="n">
        <f aca="false">(+I107-H107)*F107</f>
        <v>51450</v>
      </c>
      <c r="K107" s="4" t="n">
        <f aca="false">(+I107-H107)*G107</f>
        <v>50697.78</v>
      </c>
      <c r="L107" s="0" t="s">
        <v>17</v>
      </c>
      <c r="M107" s="0" t="s">
        <v>18</v>
      </c>
      <c r="N107" s="0" t="s">
        <v>33</v>
      </c>
      <c r="O107" s="0" t="s">
        <v>24</v>
      </c>
      <c r="P107" s="0" t="s">
        <v>21</v>
      </c>
    </row>
    <row r="108" customFormat="false" ht="12.75" hidden="false" customHeight="false" outlineLevel="0" collapsed="false">
      <c r="A108" s="0" t="n">
        <v>20402</v>
      </c>
      <c r="B108" s="3" t="n">
        <v>36724</v>
      </c>
      <c r="C108" s="3" t="n">
        <v>37469</v>
      </c>
      <c r="D108" s="0" t="s">
        <v>32</v>
      </c>
      <c r="E108" s="0" t="n">
        <v>25</v>
      </c>
      <c r="F108" s="0" t="n">
        <v>9800</v>
      </c>
      <c r="G108" s="0" t="n">
        <v>9635.86</v>
      </c>
      <c r="H108" s="1" t="n">
        <v>19.1</v>
      </c>
      <c r="I108" s="1" t="n">
        <v>23.86</v>
      </c>
      <c r="J108" s="4" t="n">
        <f aca="false">(+I108-H108)*F108</f>
        <v>46648</v>
      </c>
      <c r="K108" s="4" t="n">
        <f aca="false">(+I108-H108)*G108</f>
        <v>45866.6936</v>
      </c>
      <c r="L108" s="0" t="s">
        <v>17</v>
      </c>
      <c r="M108" s="0" t="s">
        <v>18</v>
      </c>
      <c r="N108" s="0" t="s">
        <v>33</v>
      </c>
      <c r="O108" s="0" t="s">
        <v>24</v>
      </c>
      <c r="P108" s="0" t="s">
        <v>21</v>
      </c>
    </row>
    <row r="109" customFormat="false" ht="12.75" hidden="false" customHeight="false" outlineLevel="0" collapsed="false">
      <c r="A109" s="0" t="n">
        <v>20402</v>
      </c>
      <c r="B109" s="3" t="n">
        <v>36724</v>
      </c>
      <c r="C109" s="3" t="n">
        <v>37500</v>
      </c>
      <c r="D109" s="0" t="s">
        <v>32</v>
      </c>
      <c r="E109" s="0" t="n">
        <v>25</v>
      </c>
      <c r="F109" s="0" t="n">
        <v>10000</v>
      </c>
      <c r="G109" s="0" t="n">
        <v>9810.98</v>
      </c>
      <c r="H109" s="1" t="n">
        <v>19.1</v>
      </c>
      <c r="I109" s="1" t="n">
        <v>17.23</v>
      </c>
      <c r="J109" s="4" t="n">
        <f aca="false">(+I109-H109)*F109</f>
        <v>-18700</v>
      </c>
      <c r="K109" s="4" t="n">
        <f aca="false">(+I109-H109)*G109</f>
        <v>-18346.5326</v>
      </c>
      <c r="L109" s="0" t="s">
        <v>17</v>
      </c>
      <c r="M109" s="0" t="s">
        <v>18</v>
      </c>
      <c r="N109" s="0" t="s">
        <v>33</v>
      </c>
      <c r="O109" s="0" t="s">
        <v>24</v>
      </c>
      <c r="P109" s="0" t="s">
        <v>21</v>
      </c>
    </row>
    <row r="110" customFormat="false" ht="12.75" hidden="false" customHeight="false" outlineLevel="0" collapsed="false">
      <c r="A110" s="0" t="n">
        <v>20402</v>
      </c>
      <c r="B110" s="3" t="n">
        <v>36724</v>
      </c>
      <c r="C110" s="3" t="n">
        <v>37530</v>
      </c>
      <c r="D110" s="0" t="s">
        <v>32</v>
      </c>
      <c r="E110" s="0" t="n">
        <v>25</v>
      </c>
      <c r="F110" s="0" t="n">
        <v>9400</v>
      </c>
      <c r="G110" s="0" t="n">
        <v>9200.18</v>
      </c>
      <c r="H110" s="1" t="n">
        <v>19.1</v>
      </c>
      <c r="I110" s="1" t="n">
        <v>17.53</v>
      </c>
      <c r="J110" s="4" t="n">
        <f aca="false">(+I110-H110)*F110</f>
        <v>-14758</v>
      </c>
      <c r="K110" s="4" t="n">
        <f aca="false">(+I110-H110)*G110</f>
        <v>-14444.2826</v>
      </c>
      <c r="L110" s="0" t="s">
        <v>17</v>
      </c>
      <c r="M110" s="0" t="s">
        <v>18</v>
      </c>
      <c r="N110" s="0" t="s">
        <v>33</v>
      </c>
      <c r="O110" s="0" t="s">
        <v>24</v>
      </c>
      <c r="P110" s="0" t="s">
        <v>21</v>
      </c>
    </row>
    <row r="111" customFormat="false" ht="12.75" hidden="false" customHeight="false" outlineLevel="0" collapsed="false">
      <c r="A111" s="0" t="n">
        <v>20402</v>
      </c>
      <c r="B111" s="3" t="n">
        <v>36724</v>
      </c>
      <c r="C111" s="3" t="n">
        <v>37561</v>
      </c>
      <c r="D111" s="0" t="s">
        <v>32</v>
      </c>
      <c r="E111" s="0" t="n">
        <v>25</v>
      </c>
      <c r="F111" s="0" t="n">
        <v>10000</v>
      </c>
      <c r="G111" s="0" t="n">
        <v>9762.14</v>
      </c>
      <c r="H111" s="1" t="n">
        <v>19.1</v>
      </c>
      <c r="I111" s="1" t="n">
        <v>17.49</v>
      </c>
      <c r="J111" s="4" t="n">
        <f aca="false">(+I111-H111)*F111</f>
        <v>-16100</v>
      </c>
      <c r="K111" s="4" t="n">
        <f aca="false">(+I111-H111)*G111</f>
        <v>-15717.0454</v>
      </c>
      <c r="L111" s="0" t="s">
        <v>17</v>
      </c>
      <c r="M111" s="0" t="s">
        <v>18</v>
      </c>
      <c r="N111" s="0" t="s">
        <v>33</v>
      </c>
      <c r="O111" s="0" t="s">
        <v>24</v>
      </c>
      <c r="P111" s="0" t="s">
        <v>21</v>
      </c>
    </row>
    <row r="112" customFormat="false" ht="12.75" hidden="false" customHeight="false" outlineLevel="0" collapsed="false">
      <c r="A112" s="0" t="n">
        <v>20402</v>
      </c>
      <c r="B112" s="3" t="n">
        <v>36724</v>
      </c>
      <c r="C112" s="3" t="n">
        <v>37591</v>
      </c>
      <c r="D112" s="0" t="s">
        <v>32</v>
      </c>
      <c r="E112" s="0" t="n">
        <v>25</v>
      </c>
      <c r="F112" s="0" t="n">
        <v>10200</v>
      </c>
      <c r="G112" s="0" t="n">
        <v>9930.1</v>
      </c>
      <c r="H112" s="1" t="n">
        <v>19.1</v>
      </c>
      <c r="I112" s="1" t="n">
        <v>17.05</v>
      </c>
      <c r="J112" s="4" t="n">
        <f aca="false">(+I112-H112)*F112</f>
        <v>-20910</v>
      </c>
      <c r="K112" s="4" t="n">
        <f aca="false">(+I112-H112)*G112</f>
        <v>-20356.705</v>
      </c>
      <c r="L112" s="0" t="s">
        <v>17</v>
      </c>
      <c r="M112" s="0" t="s">
        <v>18</v>
      </c>
      <c r="N112" s="0" t="s">
        <v>33</v>
      </c>
      <c r="O112" s="0" t="s">
        <v>24</v>
      </c>
      <c r="P112" s="0" t="s">
        <v>21</v>
      </c>
    </row>
    <row r="113" customFormat="false" ht="12.75" hidden="false" customHeight="false" outlineLevel="0" collapsed="false">
      <c r="A113" s="0" t="n">
        <v>20393</v>
      </c>
      <c r="B113" s="3" t="n">
        <v>36713</v>
      </c>
      <c r="C113" s="3" t="n">
        <v>37226</v>
      </c>
      <c r="D113" s="0" t="s">
        <v>27</v>
      </c>
      <c r="E113" s="0" t="n">
        <v>50</v>
      </c>
      <c r="F113" s="0" t="n">
        <v>16000</v>
      </c>
      <c r="G113" s="0" t="n">
        <v>15950.53</v>
      </c>
      <c r="H113" s="1" t="n">
        <v>46.25</v>
      </c>
      <c r="I113" s="1" t="n">
        <v>25.1</v>
      </c>
      <c r="J113" s="4" t="n">
        <f aca="false">(+I113-H113)*F113</f>
        <v>-338400</v>
      </c>
      <c r="K113" s="4" t="n">
        <f aca="false">(+I113-H113)*G113</f>
        <v>-337353.7095</v>
      </c>
      <c r="L113" s="0" t="s">
        <v>17</v>
      </c>
      <c r="M113" s="0" t="s">
        <v>18</v>
      </c>
      <c r="N113" s="0" t="s">
        <v>33</v>
      </c>
      <c r="O113" s="0" t="s">
        <v>24</v>
      </c>
      <c r="P113" s="0" t="s">
        <v>21</v>
      </c>
    </row>
    <row r="114" customFormat="false" ht="12.75" hidden="false" customHeight="false" outlineLevel="0" collapsed="false">
      <c r="A114" s="0" t="n">
        <v>20425</v>
      </c>
      <c r="B114" s="3" t="n">
        <v>36782</v>
      </c>
      <c r="C114" s="3" t="n">
        <v>37226</v>
      </c>
      <c r="D114" s="0" t="s">
        <v>27</v>
      </c>
      <c r="E114" s="0" t="n">
        <v>25</v>
      </c>
      <c r="F114" s="0" t="n">
        <v>-8000</v>
      </c>
      <c r="G114" s="0" t="n">
        <v>-7975.27</v>
      </c>
      <c r="H114" s="1" t="n">
        <v>49</v>
      </c>
      <c r="I114" s="1" t="n">
        <v>24.9</v>
      </c>
      <c r="J114" s="4" t="n">
        <f aca="false">(+I114-H114)*F114</f>
        <v>192800</v>
      </c>
      <c r="K114" s="4" t="n">
        <f aca="false">(+I114-H114)*G114</f>
        <v>192204.007</v>
      </c>
      <c r="L114" s="0" t="s">
        <v>17</v>
      </c>
      <c r="M114" s="0" t="s">
        <v>18</v>
      </c>
      <c r="N114" s="0" t="s">
        <v>33</v>
      </c>
      <c r="O114" s="0" t="s">
        <v>20</v>
      </c>
      <c r="P114" s="0" t="s">
        <v>21</v>
      </c>
    </row>
    <row r="115" customFormat="false" ht="12.75" hidden="false" customHeight="false" outlineLevel="0" collapsed="false">
      <c r="A115" s="0" t="n">
        <v>21195</v>
      </c>
      <c r="B115" s="3" t="n">
        <v>36845</v>
      </c>
      <c r="C115" s="3" t="n">
        <v>37226</v>
      </c>
      <c r="D115" s="0" t="s">
        <v>27</v>
      </c>
      <c r="E115" s="0" t="n">
        <v>50</v>
      </c>
      <c r="F115" s="0" t="n">
        <v>16000</v>
      </c>
      <c r="G115" s="0" t="n">
        <v>15950.53</v>
      </c>
      <c r="H115" s="1" t="n">
        <v>56</v>
      </c>
      <c r="I115" s="1" t="n">
        <v>25.1</v>
      </c>
      <c r="J115" s="4" t="n">
        <f aca="false">(+I115-H115)*F115</f>
        <v>-494400</v>
      </c>
      <c r="K115" s="4" t="n">
        <f aca="false">(+I115-H115)*G115</f>
        <v>-492871.377</v>
      </c>
      <c r="L115" s="0" t="s">
        <v>17</v>
      </c>
      <c r="M115" s="0" t="s">
        <v>18</v>
      </c>
      <c r="N115" s="0" t="s">
        <v>33</v>
      </c>
      <c r="O115" s="0" t="s">
        <v>24</v>
      </c>
      <c r="P115" s="0" t="s">
        <v>21</v>
      </c>
    </row>
    <row r="116" customFormat="false" ht="12.75" hidden="false" customHeight="false" outlineLevel="0" collapsed="false">
      <c r="A116" s="0" t="n">
        <v>21199</v>
      </c>
      <c r="B116" s="3" t="n">
        <v>36846</v>
      </c>
      <c r="C116" s="3" t="n">
        <v>37226</v>
      </c>
      <c r="D116" s="0" t="s">
        <v>27</v>
      </c>
      <c r="E116" s="0" t="n">
        <v>50</v>
      </c>
      <c r="F116" s="0" t="n">
        <v>16000</v>
      </c>
      <c r="G116" s="0" t="n">
        <v>15950.53</v>
      </c>
      <c r="H116" s="1" t="n">
        <v>54</v>
      </c>
      <c r="I116" s="1" t="n">
        <v>25.1</v>
      </c>
      <c r="J116" s="4" t="n">
        <f aca="false">(+I116-H116)*F116</f>
        <v>-462400</v>
      </c>
      <c r="K116" s="4" t="n">
        <f aca="false">(+I116-H116)*G116</f>
        <v>-460970.317</v>
      </c>
      <c r="L116" s="0" t="s">
        <v>17</v>
      </c>
      <c r="M116" s="0" t="s">
        <v>18</v>
      </c>
      <c r="N116" s="0" t="s">
        <v>33</v>
      </c>
      <c r="O116" s="0" t="s">
        <v>24</v>
      </c>
      <c r="P116" s="0" t="s">
        <v>21</v>
      </c>
    </row>
    <row r="117" customFormat="false" ht="12.75" hidden="false" customHeight="false" outlineLevel="0" collapsed="false">
      <c r="A117" s="0" t="n">
        <v>21223</v>
      </c>
      <c r="B117" s="3" t="n">
        <v>36847</v>
      </c>
      <c r="C117" s="3" t="n">
        <v>37226</v>
      </c>
      <c r="D117" s="0" t="s">
        <v>27</v>
      </c>
      <c r="E117" s="0" t="n">
        <v>50</v>
      </c>
      <c r="F117" s="0" t="n">
        <v>16000</v>
      </c>
      <c r="G117" s="0" t="n">
        <v>15950.53</v>
      </c>
      <c r="H117" s="1" t="n">
        <v>35.3</v>
      </c>
      <c r="I117" s="1" t="n">
        <v>25.1</v>
      </c>
      <c r="J117" s="4" t="n">
        <f aca="false">(+I117-H117)*F117</f>
        <v>-163200</v>
      </c>
      <c r="K117" s="4" t="n">
        <f aca="false">(+I117-H117)*G117</f>
        <v>-162695.406</v>
      </c>
      <c r="L117" s="0" t="s">
        <v>17</v>
      </c>
      <c r="M117" s="0" t="s">
        <v>18</v>
      </c>
      <c r="N117" s="0" t="s">
        <v>33</v>
      </c>
      <c r="O117" s="0" t="s">
        <v>24</v>
      </c>
      <c r="P117" s="0" t="s">
        <v>21</v>
      </c>
    </row>
    <row r="118" customFormat="false" ht="12.75" hidden="false" customHeight="false" outlineLevel="0" collapsed="false">
      <c r="A118" s="0" t="n">
        <v>21232</v>
      </c>
      <c r="B118" s="3" t="n">
        <v>36851</v>
      </c>
      <c r="C118" s="3" t="n">
        <v>37226</v>
      </c>
      <c r="D118" s="0" t="s">
        <v>27</v>
      </c>
      <c r="E118" s="0" t="n">
        <v>50</v>
      </c>
      <c r="F118" s="0" t="n">
        <v>16000</v>
      </c>
      <c r="G118" s="0" t="n">
        <v>15950.53</v>
      </c>
      <c r="H118" s="1" t="n">
        <v>56</v>
      </c>
      <c r="I118" s="1" t="n">
        <v>25.1</v>
      </c>
      <c r="J118" s="4" t="n">
        <f aca="false">(+I118-H118)*F118</f>
        <v>-494400</v>
      </c>
      <c r="K118" s="4" t="n">
        <f aca="false">(+I118-H118)*G118</f>
        <v>-492871.377</v>
      </c>
      <c r="L118" s="0" t="s">
        <v>17</v>
      </c>
      <c r="M118" s="0" t="s">
        <v>18</v>
      </c>
      <c r="N118" s="0" t="s">
        <v>33</v>
      </c>
      <c r="O118" s="0" t="s">
        <v>24</v>
      </c>
      <c r="P118" s="0" t="s">
        <v>21</v>
      </c>
    </row>
    <row r="119" customFormat="false" ht="12.75" hidden="false" customHeight="false" outlineLevel="0" collapsed="false">
      <c r="A119" s="0" t="n">
        <v>21258</v>
      </c>
      <c r="B119" s="3" t="n">
        <v>36858</v>
      </c>
      <c r="C119" s="3" t="n">
        <v>37226</v>
      </c>
      <c r="D119" s="0" t="s">
        <v>27</v>
      </c>
      <c r="E119" s="0" t="n">
        <v>50</v>
      </c>
      <c r="F119" s="0" t="n">
        <v>16000</v>
      </c>
      <c r="G119" s="0" t="n">
        <v>15950.53</v>
      </c>
      <c r="H119" s="1" t="n">
        <v>36.25</v>
      </c>
      <c r="I119" s="1" t="n">
        <v>25.1</v>
      </c>
      <c r="J119" s="4" t="n">
        <f aca="false">(+I119-H119)*F119</f>
        <v>-178400</v>
      </c>
      <c r="K119" s="4" t="n">
        <f aca="false">(+I119-H119)*G119</f>
        <v>-177848.4095</v>
      </c>
      <c r="L119" s="0" t="s">
        <v>17</v>
      </c>
      <c r="M119" s="0" t="s">
        <v>18</v>
      </c>
      <c r="N119" s="0" t="s">
        <v>33</v>
      </c>
      <c r="O119" s="0" t="s">
        <v>24</v>
      </c>
      <c r="P119" s="0" t="s">
        <v>21</v>
      </c>
    </row>
    <row r="120" customFormat="false" ht="12.75" hidden="false" customHeight="false" outlineLevel="0" collapsed="false">
      <c r="A120" s="0" t="n">
        <v>21473</v>
      </c>
      <c r="B120" s="3" t="n">
        <v>36861</v>
      </c>
      <c r="C120" s="3" t="n">
        <v>37226</v>
      </c>
      <c r="D120" s="0" t="s">
        <v>27</v>
      </c>
      <c r="E120" s="0" t="n">
        <v>50</v>
      </c>
      <c r="F120" s="0" t="n">
        <v>16000</v>
      </c>
      <c r="G120" s="0" t="n">
        <v>15950.53</v>
      </c>
      <c r="H120" s="1" t="n">
        <v>62.75</v>
      </c>
      <c r="I120" s="1" t="n">
        <v>25.1</v>
      </c>
      <c r="J120" s="4" t="n">
        <f aca="false">(+I120-H120)*F120</f>
        <v>-602400</v>
      </c>
      <c r="K120" s="4" t="n">
        <f aca="false">(+I120-H120)*G120</f>
        <v>-600537.4545</v>
      </c>
      <c r="L120" s="0" t="s">
        <v>17</v>
      </c>
      <c r="M120" s="0" t="s">
        <v>18</v>
      </c>
      <c r="N120" s="0" t="s">
        <v>33</v>
      </c>
      <c r="O120" s="0" t="s">
        <v>24</v>
      </c>
      <c r="P120" s="0" t="s">
        <v>21</v>
      </c>
    </row>
    <row r="121" customFormat="false" ht="12.75" hidden="false" customHeight="false" outlineLevel="0" collapsed="false">
      <c r="A121" s="0" t="n">
        <v>21999</v>
      </c>
      <c r="B121" s="3" t="n">
        <v>36893</v>
      </c>
      <c r="C121" s="3" t="n">
        <v>37226</v>
      </c>
      <c r="D121" s="0" t="s">
        <v>27</v>
      </c>
      <c r="E121" s="0" t="n">
        <v>50</v>
      </c>
      <c r="F121" s="0" t="n">
        <v>16000</v>
      </c>
      <c r="G121" s="0" t="n">
        <v>15950.53</v>
      </c>
      <c r="H121" s="1" t="n">
        <v>37</v>
      </c>
      <c r="I121" s="1" t="n">
        <v>25.1</v>
      </c>
      <c r="J121" s="4" t="n">
        <f aca="false">(+I121-H121)*F121</f>
        <v>-190400</v>
      </c>
      <c r="K121" s="4" t="n">
        <f aca="false">(+I121-H121)*G121</f>
        <v>-189811.307</v>
      </c>
      <c r="L121" s="0" t="s">
        <v>17</v>
      </c>
      <c r="M121" s="0" t="s">
        <v>18</v>
      </c>
      <c r="N121" s="0" t="s">
        <v>33</v>
      </c>
      <c r="O121" s="0" t="s">
        <v>24</v>
      </c>
      <c r="P121" s="0" t="s">
        <v>21</v>
      </c>
    </row>
    <row r="122" customFormat="false" ht="12.75" hidden="false" customHeight="false" outlineLevel="0" collapsed="false">
      <c r="A122" s="0" t="n">
        <v>22012</v>
      </c>
      <c r="B122" s="3" t="n">
        <v>36895</v>
      </c>
      <c r="C122" s="3" t="n">
        <v>37226</v>
      </c>
      <c r="D122" s="0" t="s">
        <v>27</v>
      </c>
      <c r="E122" s="0" t="n">
        <v>50</v>
      </c>
      <c r="F122" s="0" t="n">
        <v>16000</v>
      </c>
      <c r="G122" s="0" t="n">
        <v>15950.53</v>
      </c>
      <c r="H122" s="1" t="n">
        <v>39.75</v>
      </c>
      <c r="I122" s="1" t="n">
        <v>25.1</v>
      </c>
      <c r="J122" s="4" t="n">
        <f aca="false">(+I122-H122)*F122</f>
        <v>-234400</v>
      </c>
      <c r="K122" s="4" t="n">
        <f aca="false">(+I122-H122)*G122</f>
        <v>-233675.2645</v>
      </c>
      <c r="L122" s="0" t="s">
        <v>17</v>
      </c>
      <c r="M122" s="0" t="s">
        <v>18</v>
      </c>
      <c r="N122" s="0" t="s">
        <v>33</v>
      </c>
      <c r="O122" s="0" t="s">
        <v>24</v>
      </c>
      <c r="P122" s="0" t="s">
        <v>21</v>
      </c>
    </row>
    <row r="123" customFormat="false" ht="12.75" hidden="false" customHeight="false" outlineLevel="0" collapsed="false">
      <c r="A123" s="0" t="n">
        <v>23860</v>
      </c>
      <c r="B123" s="3" t="n">
        <v>36977</v>
      </c>
      <c r="C123" s="3" t="n">
        <v>37226</v>
      </c>
      <c r="D123" s="0" t="s">
        <v>27</v>
      </c>
      <c r="E123" s="0" t="n">
        <v>50</v>
      </c>
      <c r="F123" s="0" t="n">
        <v>-16000</v>
      </c>
      <c r="G123" s="0" t="n">
        <v>-15950.53</v>
      </c>
      <c r="H123" s="1" t="n">
        <v>42.5</v>
      </c>
      <c r="I123" s="1" t="n">
        <v>24.9</v>
      </c>
      <c r="J123" s="4" t="n">
        <f aca="false">(+I123-H123)*F123</f>
        <v>281600</v>
      </c>
      <c r="K123" s="4" t="n">
        <f aca="false">(+I123-H123)*G123</f>
        <v>280729.328</v>
      </c>
      <c r="L123" s="0" t="s">
        <v>17</v>
      </c>
      <c r="M123" s="0" t="s">
        <v>18</v>
      </c>
      <c r="N123" s="0" t="s">
        <v>33</v>
      </c>
      <c r="O123" s="0" t="s">
        <v>20</v>
      </c>
      <c r="P123" s="0" t="s">
        <v>21</v>
      </c>
    </row>
    <row r="124" customFormat="false" ht="12.75" hidden="false" customHeight="false" outlineLevel="0" collapsed="false">
      <c r="A124" s="0" t="n">
        <v>20435</v>
      </c>
      <c r="B124" s="3" t="n">
        <v>36791</v>
      </c>
      <c r="C124" s="3" t="n">
        <v>37257</v>
      </c>
      <c r="D124" s="0" t="s">
        <v>27</v>
      </c>
      <c r="E124" s="0" t="n">
        <v>50</v>
      </c>
      <c r="F124" s="0" t="n">
        <v>17600</v>
      </c>
      <c r="G124" s="0" t="n">
        <v>17514.61</v>
      </c>
      <c r="H124" s="1" t="n">
        <v>44.5</v>
      </c>
      <c r="I124" s="1" t="n">
        <v>30.08</v>
      </c>
      <c r="J124" s="4" t="n">
        <f aca="false">(+I124-H124)*F124</f>
        <v>-253792</v>
      </c>
      <c r="K124" s="4" t="n">
        <f aca="false">(+I124-H124)*G124</f>
        <v>-252560.6762</v>
      </c>
      <c r="L124" s="0" t="s">
        <v>17</v>
      </c>
      <c r="M124" s="0" t="s">
        <v>18</v>
      </c>
      <c r="N124" s="0" t="s">
        <v>33</v>
      </c>
      <c r="O124" s="0" t="s">
        <v>24</v>
      </c>
      <c r="P124" s="0" t="s">
        <v>21</v>
      </c>
    </row>
    <row r="125" customFormat="false" ht="12.75" hidden="false" customHeight="false" outlineLevel="0" collapsed="false">
      <c r="A125" s="0" t="n">
        <v>20472</v>
      </c>
      <c r="B125" s="3" t="n">
        <v>36826</v>
      </c>
      <c r="C125" s="3" t="n">
        <v>37257</v>
      </c>
      <c r="D125" s="0" t="s">
        <v>27</v>
      </c>
      <c r="E125" s="0" t="n">
        <v>25</v>
      </c>
      <c r="F125" s="0" t="n">
        <v>8800</v>
      </c>
      <c r="G125" s="0" t="n">
        <v>8757.31</v>
      </c>
      <c r="H125" s="1" t="n">
        <v>44.4</v>
      </c>
      <c r="I125" s="1" t="n">
        <v>30.08</v>
      </c>
      <c r="J125" s="4" t="n">
        <f aca="false">(+I125-H125)*F125</f>
        <v>-126016</v>
      </c>
      <c r="K125" s="4" t="n">
        <f aca="false">(+I125-H125)*G125</f>
        <v>-125404.6792</v>
      </c>
      <c r="L125" s="0" t="s">
        <v>17</v>
      </c>
      <c r="M125" s="0" t="s">
        <v>18</v>
      </c>
      <c r="N125" s="0" t="s">
        <v>33</v>
      </c>
      <c r="O125" s="0" t="s">
        <v>24</v>
      </c>
      <c r="P125" s="0" t="s">
        <v>21</v>
      </c>
    </row>
    <row r="126" customFormat="false" ht="12.75" hidden="false" customHeight="false" outlineLevel="0" collapsed="false">
      <c r="A126" s="0" t="n">
        <v>21671</v>
      </c>
      <c r="B126" s="3" t="n">
        <v>36861</v>
      </c>
      <c r="C126" s="3" t="n">
        <v>37257</v>
      </c>
      <c r="D126" s="0" t="s">
        <v>27</v>
      </c>
      <c r="E126" s="0" t="n">
        <v>50</v>
      </c>
      <c r="F126" s="0" t="n">
        <v>17600</v>
      </c>
      <c r="G126" s="0" t="n">
        <v>17514.61</v>
      </c>
      <c r="H126" s="1" t="n">
        <v>53</v>
      </c>
      <c r="I126" s="1" t="n">
        <v>30.08</v>
      </c>
      <c r="J126" s="4" t="n">
        <f aca="false">(+I126-H126)*F126</f>
        <v>-403392</v>
      </c>
      <c r="K126" s="4" t="n">
        <f aca="false">(+I126-H126)*G126</f>
        <v>-401434.8612</v>
      </c>
      <c r="L126" s="0" t="s">
        <v>17</v>
      </c>
      <c r="M126" s="0" t="s">
        <v>18</v>
      </c>
      <c r="N126" s="0" t="s">
        <v>33</v>
      </c>
      <c r="O126" s="0" t="s">
        <v>24</v>
      </c>
      <c r="P126" s="0" t="s">
        <v>21</v>
      </c>
    </row>
    <row r="127" customFormat="false" ht="12.75" hidden="false" customHeight="false" outlineLevel="0" collapsed="false">
      <c r="A127" s="0" t="n">
        <v>21960</v>
      </c>
      <c r="B127" s="3" t="n">
        <v>36881</v>
      </c>
      <c r="C127" s="3" t="n">
        <v>37257</v>
      </c>
      <c r="D127" s="0" t="s">
        <v>27</v>
      </c>
      <c r="E127" s="0" t="n">
        <v>50</v>
      </c>
      <c r="F127" s="0" t="n">
        <v>17600</v>
      </c>
      <c r="G127" s="0" t="n">
        <v>17514.61</v>
      </c>
      <c r="H127" s="1" t="n">
        <v>51.5</v>
      </c>
      <c r="I127" s="1" t="n">
        <v>30.08</v>
      </c>
      <c r="J127" s="4" t="n">
        <f aca="false">(+I127-H127)*F127</f>
        <v>-376992</v>
      </c>
      <c r="K127" s="4" t="n">
        <f aca="false">(+I127-H127)*G127</f>
        <v>-375162.9462</v>
      </c>
      <c r="L127" s="0" t="s">
        <v>17</v>
      </c>
      <c r="M127" s="0" t="s">
        <v>18</v>
      </c>
      <c r="N127" s="0" t="s">
        <v>33</v>
      </c>
      <c r="O127" s="0" t="s">
        <v>24</v>
      </c>
      <c r="P127" s="0" t="s">
        <v>21</v>
      </c>
    </row>
    <row r="128" customFormat="false" ht="12.75" hidden="false" customHeight="false" outlineLevel="0" collapsed="false">
      <c r="A128" s="0" t="n">
        <v>23721</v>
      </c>
      <c r="B128" s="3" t="n">
        <v>36963</v>
      </c>
      <c r="C128" s="3" t="n">
        <v>37257</v>
      </c>
      <c r="D128" s="0" t="s">
        <v>27</v>
      </c>
      <c r="E128" s="0" t="n">
        <v>50</v>
      </c>
      <c r="F128" s="0" t="n">
        <v>17600</v>
      </c>
      <c r="G128" s="0" t="n">
        <v>17514.61</v>
      </c>
      <c r="H128" s="1" t="n">
        <v>51.5</v>
      </c>
      <c r="I128" s="1" t="n">
        <v>30.08</v>
      </c>
      <c r="J128" s="4" t="n">
        <f aca="false">(+I128-H128)*F128</f>
        <v>-376992</v>
      </c>
      <c r="K128" s="4" t="n">
        <f aca="false">(+I128-H128)*G128</f>
        <v>-375162.9462</v>
      </c>
      <c r="L128" s="0" t="s">
        <v>17</v>
      </c>
      <c r="M128" s="0" t="s">
        <v>18</v>
      </c>
      <c r="N128" s="0" t="s">
        <v>33</v>
      </c>
      <c r="O128" s="0" t="s">
        <v>24</v>
      </c>
      <c r="P128" s="0" t="s">
        <v>21</v>
      </c>
    </row>
    <row r="129" customFormat="false" ht="12.75" hidden="false" customHeight="false" outlineLevel="0" collapsed="false">
      <c r="A129" s="0" t="n">
        <v>23753</v>
      </c>
      <c r="B129" s="3" t="n">
        <v>36964</v>
      </c>
      <c r="C129" s="3" t="n">
        <v>37257</v>
      </c>
      <c r="D129" s="0" t="s">
        <v>27</v>
      </c>
      <c r="E129" s="0" t="n">
        <v>50</v>
      </c>
      <c r="F129" s="0" t="n">
        <v>17600</v>
      </c>
      <c r="G129" s="0" t="n">
        <v>17514.61</v>
      </c>
      <c r="H129" s="1" t="n">
        <v>51</v>
      </c>
      <c r="I129" s="1" t="n">
        <v>30.08</v>
      </c>
      <c r="J129" s="4" t="n">
        <f aca="false">(+I129-H129)*F129</f>
        <v>-368192</v>
      </c>
      <c r="K129" s="4" t="n">
        <f aca="false">(+I129-H129)*G129</f>
        <v>-366405.6412</v>
      </c>
      <c r="L129" s="0" t="s">
        <v>17</v>
      </c>
      <c r="M129" s="0" t="s">
        <v>18</v>
      </c>
      <c r="N129" s="0" t="s">
        <v>33</v>
      </c>
      <c r="O129" s="0" t="s">
        <v>24</v>
      </c>
      <c r="P129" s="0" t="s">
        <v>21</v>
      </c>
    </row>
    <row r="130" customFormat="false" ht="12.75" hidden="false" customHeight="false" outlineLevel="0" collapsed="false">
      <c r="A130" s="0" t="n">
        <v>23997</v>
      </c>
      <c r="B130" s="3" t="n">
        <v>36987</v>
      </c>
      <c r="C130" s="3" t="n">
        <v>37257</v>
      </c>
      <c r="D130" s="0" t="s">
        <v>27</v>
      </c>
      <c r="E130" s="0" t="n">
        <v>50</v>
      </c>
      <c r="F130" s="0" t="n">
        <v>-17600</v>
      </c>
      <c r="G130" s="0" t="n">
        <v>-17514.61</v>
      </c>
      <c r="H130" s="1" t="n">
        <v>48.5</v>
      </c>
      <c r="I130" s="1" t="n">
        <v>29.61</v>
      </c>
      <c r="J130" s="4" t="n">
        <f aca="false">(+I130-H130)*F130</f>
        <v>332464</v>
      </c>
      <c r="K130" s="4" t="n">
        <f aca="false">(+I130-H130)*G130</f>
        <v>330850.9829</v>
      </c>
      <c r="L130" s="0" t="s">
        <v>17</v>
      </c>
      <c r="M130" s="0" t="s">
        <v>18</v>
      </c>
      <c r="N130" s="0" t="s">
        <v>33</v>
      </c>
      <c r="O130" s="0" t="s">
        <v>20</v>
      </c>
      <c r="P130" s="0" t="s">
        <v>21</v>
      </c>
    </row>
    <row r="131" customFormat="false" ht="12.75" hidden="false" customHeight="false" outlineLevel="0" collapsed="false">
      <c r="A131" s="0" t="n">
        <v>24228</v>
      </c>
      <c r="B131" s="3" t="n">
        <v>36999</v>
      </c>
      <c r="C131" s="3" t="n">
        <v>37257</v>
      </c>
      <c r="D131" s="0" t="s">
        <v>27</v>
      </c>
      <c r="E131" s="0" t="n">
        <v>50</v>
      </c>
      <c r="F131" s="0" t="n">
        <v>17600</v>
      </c>
      <c r="G131" s="0" t="n">
        <v>17514.61</v>
      </c>
      <c r="H131" s="1" t="n">
        <v>48</v>
      </c>
      <c r="I131" s="1" t="n">
        <v>30.08</v>
      </c>
      <c r="J131" s="4" t="n">
        <f aca="false">(+I131-H131)*F131</f>
        <v>-315392</v>
      </c>
      <c r="K131" s="4" t="n">
        <f aca="false">(+I131-H131)*G131</f>
        <v>-313861.8112</v>
      </c>
      <c r="L131" s="0" t="s">
        <v>17</v>
      </c>
      <c r="M131" s="0" t="s">
        <v>18</v>
      </c>
      <c r="N131" s="0" t="s">
        <v>33</v>
      </c>
      <c r="O131" s="0" t="s">
        <v>24</v>
      </c>
      <c r="P131" s="0" t="s">
        <v>21</v>
      </c>
    </row>
    <row r="132" customFormat="false" ht="12.75" hidden="false" customHeight="false" outlineLevel="0" collapsed="false">
      <c r="A132" s="0" t="n">
        <v>24536</v>
      </c>
      <c r="B132" s="3" t="n">
        <v>37018</v>
      </c>
      <c r="C132" s="3" t="n">
        <v>37257</v>
      </c>
      <c r="D132" s="0" t="s">
        <v>27</v>
      </c>
      <c r="E132" s="0" t="n">
        <v>50</v>
      </c>
      <c r="F132" s="0" t="n">
        <v>-17600</v>
      </c>
      <c r="G132" s="0" t="n">
        <v>-17514.61</v>
      </c>
      <c r="H132" s="1" t="n">
        <v>46.3</v>
      </c>
      <c r="I132" s="1" t="n">
        <v>29.61</v>
      </c>
      <c r="J132" s="4" t="n">
        <f aca="false">(+I132-H132)*F132</f>
        <v>293744</v>
      </c>
      <c r="K132" s="4" t="n">
        <f aca="false">(+I132-H132)*G132</f>
        <v>292318.8409</v>
      </c>
      <c r="L132" s="0" t="s">
        <v>17</v>
      </c>
      <c r="M132" s="0" t="s">
        <v>18</v>
      </c>
      <c r="N132" s="0" t="s">
        <v>33</v>
      </c>
      <c r="O132" s="0" t="s">
        <v>20</v>
      </c>
      <c r="P132" s="0" t="s">
        <v>21</v>
      </c>
    </row>
    <row r="133" customFormat="false" ht="12.75" hidden="false" customHeight="false" outlineLevel="0" collapsed="false">
      <c r="A133" s="0" t="n">
        <v>20435</v>
      </c>
      <c r="B133" s="3" t="n">
        <v>36791</v>
      </c>
      <c r="C133" s="3" t="n">
        <v>37288</v>
      </c>
      <c r="D133" s="0" t="s">
        <v>27</v>
      </c>
      <c r="E133" s="0" t="n">
        <v>50</v>
      </c>
      <c r="F133" s="0" t="n">
        <v>16000</v>
      </c>
      <c r="G133" s="0" t="n">
        <v>15898.96</v>
      </c>
      <c r="H133" s="1" t="n">
        <v>44.5</v>
      </c>
      <c r="I133" s="1" t="n">
        <v>30.08</v>
      </c>
      <c r="J133" s="4" t="n">
        <f aca="false">(+I133-H133)*F133</f>
        <v>-230720</v>
      </c>
      <c r="K133" s="4" t="n">
        <f aca="false">(+I133-H133)*G133</f>
        <v>-229263.0032</v>
      </c>
      <c r="L133" s="0" t="s">
        <v>17</v>
      </c>
      <c r="M133" s="0" t="s">
        <v>18</v>
      </c>
      <c r="N133" s="0" t="s">
        <v>33</v>
      </c>
      <c r="O133" s="0" t="s">
        <v>24</v>
      </c>
      <c r="P133" s="0" t="s">
        <v>21</v>
      </c>
    </row>
    <row r="134" customFormat="false" ht="12.75" hidden="false" customHeight="false" outlineLevel="0" collapsed="false">
      <c r="A134" s="0" t="n">
        <v>20472</v>
      </c>
      <c r="B134" s="3" t="n">
        <v>36826</v>
      </c>
      <c r="C134" s="3" t="n">
        <v>37288</v>
      </c>
      <c r="D134" s="0" t="s">
        <v>27</v>
      </c>
      <c r="E134" s="0" t="n">
        <v>25</v>
      </c>
      <c r="F134" s="0" t="n">
        <v>8000</v>
      </c>
      <c r="G134" s="0" t="n">
        <v>7949.48</v>
      </c>
      <c r="H134" s="1" t="n">
        <v>44.4</v>
      </c>
      <c r="I134" s="1" t="n">
        <v>30.08</v>
      </c>
      <c r="J134" s="4" t="n">
        <f aca="false">(+I134-H134)*F134</f>
        <v>-114560</v>
      </c>
      <c r="K134" s="4" t="n">
        <f aca="false">(+I134-H134)*G134</f>
        <v>-113836.5536</v>
      </c>
      <c r="L134" s="0" t="s">
        <v>17</v>
      </c>
      <c r="M134" s="0" t="s">
        <v>18</v>
      </c>
      <c r="N134" s="0" t="s">
        <v>33</v>
      </c>
      <c r="O134" s="0" t="s">
        <v>24</v>
      </c>
      <c r="P134" s="0" t="s">
        <v>21</v>
      </c>
    </row>
    <row r="135" customFormat="false" ht="12.75" hidden="false" customHeight="false" outlineLevel="0" collapsed="false">
      <c r="A135" s="0" t="n">
        <v>21671</v>
      </c>
      <c r="B135" s="3" t="n">
        <v>36861</v>
      </c>
      <c r="C135" s="3" t="n">
        <v>37288</v>
      </c>
      <c r="D135" s="0" t="s">
        <v>27</v>
      </c>
      <c r="E135" s="0" t="n">
        <v>50</v>
      </c>
      <c r="F135" s="0" t="n">
        <v>16000</v>
      </c>
      <c r="G135" s="0" t="n">
        <v>15898.96</v>
      </c>
      <c r="H135" s="1" t="n">
        <v>53</v>
      </c>
      <c r="I135" s="1" t="n">
        <v>30.08</v>
      </c>
      <c r="J135" s="4" t="n">
        <f aca="false">(+I135-H135)*F135</f>
        <v>-366720</v>
      </c>
      <c r="K135" s="4" t="n">
        <f aca="false">(+I135-H135)*G135</f>
        <v>-364404.1632</v>
      </c>
      <c r="L135" s="0" t="s">
        <v>17</v>
      </c>
      <c r="M135" s="0" t="s">
        <v>18</v>
      </c>
      <c r="N135" s="0" t="s">
        <v>33</v>
      </c>
      <c r="O135" s="0" t="s">
        <v>24</v>
      </c>
      <c r="P135" s="0" t="s">
        <v>21</v>
      </c>
    </row>
    <row r="136" customFormat="false" ht="12.75" hidden="false" customHeight="false" outlineLevel="0" collapsed="false">
      <c r="A136" s="0" t="n">
        <v>21960</v>
      </c>
      <c r="B136" s="3" t="n">
        <v>36881</v>
      </c>
      <c r="C136" s="3" t="n">
        <v>37288</v>
      </c>
      <c r="D136" s="0" t="s">
        <v>27</v>
      </c>
      <c r="E136" s="0" t="n">
        <v>50</v>
      </c>
      <c r="F136" s="0" t="n">
        <v>16000</v>
      </c>
      <c r="G136" s="0" t="n">
        <v>15898.96</v>
      </c>
      <c r="H136" s="1" t="n">
        <v>51.5</v>
      </c>
      <c r="I136" s="1" t="n">
        <v>30.08</v>
      </c>
      <c r="J136" s="4" t="n">
        <f aca="false">(+I136-H136)*F136</f>
        <v>-342720</v>
      </c>
      <c r="K136" s="4" t="n">
        <f aca="false">(+I136-H136)*G136</f>
        <v>-340555.7232</v>
      </c>
      <c r="L136" s="0" t="s">
        <v>17</v>
      </c>
      <c r="M136" s="0" t="s">
        <v>18</v>
      </c>
      <c r="N136" s="0" t="s">
        <v>33</v>
      </c>
      <c r="O136" s="0" t="s">
        <v>24</v>
      </c>
      <c r="P136" s="0" t="s">
        <v>21</v>
      </c>
    </row>
    <row r="137" customFormat="false" ht="12.75" hidden="false" customHeight="false" outlineLevel="0" collapsed="false">
      <c r="A137" s="0" t="n">
        <v>23721</v>
      </c>
      <c r="B137" s="3" t="n">
        <v>36963</v>
      </c>
      <c r="C137" s="3" t="n">
        <v>37288</v>
      </c>
      <c r="D137" s="0" t="s">
        <v>27</v>
      </c>
      <c r="E137" s="0" t="n">
        <v>50</v>
      </c>
      <c r="F137" s="0" t="n">
        <v>16000</v>
      </c>
      <c r="G137" s="0" t="n">
        <v>15898.96</v>
      </c>
      <c r="H137" s="1" t="n">
        <v>51.5</v>
      </c>
      <c r="I137" s="1" t="n">
        <v>30.08</v>
      </c>
      <c r="J137" s="4" t="n">
        <f aca="false">(+I137-H137)*F137</f>
        <v>-342720</v>
      </c>
      <c r="K137" s="4" t="n">
        <f aca="false">(+I137-H137)*G137</f>
        <v>-340555.7232</v>
      </c>
      <c r="L137" s="0" t="s">
        <v>17</v>
      </c>
      <c r="M137" s="0" t="s">
        <v>18</v>
      </c>
      <c r="N137" s="0" t="s">
        <v>33</v>
      </c>
      <c r="O137" s="0" t="s">
        <v>24</v>
      </c>
      <c r="P137" s="0" t="s">
        <v>21</v>
      </c>
    </row>
    <row r="138" customFormat="false" ht="12.75" hidden="false" customHeight="false" outlineLevel="0" collapsed="false">
      <c r="A138" s="0" t="n">
        <v>23753</v>
      </c>
      <c r="B138" s="3" t="n">
        <v>36964</v>
      </c>
      <c r="C138" s="3" t="n">
        <v>37288</v>
      </c>
      <c r="D138" s="0" t="s">
        <v>27</v>
      </c>
      <c r="E138" s="0" t="n">
        <v>50</v>
      </c>
      <c r="F138" s="0" t="n">
        <v>16000</v>
      </c>
      <c r="G138" s="0" t="n">
        <v>15898.96</v>
      </c>
      <c r="H138" s="1" t="n">
        <v>51</v>
      </c>
      <c r="I138" s="1" t="n">
        <v>30.08</v>
      </c>
      <c r="J138" s="4" t="n">
        <f aca="false">(+I138-H138)*F138</f>
        <v>-334720</v>
      </c>
      <c r="K138" s="4" t="n">
        <f aca="false">(+I138-H138)*G138</f>
        <v>-332606.2432</v>
      </c>
      <c r="L138" s="0" t="s">
        <v>17</v>
      </c>
      <c r="M138" s="0" t="s">
        <v>18</v>
      </c>
      <c r="N138" s="0" t="s">
        <v>33</v>
      </c>
      <c r="O138" s="0" t="s">
        <v>24</v>
      </c>
      <c r="P138" s="0" t="s">
        <v>21</v>
      </c>
    </row>
    <row r="139" customFormat="false" ht="12.75" hidden="false" customHeight="false" outlineLevel="0" collapsed="false">
      <c r="A139" s="0" t="n">
        <v>23997</v>
      </c>
      <c r="B139" s="3" t="n">
        <v>36987</v>
      </c>
      <c r="C139" s="3" t="n">
        <v>37288</v>
      </c>
      <c r="D139" s="0" t="s">
        <v>27</v>
      </c>
      <c r="E139" s="0" t="n">
        <v>50</v>
      </c>
      <c r="F139" s="0" t="n">
        <v>-16000</v>
      </c>
      <c r="G139" s="0" t="n">
        <v>-15898.96</v>
      </c>
      <c r="H139" s="1" t="n">
        <v>48.5</v>
      </c>
      <c r="I139" s="1" t="n">
        <v>29.61</v>
      </c>
      <c r="J139" s="4" t="n">
        <f aca="false">(+I139-H139)*F139</f>
        <v>302240</v>
      </c>
      <c r="K139" s="4" t="n">
        <f aca="false">(+I139-H139)*G139</f>
        <v>300331.3544</v>
      </c>
      <c r="L139" s="0" t="s">
        <v>17</v>
      </c>
      <c r="M139" s="0" t="s">
        <v>18</v>
      </c>
      <c r="N139" s="0" t="s">
        <v>33</v>
      </c>
      <c r="O139" s="0" t="s">
        <v>20</v>
      </c>
      <c r="P139" s="0" t="s">
        <v>21</v>
      </c>
    </row>
    <row r="140" customFormat="false" ht="12.75" hidden="false" customHeight="false" outlineLevel="0" collapsed="false">
      <c r="A140" s="0" t="n">
        <v>24228</v>
      </c>
      <c r="B140" s="3" t="n">
        <v>36999</v>
      </c>
      <c r="C140" s="3" t="n">
        <v>37288</v>
      </c>
      <c r="D140" s="0" t="s">
        <v>27</v>
      </c>
      <c r="E140" s="0" t="n">
        <v>50</v>
      </c>
      <c r="F140" s="0" t="n">
        <v>16000</v>
      </c>
      <c r="G140" s="0" t="n">
        <v>15898.96</v>
      </c>
      <c r="H140" s="1" t="n">
        <v>48</v>
      </c>
      <c r="I140" s="1" t="n">
        <v>30.08</v>
      </c>
      <c r="J140" s="4" t="n">
        <f aca="false">(+I140-H140)*F140</f>
        <v>-286720</v>
      </c>
      <c r="K140" s="4" t="n">
        <f aca="false">(+I140-H140)*G140</f>
        <v>-284909.3632</v>
      </c>
      <c r="L140" s="0" t="s">
        <v>17</v>
      </c>
      <c r="M140" s="0" t="s">
        <v>18</v>
      </c>
      <c r="N140" s="0" t="s">
        <v>33</v>
      </c>
      <c r="O140" s="0" t="s">
        <v>24</v>
      </c>
      <c r="P140" s="0" t="s">
        <v>21</v>
      </c>
    </row>
    <row r="141" customFormat="false" ht="12.75" hidden="false" customHeight="false" outlineLevel="0" collapsed="false">
      <c r="A141" s="0" t="n">
        <v>24536</v>
      </c>
      <c r="B141" s="3" t="n">
        <v>37018</v>
      </c>
      <c r="C141" s="3" t="n">
        <v>37288</v>
      </c>
      <c r="D141" s="0" t="s">
        <v>27</v>
      </c>
      <c r="E141" s="0" t="n">
        <v>50</v>
      </c>
      <c r="F141" s="0" t="n">
        <v>-16000</v>
      </c>
      <c r="G141" s="0" t="n">
        <v>-15898.96</v>
      </c>
      <c r="H141" s="1" t="n">
        <v>46.3</v>
      </c>
      <c r="I141" s="1" t="n">
        <v>29.61</v>
      </c>
      <c r="J141" s="4" t="n">
        <f aca="false">(+I141-H141)*F141</f>
        <v>267040</v>
      </c>
      <c r="K141" s="4" t="n">
        <f aca="false">(+I141-H141)*G141</f>
        <v>265353.6424</v>
      </c>
      <c r="L141" s="0" t="s">
        <v>17</v>
      </c>
      <c r="M141" s="0" t="s">
        <v>18</v>
      </c>
      <c r="N141" s="0" t="s">
        <v>33</v>
      </c>
      <c r="O141" s="0" t="s">
        <v>20</v>
      </c>
      <c r="P141" s="0" t="s">
        <v>21</v>
      </c>
    </row>
    <row r="142" customFormat="false" ht="12.75" hidden="false" customHeight="false" outlineLevel="0" collapsed="false">
      <c r="A142" s="0" t="n">
        <v>20435</v>
      </c>
      <c r="B142" s="3" t="n">
        <v>36791</v>
      </c>
      <c r="C142" s="3" t="n">
        <v>37316</v>
      </c>
      <c r="D142" s="0" t="s">
        <v>27</v>
      </c>
      <c r="E142" s="0" t="n">
        <v>50</v>
      </c>
      <c r="F142" s="0" t="n">
        <v>16800</v>
      </c>
      <c r="G142" s="0" t="n">
        <v>16666.49</v>
      </c>
      <c r="H142" s="1" t="n">
        <v>44.5</v>
      </c>
      <c r="I142" s="1" t="n">
        <v>27.2</v>
      </c>
      <c r="J142" s="4" t="n">
        <f aca="false">(+I142-H142)*F142</f>
        <v>-290640</v>
      </c>
      <c r="K142" s="4" t="n">
        <f aca="false">(+I142-H142)*G142</f>
        <v>-288330.277</v>
      </c>
      <c r="L142" s="0" t="s">
        <v>17</v>
      </c>
      <c r="M142" s="0" t="s">
        <v>18</v>
      </c>
      <c r="N142" s="0" t="s">
        <v>33</v>
      </c>
      <c r="O142" s="0" t="s">
        <v>24</v>
      </c>
      <c r="P142" s="0" t="s">
        <v>21</v>
      </c>
    </row>
    <row r="143" customFormat="false" ht="12.75" hidden="false" customHeight="false" outlineLevel="0" collapsed="false">
      <c r="A143" s="0" t="n">
        <v>20472</v>
      </c>
      <c r="B143" s="3" t="n">
        <v>36826</v>
      </c>
      <c r="C143" s="3" t="n">
        <v>37316</v>
      </c>
      <c r="D143" s="0" t="s">
        <v>27</v>
      </c>
      <c r="E143" s="0" t="n">
        <v>25</v>
      </c>
      <c r="F143" s="0" t="n">
        <v>8400</v>
      </c>
      <c r="G143" s="0" t="n">
        <v>8333.24</v>
      </c>
      <c r="H143" s="1" t="n">
        <v>44.4</v>
      </c>
      <c r="I143" s="1" t="n">
        <v>27.2</v>
      </c>
      <c r="J143" s="4" t="n">
        <f aca="false">(+I143-H143)*F143</f>
        <v>-144480</v>
      </c>
      <c r="K143" s="4" t="n">
        <f aca="false">(+I143-H143)*G143</f>
        <v>-143331.728</v>
      </c>
      <c r="L143" s="0" t="s">
        <v>17</v>
      </c>
      <c r="M143" s="0" t="s">
        <v>18</v>
      </c>
      <c r="N143" s="0" t="s">
        <v>33</v>
      </c>
      <c r="O143" s="0" t="s">
        <v>24</v>
      </c>
      <c r="P143" s="0" t="s">
        <v>21</v>
      </c>
    </row>
    <row r="144" customFormat="false" ht="12.75" hidden="false" customHeight="false" outlineLevel="0" collapsed="false">
      <c r="A144" s="0" t="n">
        <v>21671</v>
      </c>
      <c r="B144" s="3" t="n">
        <v>36861</v>
      </c>
      <c r="C144" s="3" t="n">
        <v>37316</v>
      </c>
      <c r="D144" s="0" t="s">
        <v>27</v>
      </c>
      <c r="E144" s="0" t="n">
        <v>50</v>
      </c>
      <c r="F144" s="0" t="n">
        <v>16800</v>
      </c>
      <c r="G144" s="0" t="n">
        <v>16666.49</v>
      </c>
      <c r="H144" s="1" t="n">
        <v>53</v>
      </c>
      <c r="I144" s="1" t="n">
        <v>27.2</v>
      </c>
      <c r="J144" s="4" t="n">
        <f aca="false">(+I144-H144)*F144</f>
        <v>-433440</v>
      </c>
      <c r="K144" s="4" t="n">
        <f aca="false">(+I144-H144)*G144</f>
        <v>-429995.442</v>
      </c>
      <c r="L144" s="0" t="s">
        <v>17</v>
      </c>
      <c r="M144" s="0" t="s">
        <v>18</v>
      </c>
      <c r="N144" s="0" t="s">
        <v>33</v>
      </c>
      <c r="O144" s="0" t="s">
        <v>24</v>
      </c>
      <c r="P144" s="0" t="s">
        <v>21</v>
      </c>
    </row>
    <row r="145" customFormat="false" ht="12.75" hidden="false" customHeight="false" outlineLevel="0" collapsed="false">
      <c r="A145" s="0" t="n">
        <v>21960</v>
      </c>
      <c r="B145" s="3" t="n">
        <v>36881</v>
      </c>
      <c r="C145" s="3" t="n">
        <v>37316</v>
      </c>
      <c r="D145" s="0" t="s">
        <v>27</v>
      </c>
      <c r="E145" s="0" t="n">
        <v>50</v>
      </c>
      <c r="F145" s="0" t="n">
        <v>16800</v>
      </c>
      <c r="G145" s="0" t="n">
        <v>16666.49</v>
      </c>
      <c r="H145" s="1" t="n">
        <v>51.5</v>
      </c>
      <c r="I145" s="1" t="n">
        <v>27.2</v>
      </c>
      <c r="J145" s="4" t="n">
        <f aca="false">(+I145-H145)*F145</f>
        <v>-408240</v>
      </c>
      <c r="K145" s="4" t="n">
        <f aca="false">(+I145-H145)*G145</f>
        <v>-404995.707</v>
      </c>
      <c r="L145" s="0" t="s">
        <v>17</v>
      </c>
      <c r="M145" s="0" t="s">
        <v>18</v>
      </c>
      <c r="N145" s="0" t="s">
        <v>33</v>
      </c>
      <c r="O145" s="0" t="s">
        <v>24</v>
      </c>
      <c r="P145" s="0" t="s">
        <v>21</v>
      </c>
    </row>
    <row r="146" customFormat="false" ht="12.75" hidden="false" customHeight="false" outlineLevel="0" collapsed="false">
      <c r="A146" s="0" t="n">
        <v>23721</v>
      </c>
      <c r="B146" s="3" t="n">
        <v>36963</v>
      </c>
      <c r="C146" s="3" t="n">
        <v>37316</v>
      </c>
      <c r="D146" s="0" t="s">
        <v>27</v>
      </c>
      <c r="E146" s="0" t="n">
        <v>50</v>
      </c>
      <c r="F146" s="0" t="n">
        <v>16800</v>
      </c>
      <c r="G146" s="0" t="n">
        <v>16666.49</v>
      </c>
      <c r="H146" s="1" t="n">
        <v>51.5</v>
      </c>
      <c r="I146" s="1" t="n">
        <v>27.2</v>
      </c>
      <c r="J146" s="4" t="n">
        <f aca="false">(+I146-H146)*F146</f>
        <v>-408240</v>
      </c>
      <c r="K146" s="4" t="n">
        <f aca="false">(+I146-H146)*G146</f>
        <v>-404995.707</v>
      </c>
      <c r="L146" s="0" t="s">
        <v>17</v>
      </c>
      <c r="M146" s="0" t="s">
        <v>18</v>
      </c>
      <c r="N146" s="0" t="s">
        <v>33</v>
      </c>
      <c r="O146" s="0" t="s">
        <v>24</v>
      </c>
      <c r="P146" s="0" t="s">
        <v>21</v>
      </c>
    </row>
    <row r="147" customFormat="false" ht="12.75" hidden="false" customHeight="false" outlineLevel="0" collapsed="false">
      <c r="A147" s="0" t="n">
        <v>23753</v>
      </c>
      <c r="B147" s="3" t="n">
        <v>36964</v>
      </c>
      <c r="C147" s="3" t="n">
        <v>37316</v>
      </c>
      <c r="D147" s="0" t="s">
        <v>27</v>
      </c>
      <c r="E147" s="0" t="n">
        <v>50</v>
      </c>
      <c r="F147" s="0" t="n">
        <v>16800</v>
      </c>
      <c r="G147" s="0" t="n">
        <v>16666.49</v>
      </c>
      <c r="H147" s="1" t="n">
        <v>51</v>
      </c>
      <c r="I147" s="1" t="n">
        <v>27.2</v>
      </c>
      <c r="J147" s="4" t="n">
        <f aca="false">(+I147-H147)*F147</f>
        <v>-399840</v>
      </c>
      <c r="K147" s="4" t="n">
        <f aca="false">(+I147-H147)*G147</f>
        <v>-396662.462</v>
      </c>
      <c r="L147" s="0" t="s">
        <v>17</v>
      </c>
      <c r="M147" s="0" t="s">
        <v>18</v>
      </c>
      <c r="N147" s="0" t="s">
        <v>33</v>
      </c>
      <c r="O147" s="0" t="s">
        <v>24</v>
      </c>
      <c r="P147" s="0" t="s">
        <v>21</v>
      </c>
    </row>
    <row r="148" customFormat="false" ht="12.75" hidden="false" customHeight="false" outlineLevel="0" collapsed="false">
      <c r="A148" s="0" t="n">
        <v>24536</v>
      </c>
      <c r="B148" s="3" t="n">
        <v>37018</v>
      </c>
      <c r="C148" s="3" t="n">
        <v>37316</v>
      </c>
      <c r="D148" s="0" t="s">
        <v>27</v>
      </c>
      <c r="E148" s="0" t="n">
        <v>50</v>
      </c>
      <c r="F148" s="0" t="n">
        <v>-16800</v>
      </c>
      <c r="G148" s="0" t="n">
        <v>-16666.49</v>
      </c>
      <c r="H148" s="1" t="n">
        <v>46.3</v>
      </c>
      <c r="I148" s="1" t="n">
        <v>26.78</v>
      </c>
      <c r="J148" s="4" t="n">
        <f aca="false">(+I148-H148)*F148</f>
        <v>327936</v>
      </c>
      <c r="K148" s="4" t="n">
        <f aca="false">(+I148-H148)*G148</f>
        <v>325329.8848</v>
      </c>
      <c r="L148" s="0" t="s">
        <v>17</v>
      </c>
      <c r="M148" s="0" t="s">
        <v>18</v>
      </c>
      <c r="N148" s="0" t="s">
        <v>33</v>
      </c>
      <c r="O148" s="0" t="s">
        <v>20</v>
      </c>
      <c r="P148" s="0" t="s">
        <v>21</v>
      </c>
    </row>
    <row r="149" customFormat="false" ht="12.75" hidden="false" customHeight="false" outlineLevel="0" collapsed="false">
      <c r="A149" s="0" t="n">
        <v>20435</v>
      </c>
      <c r="B149" s="3" t="n">
        <v>36791</v>
      </c>
      <c r="C149" s="3" t="n">
        <v>37347</v>
      </c>
      <c r="D149" s="0" t="s">
        <v>27</v>
      </c>
      <c r="E149" s="0" t="n">
        <v>50</v>
      </c>
      <c r="F149" s="0" t="n">
        <v>17600</v>
      </c>
      <c r="G149" s="0" t="n">
        <v>17436.51</v>
      </c>
      <c r="H149" s="1" t="n">
        <v>44.5</v>
      </c>
      <c r="I149" s="1" t="n">
        <v>27.2</v>
      </c>
      <c r="J149" s="4" t="n">
        <f aca="false">(+I149-H149)*F149</f>
        <v>-304480</v>
      </c>
      <c r="K149" s="4" t="n">
        <f aca="false">(+I149-H149)*G149</f>
        <v>-301651.623</v>
      </c>
      <c r="L149" s="0" t="s">
        <v>17</v>
      </c>
      <c r="M149" s="0" t="s">
        <v>18</v>
      </c>
      <c r="N149" s="0" t="s">
        <v>33</v>
      </c>
      <c r="O149" s="0" t="s">
        <v>24</v>
      </c>
      <c r="P149" s="0" t="s">
        <v>21</v>
      </c>
    </row>
    <row r="150" customFormat="false" ht="12.75" hidden="false" customHeight="false" outlineLevel="0" collapsed="false">
      <c r="A150" s="0" t="n">
        <v>20472</v>
      </c>
      <c r="B150" s="3" t="n">
        <v>36826</v>
      </c>
      <c r="C150" s="3" t="n">
        <v>37347</v>
      </c>
      <c r="D150" s="0" t="s">
        <v>27</v>
      </c>
      <c r="E150" s="0" t="n">
        <v>25</v>
      </c>
      <c r="F150" s="0" t="n">
        <v>8800</v>
      </c>
      <c r="G150" s="0" t="n">
        <v>8718.26</v>
      </c>
      <c r="H150" s="1" t="n">
        <v>44.4</v>
      </c>
      <c r="I150" s="1" t="n">
        <v>27.2</v>
      </c>
      <c r="J150" s="4" t="n">
        <f aca="false">(+I150-H150)*F150</f>
        <v>-151360</v>
      </c>
      <c r="K150" s="4" t="n">
        <f aca="false">(+I150-H150)*G150</f>
        <v>-149954.072</v>
      </c>
      <c r="L150" s="0" t="s">
        <v>17</v>
      </c>
      <c r="M150" s="0" t="s">
        <v>18</v>
      </c>
      <c r="N150" s="0" t="s">
        <v>33</v>
      </c>
      <c r="O150" s="0" t="s">
        <v>24</v>
      </c>
      <c r="P150" s="0" t="s">
        <v>21</v>
      </c>
    </row>
    <row r="151" customFormat="false" ht="12.75" hidden="false" customHeight="false" outlineLevel="0" collapsed="false">
      <c r="A151" s="0" t="n">
        <v>21671</v>
      </c>
      <c r="B151" s="3" t="n">
        <v>36861</v>
      </c>
      <c r="C151" s="3" t="n">
        <v>37347</v>
      </c>
      <c r="D151" s="0" t="s">
        <v>27</v>
      </c>
      <c r="E151" s="0" t="n">
        <v>50</v>
      </c>
      <c r="F151" s="0" t="n">
        <v>17600</v>
      </c>
      <c r="G151" s="0" t="n">
        <v>17436.51</v>
      </c>
      <c r="H151" s="1" t="n">
        <v>53</v>
      </c>
      <c r="I151" s="1" t="n">
        <v>27.2</v>
      </c>
      <c r="J151" s="4" t="n">
        <f aca="false">(+I151-H151)*F151</f>
        <v>-454080</v>
      </c>
      <c r="K151" s="4" t="n">
        <f aca="false">(+I151-H151)*G151</f>
        <v>-449861.958</v>
      </c>
      <c r="L151" s="0" t="s">
        <v>17</v>
      </c>
      <c r="M151" s="0" t="s">
        <v>18</v>
      </c>
      <c r="N151" s="0" t="s">
        <v>33</v>
      </c>
      <c r="O151" s="0" t="s">
        <v>24</v>
      </c>
      <c r="P151" s="0" t="s">
        <v>21</v>
      </c>
    </row>
    <row r="152" customFormat="false" ht="12.75" hidden="false" customHeight="false" outlineLevel="0" collapsed="false">
      <c r="A152" s="0" t="n">
        <v>21960</v>
      </c>
      <c r="B152" s="3" t="n">
        <v>36881</v>
      </c>
      <c r="C152" s="3" t="n">
        <v>37347</v>
      </c>
      <c r="D152" s="0" t="s">
        <v>27</v>
      </c>
      <c r="E152" s="0" t="n">
        <v>50</v>
      </c>
      <c r="F152" s="0" t="n">
        <v>17600</v>
      </c>
      <c r="G152" s="0" t="n">
        <v>17436.51</v>
      </c>
      <c r="H152" s="1" t="n">
        <v>51.5</v>
      </c>
      <c r="I152" s="1" t="n">
        <v>27.2</v>
      </c>
      <c r="J152" s="4" t="n">
        <f aca="false">(+I152-H152)*F152</f>
        <v>-427680</v>
      </c>
      <c r="K152" s="4" t="n">
        <f aca="false">(+I152-H152)*G152</f>
        <v>-423707.193</v>
      </c>
      <c r="L152" s="0" t="s">
        <v>17</v>
      </c>
      <c r="M152" s="0" t="s">
        <v>18</v>
      </c>
      <c r="N152" s="0" t="s">
        <v>33</v>
      </c>
      <c r="O152" s="0" t="s">
        <v>24</v>
      </c>
      <c r="P152" s="0" t="s">
        <v>21</v>
      </c>
    </row>
    <row r="153" customFormat="false" ht="12.75" hidden="false" customHeight="false" outlineLevel="0" collapsed="false">
      <c r="A153" s="0" t="n">
        <v>23721</v>
      </c>
      <c r="B153" s="3" t="n">
        <v>36963</v>
      </c>
      <c r="C153" s="3" t="n">
        <v>37347</v>
      </c>
      <c r="D153" s="0" t="s">
        <v>27</v>
      </c>
      <c r="E153" s="0" t="n">
        <v>50</v>
      </c>
      <c r="F153" s="0" t="n">
        <v>17600</v>
      </c>
      <c r="G153" s="0" t="n">
        <v>17436.51</v>
      </c>
      <c r="H153" s="1" t="n">
        <v>51.5</v>
      </c>
      <c r="I153" s="1" t="n">
        <v>27.2</v>
      </c>
      <c r="J153" s="4" t="n">
        <f aca="false">(+I153-H153)*F153</f>
        <v>-427680</v>
      </c>
      <c r="K153" s="4" t="n">
        <f aca="false">(+I153-H153)*G153</f>
        <v>-423707.193</v>
      </c>
      <c r="L153" s="0" t="s">
        <v>17</v>
      </c>
      <c r="M153" s="0" t="s">
        <v>18</v>
      </c>
      <c r="N153" s="0" t="s">
        <v>33</v>
      </c>
      <c r="O153" s="0" t="s">
        <v>24</v>
      </c>
      <c r="P153" s="0" t="s">
        <v>21</v>
      </c>
    </row>
    <row r="154" customFormat="false" ht="12.75" hidden="false" customHeight="false" outlineLevel="0" collapsed="false">
      <c r="A154" s="0" t="n">
        <v>23753</v>
      </c>
      <c r="B154" s="3" t="n">
        <v>36964</v>
      </c>
      <c r="C154" s="3" t="n">
        <v>37347</v>
      </c>
      <c r="D154" s="0" t="s">
        <v>27</v>
      </c>
      <c r="E154" s="0" t="n">
        <v>50</v>
      </c>
      <c r="F154" s="0" t="n">
        <v>17600</v>
      </c>
      <c r="G154" s="0" t="n">
        <v>17436.51</v>
      </c>
      <c r="H154" s="1" t="n">
        <v>51</v>
      </c>
      <c r="I154" s="1" t="n">
        <v>27.2</v>
      </c>
      <c r="J154" s="4" t="n">
        <f aca="false">(+I154-H154)*F154</f>
        <v>-418880</v>
      </c>
      <c r="K154" s="4" t="n">
        <f aca="false">(+I154-H154)*G154</f>
        <v>-414988.938</v>
      </c>
      <c r="L154" s="0" t="s">
        <v>17</v>
      </c>
      <c r="M154" s="0" t="s">
        <v>18</v>
      </c>
      <c r="N154" s="0" t="s">
        <v>33</v>
      </c>
      <c r="O154" s="0" t="s">
        <v>24</v>
      </c>
      <c r="P154" s="0" t="s">
        <v>21</v>
      </c>
    </row>
    <row r="155" customFormat="false" ht="12.75" hidden="false" customHeight="false" outlineLevel="0" collapsed="false">
      <c r="A155" s="0" t="n">
        <v>24536</v>
      </c>
      <c r="B155" s="3" t="n">
        <v>37018</v>
      </c>
      <c r="C155" s="3" t="n">
        <v>37347</v>
      </c>
      <c r="D155" s="0" t="s">
        <v>27</v>
      </c>
      <c r="E155" s="0" t="n">
        <v>50</v>
      </c>
      <c r="F155" s="0" t="n">
        <v>-17600</v>
      </c>
      <c r="G155" s="0" t="n">
        <v>-17436.51</v>
      </c>
      <c r="H155" s="1" t="n">
        <v>46.3</v>
      </c>
      <c r="I155" s="1" t="n">
        <v>26.78</v>
      </c>
      <c r="J155" s="4" t="n">
        <f aca="false">(+I155-H155)*F155</f>
        <v>343552</v>
      </c>
      <c r="K155" s="4" t="n">
        <f aca="false">(+I155-H155)*G155</f>
        <v>340360.6752</v>
      </c>
      <c r="L155" s="0" t="s">
        <v>17</v>
      </c>
      <c r="M155" s="0" t="s">
        <v>18</v>
      </c>
      <c r="N155" s="0" t="s">
        <v>33</v>
      </c>
      <c r="O155" s="0" t="s">
        <v>20</v>
      </c>
      <c r="P155" s="0" t="s">
        <v>21</v>
      </c>
    </row>
    <row r="156" customFormat="false" ht="12.75" hidden="false" customHeight="false" outlineLevel="0" collapsed="false">
      <c r="A156" s="0" t="n">
        <v>20435</v>
      </c>
      <c r="B156" s="3" t="n">
        <v>36791</v>
      </c>
      <c r="C156" s="3" t="n">
        <v>37377</v>
      </c>
      <c r="D156" s="0" t="s">
        <v>27</v>
      </c>
      <c r="E156" s="0" t="n">
        <v>50</v>
      </c>
      <c r="F156" s="0" t="n">
        <v>17600</v>
      </c>
      <c r="G156" s="0" t="n">
        <v>17405.87</v>
      </c>
      <c r="H156" s="1" t="n">
        <v>44.5</v>
      </c>
      <c r="I156" s="1" t="n">
        <v>29.44</v>
      </c>
      <c r="J156" s="4" t="n">
        <f aca="false">(+I156-H156)*F156</f>
        <v>-265056</v>
      </c>
      <c r="K156" s="4" t="n">
        <f aca="false">(+I156-H156)*G156</f>
        <v>-262132.4022</v>
      </c>
      <c r="L156" s="0" t="s">
        <v>17</v>
      </c>
      <c r="M156" s="0" t="s">
        <v>18</v>
      </c>
      <c r="N156" s="0" t="s">
        <v>33</v>
      </c>
      <c r="O156" s="0" t="s">
        <v>24</v>
      </c>
      <c r="P156" s="0" t="s">
        <v>21</v>
      </c>
    </row>
    <row r="157" customFormat="false" ht="12.75" hidden="false" customHeight="false" outlineLevel="0" collapsed="false">
      <c r="A157" s="0" t="n">
        <v>20472</v>
      </c>
      <c r="B157" s="3" t="n">
        <v>36826</v>
      </c>
      <c r="C157" s="3" t="n">
        <v>37377</v>
      </c>
      <c r="D157" s="0" t="s">
        <v>27</v>
      </c>
      <c r="E157" s="0" t="n">
        <v>25</v>
      </c>
      <c r="F157" s="0" t="n">
        <v>8800</v>
      </c>
      <c r="G157" s="0" t="n">
        <v>8702.93</v>
      </c>
      <c r="H157" s="1" t="n">
        <v>44.4</v>
      </c>
      <c r="I157" s="1" t="n">
        <v>29.44</v>
      </c>
      <c r="J157" s="4" t="n">
        <f aca="false">(+I157-H157)*F157</f>
        <v>-131648</v>
      </c>
      <c r="K157" s="4" t="n">
        <f aca="false">(+I157-H157)*G157</f>
        <v>-130195.8328</v>
      </c>
      <c r="L157" s="0" t="s">
        <v>17</v>
      </c>
      <c r="M157" s="0" t="s">
        <v>18</v>
      </c>
      <c r="N157" s="0" t="s">
        <v>33</v>
      </c>
      <c r="O157" s="0" t="s">
        <v>24</v>
      </c>
      <c r="P157" s="0" t="s">
        <v>21</v>
      </c>
    </row>
    <row r="158" customFormat="false" ht="12.75" hidden="false" customHeight="false" outlineLevel="0" collapsed="false">
      <c r="A158" s="0" t="n">
        <v>21671</v>
      </c>
      <c r="B158" s="3" t="n">
        <v>36861</v>
      </c>
      <c r="C158" s="3" t="n">
        <v>37377</v>
      </c>
      <c r="D158" s="0" t="s">
        <v>27</v>
      </c>
      <c r="E158" s="0" t="n">
        <v>50</v>
      </c>
      <c r="F158" s="0" t="n">
        <v>17600</v>
      </c>
      <c r="G158" s="0" t="n">
        <v>17405.87</v>
      </c>
      <c r="H158" s="1" t="n">
        <v>53</v>
      </c>
      <c r="I158" s="1" t="n">
        <v>29.44</v>
      </c>
      <c r="J158" s="4" t="n">
        <f aca="false">(+I158-H158)*F158</f>
        <v>-414656</v>
      </c>
      <c r="K158" s="4" t="n">
        <f aca="false">(+I158-H158)*G158</f>
        <v>-410082.2972</v>
      </c>
      <c r="L158" s="0" t="s">
        <v>17</v>
      </c>
      <c r="M158" s="0" t="s">
        <v>18</v>
      </c>
      <c r="N158" s="0" t="s">
        <v>33</v>
      </c>
      <c r="O158" s="0" t="s">
        <v>24</v>
      </c>
      <c r="P158" s="0" t="s">
        <v>21</v>
      </c>
    </row>
    <row r="159" customFormat="false" ht="12.75" hidden="false" customHeight="false" outlineLevel="0" collapsed="false">
      <c r="A159" s="0" t="n">
        <v>21960</v>
      </c>
      <c r="B159" s="3" t="n">
        <v>36881</v>
      </c>
      <c r="C159" s="3" t="n">
        <v>37377</v>
      </c>
      <c r="D159" s="0" t="s">
        <v>27</v>
      </c>
      <c r="E159" s="0" t="n">
        <v>50</v>
      </c>
      <c r="F159" s="0" t="n">
        <v>17600</v>
      </c>
      <c r="G159" s="0" t="n">
        <v>17405.87</v>
      </c>
      <c r="H159" s="1" t="n">
        <v>51.5</v>
      </c>
      <c r="I159" s="1" t="n">
        <v>29.44</v>
      </c>
      <c r="J159" s="4" t="n">
        <f aca="false">(+I159-H159)*F159</f>
        <v>-388256</v>
      </c>
      <c r="K159" s="4" t="n">
        <f aca="false">(+I159-H159)*G159</f>
        <v>-383973.4922</v>
      </c>
      <c r="L159" s="0" t="s">
        <v>17</v>
      </c>
      <c r="M159" s="0" t="s">
        <v>18</v>
      </c>
      <c r="N159" s="0" t="s">
        <v>33</v>
      </c>
      <c r="O159" s="0" t="s">
        <v>24</v>
      </c>
      <c r="P159" s="0" t="s">
        <v>21</v>
      </c>
    </row>
    <row r="160" customFormat="false" ht="12.75" hidden="false" customHeight="false" outlineLevel="0" collapsed="false">
      <c r="A160" s="0" t="n">
        <v>23721</v>
      </c>
      <c r="B160" s="3" t="n">
        <v>36963</v>
      </c>
      <c r="C160" s="3" t="n">
        <v>37377</v>
      </c>
      <c r="D160" s="0" t="s">
        <v>27</v>
      </c>
      <c r="E160" s="0" t="n">
        <v>50</v>
      </c>
      <c r="F160" s="0" t="n">
        <v>17600</v>
      </c>
      <c r="G160" s="0" t="n">
        <v>17405.87</v>
      </c>
      <c r="H160" s="1" t="n">
        <v>51.5</v>
      </c>
      <c r="I160" s="1" t="n">
        <v>29.44</v>
      </c>
      <c r="J160" s="4" t="n">
        <f aca="false">(+I160-H160)*F160</f>
        <v>-388256</v>
      </c>
      <c r="K160" s="4" t="n">
        <f aca="false">(+I160-H160)*G160</f>
        <v>-383973.4922</v>
      </c>
      <c r="L160" s="0" t="s">
        <v>17</v>
      </c>
      <c r="M160" s="0" t="s">
        <v>18</v>
      </c>
      <c r="N160" s="0" t="s">
        <v>33</v>
      </c>
      <c r="O160" s="0" t="s">
        <v>24</v>
      </c>
      <c r="P160" s="0" t="s">
        <v>21</v>
      </c>
    </row>
    <row r="161" customFormat="false" ht="12.75" hidden="false" customHeight="false" outlineLevel="0" collapsed="false">
      <c r="A161" s="0" t="n">
        <v>23753</v>
      </c>
      <c r="B161" s="3" t="n">
        <v>36964</v>
      </c>
      <c r="C161" s="3" t="n">
        <v>37377</v>
      </c>
      <c r="D161" s="0" t="s">
        <v>27</v>
      </c>
      <c r="E161" s="0" t="n">
        <v>50</v>
      </c>
      <c r="F161" s="0" t="n">
        <v>17600</v>
      </c>
      <c r="G161" s="0" t="n">
        <v>17405.87</v>
      </c>
      <c r="H161" s="1" t="n">
        <v>51</v>
      </c>
      <c r="I161" s="1" t="n">
        <v>29.44</v>
      </c>
      <c r="J161" s="4" t="n">
        <f aca="false">(+I161-H161)*F161</f>
        <v>-379456</v>
      </c>
      <c r="K161" s="4" t="n">
        <f aca="false">(+I161-H161)*G161</f>
        <v>-375270.5572</v>
      </c>
      <c r="L161" s="0" t="s">
        <v>17</v>
      </c>
      <c r="M161" s="0" t="s">
        <v>18</v>
      </c>
      <c r="N161" s="0" t="s">
        <v>33</v>
      </c>
      <c r="O161" s="0" t="s">
        <v>24</v>
      </c>
      <c r="P161" s="0" t="s">
        <v>21</v>
      </c>
    </row>
    <row r="162" customFormat="false" ht="12.75" hidden="false" customHeight="false" outlineLevel="0" collapsed="false">
      <c r="A162" s="0" t="n">
        <v>24536</v>
      </c>
      <c r="B162" s="3" t="n">
        <v>37018</v>
      </c>
      <c r="C162" s="3" t="n">
        <v>37377</v>
      </c>
      <c r="D162" s="0" t="s">
        <v>27</v>
      </c>
      <c r="E162" s="0" t="n">
        <v>50</v>
      </c>
      <c r="F162" s="0" t="n">
        <v>-17600</v>
      </c>
      <c r="G162" s="0" t="n">
        <v>-17405.87</v>
      </c>
      <c r="H162" s="1" t="n">
        <v>46.3</v>
      </c>
      <c r="I162" s="1" t="n">
        <v>28.98</v>
      </c>
      <c r="J162" s="4" t="n">
        <f aca="false">(+I162-H162)*F162</f>
        <v>304832</v>
      </c>
      <c r="K162" s="4" t="n">
        <f aca="false">(+I162-H162)*G162</f>
        <v>301469.6684</v>
      </c>
      <c r="L162" s="0" t="s">
        <v>17</v>
      </c>
      <c r="M162" s="0" t="s">
        <v>18</v>
      </c>
      <c r="N162" s="0" t="s">
        <v>33</v>
      </c>
      <c r="O162" s="0" t="s">
        <v>20</v>
      </c>
      <c r="P162" s="0" t="s">
        <v>21</v>
      </c>
    </row>
    <row r="163" customFormat="false" ht="12.75" hidden="false" customHeight="false" outlineLevel="0" collapsed="false">
      <c r="A163" s="0" t="n">
        <v>20435</v>
      </c>
      <c r="B163" s="3" t="n">
        <v>36791</v>
      </c>
      <c r="C163" s="3" t="n">
        <v>37408</v>
      </c>
      <c r="D163" s="0" t="s">
        <v>27</v>
      </c>
      <c r="E163" s="0" t="n">
        <v>50</v>
      </c>
      <c r="F163" s="0" t="n">
        <v>16000</v>
      </c>
      <c r="G163" s="0" t="n">
        <v>15796.21</v>
      </c>
      <c r="H163" s="1" t="n">
        <v>44.5</v>
      </c>
      <c r="I163" s="1" t="n">
        <v>36.8</v>
      </c>
      <c r="J163" s="4" t="n">
        <f aca="false">(+I163-H163)*F163</f>
        <v>-123200</v>
      </c>
      <c r="K163" s="4" t="n">
        <f aca="false">(+I163-H163)*G163</f>
        <v>-121630.817</v>
      </c>
      <c r="L163" s="0" t="s">
        <v>17</v>
      </c>
      <c r="M163" s="0" t="s">
        <v>18</v>
      </c>
      <c r="N163" s="0" t="s">
        <v>33</v>
      </c>
      <c r="O163" s="0" t="s">
        <v>24</v>
      </c>
      <c r="P163" s="0" t="s">
        <v>21</v>
      </c>
    </row>
    <row r="164" customFormat="false" ht="12.75" hidden="false" customHeight="false" outlineLevel="0" collapsed="false">
      <c r="A164" s="0" t="n">
        <v>20472</v>
      </c>
      <c r="B164" s="3" t="n">
        <v>36826</v>
      </c>
      <c r="C164" s="3" t="n">
        <v>37408</v>
      </c>
      <c r="D164" s="0" t="s">
        <v>27</v>
      </c>
      <c r="E164" s="0" t="n">
        <v>25</v>
      </c>
      <c r="F164" s="0" t="n">
        <v>8000</v>
      </c>
      <c r="G164" s="0" t="n">
        <v>7898.11</v>
      </c>
      <c r="H164" s="1" t="n">
        <v>44.4</v>
      </c>
      <c r="I164" s="1" t="n">
        <v>36.8</v>
      </c>
      <c r="J164" s="4" t="n">
        <f aca="false">(+I164-H164)*F164</f>
        <v>-60800</v>
      </c>
      <c r="K164" s="4" t="n">
        <f aca="false">(+I164-H164)*G164</f>
        <v>-60025.636</v>
      </c>
      <c r="L164" s="0" t="s">
        <v>17</v>
      </c>
      <c r="M164" s="0" t="s">
        <v>18</v>
      </c>
      <c r="N164" s="0" t="s">
        <v>33</v>
      </c>
      <c r="O164" s="0" t="s">
        <v>24</v>
      </c>
      <c r="P164" s="0" t="s">
        <v>21</v>
      </c>
    </row>
    <row r="165" customFormat="false" ht="12.75" hidden="false" customHeight="false" outlineLevel="0" collapsed="false">
      <c r="A165" s="0" t="n">
        <v>21671</v>
      </c>
      <c r="B165" s="3" t="n">
        <v>36861</v>
      </c>
      <c r="C165" s="3" t="n">
        <v>37408</v>
      </c>
      <c r="D165" s="0" t="s">
        <v>27</v>
      </c>
      <c r="E165" s="0" t="n">
        <v>50</v>
      </c>
      <c r="F165" s="0" t="n">
        <v>16000</v>
      </c>
      <c r="G165" s="0" t="n">
        <v>15796.21</v>
      </c>
      <c r="H165" s="1" t="n">
        <v>53</v>
      </c>
      <c r="I165" s="1" t="n">
        <v>36.8</v>
      </c>
      <c r="J165" s="4" t="n">
        <f aca="false">(+I165-H165)*F165</f>
        <v>-259200</v>
      </c>
      <c r="K165" s="4" t="n">
        <f aca="false">(+I165-H165)*G165</f>
        <v>-255898.602</v>
      </c>
      <c r="L165" s="0" t="s">
        <v>17</v>
      </c>
      <c r="M165" s="0" t="s">
        <v>18</v>
      </c>
      <c r="N165" s="0" t="s">
        <v>33</v>
      </c>
      <c r="O165" s="0" t="s">
        <v>24</v>
      </c>
      <c r="P165" s="0" t="s">
        <v>21</v>
      </c>
    </row>
    <row r="166" customFormat="false" ht="12.75" hidden="false" customHeight="false" outlineLevel="0" collapsed="false">
      <c r="A166" s="0" t="n">
        <v>21960</v>
      </c>
      <c r="B166" s="3" t="n">
        <v>36881</v>
      </c>
      <c r="C166" s="3" t="n">
        <v>37408</v>
      </c>
      <c r="D166" s="0" t="s">
        <v>27</v>
      </c>
      <c r="E166" s="0" t="n">
        <v>50</v>
      </c>
      <c r="F166" s="0" t="n">
        <v>16000</v>
      </c>
      <c r="G166" s="0" t="n">
        <v>15796.21</v>
      </c>
      <c r="H166" s="1" t="n">
        <v>51.5</v>
      </c>
      <c r="I166" s="1" t="n">
        <v>36.8</v>
      </c>
      <c r="J166" s="4" t="n">
        <f aca="false">(+I166-H166)*F166</f>
        <v>-235200</v>
      </c>
      <c r="K166" s="4" t="n">
        <f aca="false">(+I166-H166)*G166</f>
        <v>-232204.287</v>
      </c>
      <c r="L166" s="0" t="s">
        <v>17</v>
      </c>
      <c r="M166" s="0" t="s">
        <v>18</v>
      </c>
      <c r="N166" s="0" t="s">
        <v>33</v>
      </c>
      <c r="O166" s="0" t="s">
        <v>24</v>
      </c>
      <c r="P166" s="0" t="s">
        <v>21</v>
      </c>
    </row>
    <row r="167" customFormat="false" ht="12.75" hidden="false" customHeight="false" outlineLevel="0" collapsed="false">
      <c r="A167" s="0" t="n">
        <v>23721</v>
      </c>
      <c r="B167" s="3" t="n">
        <v>36963</v>
      </c>
      <c r="C167" s="3" t="n">
        <v>37408</v>
      </c>
      <c r="D167" s="0" t="s">
        <v>27</v>
      </c>
      <c r="E167" s="0" t="n">
        <v>50</v>
      </c>
      <c r="F167" s="0" t="n">
        <v>16000</v>
      </c>
      <c r="G167" s="0" t="n">
        <v>15796.21</v>
      </c>
      <c r="H167" s="1" t="n">
        <v>51.5</v>
      </c>
      <c r="I167" s="1" t="n">
        <v>36.8</v>
      </c>
      <c r="J167" s="4" t="n">
        <f aca="false">(+I167-H167)*F167</f>
        <v>-235200</v>
      </c>
      <c r="K167" s="4" t="n">
        <f aca="false">(+I167-H167)*G167</f>
        <v>-232204.287</v>
      </c>
      <c r="L167" s="0" t="s">
        <v>17</v>
      </c>
      <c r="M167" s="0" t="s">
        <v>18</v>
      </c>
      <c r="N167" s="0" t="s">
        <v>33</v>
      </c>
      <c r="O167" s="0" t="s">
        <v>24</v>
      </c>
      <c r="P167" s="0" t="s">
        <v>21</v>
      </c>
    </row>
    <row r="168" customFormat="false" ht="12.75" hidden="false" customHeight="false" outlineLevel="0" collapsed="false">
      <c r="A168" s="0" t="n">
        <v>23753</v>
      </c>
      <c r="B168" s="3" t="n">
        <v>36964</v>
      </c>
      <c r="C168" s="3" t="n">
        <v>37408</v>
      </c>
      <c r="D168" s="0" t="s">
        <v>27</v>
      </c>
      <c r="E168" s="0" t="n">
        <v>50</v>
      </c>
      <c r="F168" s="0" t="n">
        <v>16000</v>
      </c>
      <c r="G168" s="0" t="n">
        <v>15796.21</v>
      </c>
      <c r="H168" s="1" t="n">
        <v>51</v>
      </c>
      <c r="I168" s="1" t="n">
        <v>36.8</v>
      </c>
      <c r="J168" s="4" t="n">
        <f aca="false">(+I168-H168)*F168</f>
        <v>-227200</v>
      </c>
      <c r="K168" s="4" t="n">
        <f aca="false">(+I168-H168)*G168</f>
        <v>-224306.182</v>
      </c>
      <c r="L168" s="0" t="s">
        <v>17</v>
      </c>
      <c r="M168" s="0" t="s">
        <v>18</v>
      </c>
      <c r="N168" s="0" t="s">
        <v>33</v>
      </c>
      <c r="O168" s="0" t="s">
        <v>24</v>
      </c>
      <c r="P168" s="0" t="s">
        <v>21</v>
      </c>
    </row>
    <row r="169" customFormat="false" ht="12.75" hidden="false" customHeight="false" outlineLevel="0" collapsed="false">
      <c r="A169" s="0" t="n">
        <v>24536</v>
      </c>
      <c r="B169" s="3" t="n">
        <v>37018</v>
      </c>
      <c r="C169" s="3" t="n">
        <v>37408</v>
      </c>
      <c r="D169" s="0" t="s">
        <v>27</v>
      </c>
      <c r="E169" s="0" t="n">
        <v>50</v>
      </c>
      <c r="F169" s="0" t="n">
        <v>-16000</v>
      </c>
      <c r="G169" s="0" t="n">
        <v>-15796.21</v>
      </c>
      <c r="H169" s="1" t="n">
        <v>46.3</v>
      </c>
      <c r="I169" s="1" t="n">
        <v>36.23</v>
      </c>
      <c r="J169" s="4" t="n">
        <f aca="false">(+I169-H169)*F169</f>
        <v>161120</v>
      </c>
      <c r="K169" s="4" t="n">
        <f aca="false">(+I169-H169)*G169</f>
        <v>159067.8347</v>
      </c>
      <c r="L169" s="0" t="s">
        <v>17</v>
      </c>
      <c r="M169" s="0" t="s">
        <v>18</v>
      </c>
      <c r="N169" s="0" t="s">
        <v>33</v>
      </c>
      <c r="O169" s="0" t="s">
        <v>20</v>
      </c>
      <c r="P169" s="0" t="s">
        <v>21</v>
      </c>
    </row>
    <row r="170" customFormat="false" ht="12.75" hidden="false" customHeight="false" outlineLevel="0" collapsed="false">
      <c r="A170" s="0" t="n">
        <v>20435</v>
      </c>
      <c r="B170" s="3" t="n">
        <v>36791</v>
      </c>
      <c r="C170" s="3" t="n">
        <v>37438</v>
      </c>
      <c r="D170" s="0" t="s">
        <v>27</v>
      </c>
      <c r="E170" s="0" t="n">
        <v>50</v>
      </c>
      <c r="F170" s="0" t="n">
        <v>17600</v>
      </c>
      <c r="G170" s="0" t="n">
        <v>17342.67</v>
      </c>
      <c r="H170" s="1" t="n">
        <v>44.5</v>
      </c>
      <c r="I170" s="1" t="n">
        <v>49.6</v>
      </c>
      <c r="J170" s="4" t="n">
        <f aca="false">(+I170-H170)*F170</f>
        <v>89760</v>
      </c>
      <c r="K170" s="4" t="n">
        <f aca="false">(+I170-H170)*G170</f>
        <v>88447.617</v>
      </c>
      <c r="L170" s="0" t="s">
        <v>17</v>
      </c>
      <c r="M170" s="0" t="s">
        <v>18</v>
      </c>
      <c r="N170" s="0" t="s">
        <v>33</v>
      </c>
      <c r="O170" s="0" t="s">
        <v>24</v>
      </c>
      <c r="P170" s="0" t="s">
        <v>21</v>
      </c>
    </row>
    <row r="171" customFormat="false" ht="12.75" hidden="false" customHeight="false" outlineLevel="0" collapsed="false">
      <c r="A171" s="0" t="n">
        <v>20472</v>
      </c>
      <c r="B171" s="3" t="n">
        <v>36826</v>
      </c>
      <c r="C171" s="3" t="n">
        <v>37438</v>
      </c>
      <c r="D171" s="0" t="s">
        <v>27</v>
      </c>
      <c r="E171" s="0" t="n">
        <v>25</v>
      </c>
      <c r="F171" s="0" t="n">
        <v>8800</v>
      </c>
      <c r="G171" s="0" t="n">
        <v>8671.34</v>
      </c>
      <c r="H171" s="1" t="n">
        <v>44.4</v>
      </c>
      <c r="I171" s="1" t="n">
        <v>49.6</v>
      </c>
      <c r="J171" s="4" t="n">
        <f aca="false">(+I171-H171)*F171</f>
        <v>45760</v>
      </c>
      <c r="K171" s="4" t="n">
        <f aca="false">(+I171-H171)*G171</f>
        <v>45090.968</v>
      </c>
      <c r="L171" s="0" t="s">
        <v>17</v>
      </c>
      <c r="M171" s="0" t="s">
        <v>18</v>
      </c>
      <c r="N171" s="0" t="s">
        <v>33</v>
      </c>
      <c r="O171" s="0" t="s">
        <v>24</v>
      </c>
      <c r="P171" s="0" t="s">
        <v>21</v>
      </c>
    </row>
    <row r="172" customFormat="false" ht="12.75" hidden="false" customHeight="false" outlineLevel="0" collapsed="false">
      <c r="A172" s="0" t="n">
        <v>21671</v>
      </c>
      <c r="B172" s="3" t="n">
        <v>36861</v>
      </c>
      <c r="C172" s="3" t="n">
        <v>37438</v>
      </c>
      <c r="D172" s="0" t="s">
        <v>27</v>
      </c>
      <c r="E172" s="0" t="n">
        <v>50</v>
      </c>
      <c r="F172" s="0" t="n">
        <v>17600</v>
      </c>
      <c r="G172" s="0" t="n">
        <v>17342.67</v>
      </c>
      <c r="H172" s="1" t="n">
        <v>53</v>
      </c>
      <c r="I172" s="1" t="n">
        <v>49.6</v>
      </c>
      <c r="J172" s="4" t="n">
        <f aca="false">(+I172-H172)*F172</f>
        <v>-59840</v>
      </c>
      <c r="K172" s="4" t="n">
        <f aca="false">(+I172-H172)*G172</f>
        <v>-58965.078</v>
      </c>
      <c r="L172" s="0" t="s">
        <v>17</v>
      </c>
      <c r="M172" s="0" t="s">
        <v>18</v>
      </c>
      <c r="N172" s="0" t="s">
        <v>33</v>
      </c>
      <c r="O172" s="0" t="s">
        <v>24</v>
      </c>
      <c r="P172" s="0" t="s">
        <v>21</v>
      </c>
    </row>
    <row r="173" customFormat="false" ht="12.75" hidden="false" customHeight="false" outlineLevel="0" collapsed="false">
      <c r="A173" s="0" t="n">
        <v>21960</v>
      </c>
      <c r="B173" s="3" t="n">
        <v>36881</v>
      </c>
      <c r="C173" s="3" t="n">
        <v>37438</v>
      </c>
      <c r="D173" s="0" t="s">
        <v>27</v>
      </c>
      <c r="E173" s="0" t="n">
        <v>50</v>
      </c>
      <c r="F173" s="0" t="n">
        <v>17600</v>
      </c>
      <c r="G173" s="0" t="n">
        <v>17342.67</v>
      </c>
      <c r="H173" s="1" t="n">
        <v>51.5</v>
      </c>
      <c r="I173" s="1" t="n">
        <v>49.6</v>
      </c>
      <c r="J173" s="4" t="n">
        <f aca="false">(+I173-H173)*F173</f>
        <v>-33440</v>
      </c>
      <c r="K173" s="4" t="n">
        <f aca="false">(+I173-H173)*G173</f>
        <v>-32951.073</v>
      </c>
      <c r="L173" s="0" t="s">
        <v>17</v>
      </c>
      <c r="M173" s="0" t="s">
        <v>18</v>
      </c>
      <c r="N173" s="0" t="s">
        <v>33</v>
      </c>
      <c r="O173" s="0" t="s">
        <v>24</v>
      </c>
      <c r="P173" s="0" t="s">
        <v>21</v>
      </c>
    </row>
    <row r="174" customFormat="false" ht="12.75" hidden="false" customHeight="false" outlineLevel="0" collapsed="false">
      <c r="A174" s="0" t="n">
        <v>22395</v>
      </c>
      <c r="B174" s="3" t="n">
        <v>36923</v>
      </c>
      <c r="C174" s="3" t="n">
        <v>37438</v>
      </c>
      <c r="D174" s="0" t="s">
        <v>27</v>
      </c>
      <c r="E174" s="0" t="n">
        <v>50</v>
      </c>
      <c r="F174" s="0" t="n">
        <v>17600</v>
      </c>
      <c r="G174" s="0" t="n">
        <v>17342.67</v>
      </c>
      <c r="H174" s="1" t="n">
        <v>92.5</v>
      </c>
      <c r="I174" s="1" t="n">
        <v>49.6</v>
      </c>
      <c r="J174" s="4" t="n">
        <f aca="false">(+I174-H174)*F174</f>
        <v>-755040</v>
      </c>
      <c r="K174" s="4" t="n">
        <f aca="false">(+I174-H174)*G174</f>
        <v>-744000.543</v>
      </c>
      <c r="L174" s="0" t="s">
        <v>17</v>
      </c>
      <c r="M174" s="0" t="s">
        <v>18</v>
      </c>
      <c r="N174" s="0" t="s">
        <v>33</v>
      </c>
      <c r="O174" s="0" t="s">
        <v>24</v>
      </c>
      <c r="P174" s="0" t="s">
        <v>21</v>
      </c>
    </row>
    <row r="175" customFormat="false" ht="12.75" hidden="false" customHeight="false" outlineLevel="0" collapsed="false">
      <c r="A175" s="0" t="n">
        <v>23721</v>
      </c>
      <c r="B175" s="3" t="n">
        <v>36963</v>
      </c>
      <c r="C175" s="3" t="n">
        <v>37438</v>
      </c>
      <c r="D175" s="0" t="s">
        <v>27</v>
      </c>
      <c r="E175" s="0" t="n">
        <v>50</v>
      </c>
      <c r="F175" s="0" t="n">
        <v>17600</v>
      </c>
      <c r="G175" s="0" t="n">
        <v>17342.67</v>
      </c>
      <c r="H175" s="1" t="n">
        <v>51.5</v>
      </c>
      <c r="I175" s="1" t="n">
        <v>49.6</v>
      </c>
      <c r="J175" s="4" t="n">
        <f aca="false">(+I175-H175)*F175</f>
        <v>-33440</v>
      </c>
      <c r="K175" s="4" t="n">
        <f aca="false">(+I175-H175)*G175</f>
        <v>-32951.073</v>
      </c>
      <c r="L175" s="0" t="s">
        <v>17</v>
      </c>
      <c r="M175" s="0" t="s">
        <v>18</v>
      </c>
      <c r="N175" s="0" t="s">
        <v>33</v>
      </c>
      <c r="O175" s="0" t="s">
        <v>24</v>
      </c>
      <c r="P175" s="0" t="s">
        <v>21</v>
      </c>
    </row>
    <row r="176" customFormat="false" ht="12.75" hidden="false" customHeight="false" outlineLevel="0" collapsed="false">
      <c r="A176" s="0" t="n">
        <v>23753</v>
      </c>
      <c r="B176" s="3" t="n">
        <v>36964</v>
      </c>
      <c r="C176" s="3" t="n">
        <v>37438</v>
      </c>
      <c r="D176" s="0" t="s">
        <v>27</v>
      </c>
      <c r="E176" s="0" t="n">
        <v>50</v>
      </c>
      <c r="F176" s="0" t="n">
        <v>17600</v>
      </c>
      <c r="G176" s="0" t="n">
        <v>17342.67</v>
      </c>
      <c r="H176" s="1" t="n">
        <v>51</v>
      </c>
      <c r="I176" s="1" t="n">
        <v>49.6</v>
      </c>
      <c r="J176" s="4" t="n">
        <f aca="false">(+I176-H176)*F176</f>
        <v>-24640</v>
      </c>
      <c r="K176" s="4" t="n">
        <f aca="false">(+I176-H176)*G176</f>
        <v>-24279.738</v>
      </c>
      <c r="L176" s="0" t="s">
        <v>17</v>
      </c>
      <c r="M176" s="0" t="s">
        <v>18</v>
      </c>
      <c r="N176" s="0" t="s">
        <v>33</v>
      </c>
      <c r="O176" s="0" t="s">
        <v>24</v>
      </c>
      <c r="P176" s="0" t="s">
        <v>21</v>
      </c>
    </row>
    <row r="177" customFormat="false" ht="12.75" hidden="false" customHeight="false" outlineLevel="0" collapsed="false">
      <c r="A177" s="0" t="n">
        <v>24170</v>
      </c>
      <c r="B177" s="3" t="n">
        <v>36997</v>
      </c>
      <c r="C177" s="3" t="n">
        <v>37438</v>
      </c>
      <c r="D177" s="0" t="s">
        <v>27</v>
      </c>
      <c r="E177" s="0" t="n">
        <v>50</v>
      </c>
      <c r="F177" s="0" t="n">
        <v>17600</v>
      </c>
      <c r="G177" s="0" t="n">
        <v>17342.67</v>
      </c>
      <c r="H177" s="1" t="n">
        <v>91</v>
      </c>
      <c r="I177" s="1" t="n">
        <v>49.6</v>
      </c>
      <c r="J177" s="4" t="n">
        <f aca="false">(+I177-H177)*F177</f>
        <v>-728640</v>
      </c>
      <c r="K177" s="4" t="n">
        <f aca="false">(+I177-H177)*G177</f>
        <v>-717986.538</v>
      </c>
      <c r="L177" s="0" t="s">
        <v>17</v>
      </c>
      <c r="M177" s="0" t="s">
        <v>18</v>
      </c>
      <c r="N177" s="0" t="s">
        <v>33</v>
      </c>
      <c r="O177" s="0" t="s">
        <v>24</v>
      </c>
      <c r="P177" s="0" t="s">
        <v>21</v>
      </c>
    </row>
    <row r="178" customFormat="false" ht="12.75" hidden="false" customHeight="false" outlineLevel="0" collapsed="false">
      <c r="A178" s="0" t="n">
        <v>24536</v>
      </c>
      <c r="B178" s="3" t="n">
        <v>37018</v>
      </c>
      <c r="C178" s="3" t="n">
        <v>37438</v>
      </c>
      <c r="D178" s="0" t="s">
        <v>27</v>
      </c>
      <c r="E178" s="0" t="n">
        <v>50</v>
      </c>
      <c r="F178" s="0" t="n">
        <v>-17600</v>
      </c>
      <c r="G178" s="0" t="n">
        <v>-17342.67</v>
      </c>
      <c r="H178" s="1" t="n">
        <v>46.3</v>
      </c>
      <c r="I178" s="1" t="n">
        <v>48.83</v>
      </c>
      <c r="J178" s="4" t="n">
        <f aca="false">(+I178-H178)*F178</f>
        <v>-44528</v>
      </c>
      <c r="K178" s="4" t="n">
        <f aca="false">(+I178-H178)*G178</f>
        <v>-43876.9551</v>
      </c>
      <c r="L178" s="0" t="s">
        <v>17</v>
      </c>
      <c r="M178" s="0" t="s">
        <v>18</v>
      </c>
      <c r="N178" s="0" t="s">
        <v>33</v>
      </c>
      <c r="O178" s="0" t="s">
        <v>20</v>
      </c>
      <c r="P178" s="0" t="s">
        <v>21</v>
      </c>
    </row>
    <row r="179" customFormat="false" ht="12.75" hidden="false" customHeight="false" outlineLevel="0" collapsed="false">
      <c r="A179" s="0" t="n">
        <v>24551</v>
      </c>
      <c r="B179" s="3" t="n">
        <v>37018</v>
      </c>
      <c r="C179" s="3" t="n">
        <v>37438</v>
      </c>
      <c r="D179" s="0" t="s">
        <v>27</v>
      </c>
      <c r="E179" s="0" t="n">
        <v>50</v>
      </c>
      <c r="F179" s="0" t="n">
        <v>-17600</v>
      </c>
      <c r="G179" s="0" t="n">
        <v>-17342.67</v>
      </c>
      <c r="H179" s="1" t="n">
        <v>77.25</v>
      </c>
      <c r="I179" s="1" t="n">
        <v>48.83</v>
      </c>
      <c r="J179" s="4" t="n">
        <f aca="false">(+I179-H179)*F179</f>
        <v>500192</v>
      </c>
      <c r="K179" s="4" t="n">
        <f aca="false">(+I179-H179)*G179</f>
        <v>492878.6814</v>
      </c>
      <c r="L179" s="0" t="s">
        <v>17</v>
      </c>
      <c r="M179" s="0" t="s">
        <v>18</v>
      </c>
      <c r="N179" s="0" t="s">
        <v>33</v>
      </c>
      <c r="O179" s="0" t="s">
        <v>20</v>
      </c>
      <c r="P179" s="0" t="s">
        <v>21</v>
      </c>
    </row>
    <row r="180" customFormat="false" ht="12.75" hidden="false" customHeight="false" outlineLevel="0" collapsed="false">
      <c r="A180" s="0" t="n">
        <v>20435</v>
      </c>
      <c r="B180" s="3" t="n">
        <v>36791</v>
      </c>
      <c r="C180" s="3" t="n">
        <v>37469</v>
      </c>
      <c r="D180" s="0" t="s">
        <v>27</v>
      </c>
      <c r="E180" s="0" t="n">
        <v>50</v>
      </c>
      <c r="F180" s="0" t="n">
        <v>17600</v>
      </c>
      <c r="G180" s="0" t="n">
        <v>17305.22</v>
      </c>
      <c r="H180" s="1" t="n">
        <v>44.5</v>
      </c>
      <c r="I180" s="1" t="n">
        <v>49.6</v>
      </c>
      <c r="J180" s="4" t="n">
        <f aca="false">(+I180-H180)*F180</f>
        <v>89760</v>
      </c>
      <c r="K180" s="4" t="n">
        <f aca="false">(+I180-H180)*G180</f>
        <v>88256.622</v>
      </c>
      <c r="L180" s="0" t="s">
        <v>17</v>
      </c>
      <c r="M180" s="0" t="s">
        <v>18</v>
      </c>
      <c r="N180" s="0" t="s">
        <v>33</v>
      </c>
      <c r="O180" s="0" t="s">
        <v>24</v>
      </c>
      <c r="P180" s="0" t="s">
        <v>21</v>
      </c>
    </row>
    <row r="181" customFormat="false" ht="12.75" hidden="false" customHeight="false" outlineLevel="0" collapsed="false">
      <c r="A181" s="0" t="n">
        <v>20472</v>
      </c>
      <c r="B181" s="3" t="n">
        <v>36826</v>
      </c>
      <c r="C181" s="3" t="n">
        <v>37469</v>
      </c>
      <c r="D181" s="0" t="s">
        <v>27</v>
      </c>
      <c r="E181" s="0" t="n">
        <v>25</v>
      </c>
      <c r="F181" s="0" t="n">
        <v>8800</v>
      </c>
      <c r="G181" s="0" t="n">
        <v>8652.61</v>
      </c>
      <c r="H181" s="1" t="n">
        <v>44.4</v>
      </c>
      <c r="I181" s="1" t="n">
        <v>49.6</v>
      </c>
      <c r="J181" s="4" t="n">
        <f aca="false">(+I181-H181)*F181</f>
        <v>45760</v>
      </c>
      <c r="K181" s="4" t="n">
        <f aca="false">(+I181-H181)*G181</f>
        <v>44993.572</v>
      </c>
      <c r="L181" s="0" t="s">
        <v>17</v>
      </c>
      <c r="M181" s="0" t="s">
        <v>18</v>
      </c>
      <c r="N181" s="0" t="s">
        <v>33</v>
      </c>
      <c r="O181" s="0" t="s">
        <v>24</v>
      </c>
      <c r="P181" s="0" t="s">
        <v>21</v>
      </c>
    </row>
    <row r="182" customFormat="false" ht="12.75" hidden="false" customHeight="false" outlineLevel="0" collapsed="false">
      <c r="A182" s="0" t="n">
        <v>21671</v>
      </c>
      <c r="B182" s="3" t="n">
        <v>36861</v>
      </c>
      <c r="C182" s="3" t="n">
        <v>37469</v>
      </c>
      <c r="D182" s="0" t="s">
        <v>27</v>
      </c>
      <c r="E182" s="0" t="n">
        <v>50</v>
      </c>
      <c r="F182" s="0" t="n">
        <v>17600</v>
      </c>
      <c r="G182" s="0" t="n">
        <v>17305.22</v>
      </c>
      <c r="H182" s="1" t="n">
        <v>53</v>
      </c>
      <c r="I182" s="1" t="n">
        <v>49.6</v>
      </c>
      <c r="J182" s="4" t="n">
        <f aca="false">(+I182-H182)*F182</f>
        <v>-59840</v>
      </c>
      <c r="K182" s="4" t="n">
        <f aca="false">(+I182-H182)*G182</f>
        <v>-58837.748</v>
      </c>
      <c r="L182" s="0" t="s">
        <v>17</v>
      </c>
      <c r="M182" s="0" t="s">
        <v>18</v>
      </c>
      <c r="N182" s="0" t="s">
        <v>33</v>
      </c>
      <c r="O182" s="0" t="s">
        <v>24</v>
      </c>
      <c r="P182" s="0" t="s">
        <v>21</v>
      </c>
    </row>
    <row r="183" customFormat="false" ht="12.75" hidden="false" customHeight="false" outlineLevel="0" collapsed="false">
      <c r="A183" s="0" t="n">
        <v>21960</v>
      </c>
      <c r="B183" s="3" t="n">
        <v>36881</v>
      </c>
      <c r="C183" s="3" t="n">
        <v>37469</v>
      </c>
      <c r="D183" s="0" t="s">
        <v>27</v>
      </c>
      <c r="E183" s="0" t="n">
        <v>50</v>
      </c>
      <c r="F183" s="0" t="n">
        <v>17600</v>
      </c>
      <c r="G183" s="0" t="n">
        <v>17305.22</v>
      </c>
      <c r="H183" s="1" t="n">
        <v>51.5</v>
      </c>
      <c r="I183" s="1" t="n">
        <v>49.6</v>
      </c>
      <c r="J183" s="4" t="n">
        <f aca="false">(+I183-H183)*F183</f>
        <v>-33440</v>
      </c>
      <c r="K183" s="4" t="n">
        <f aca="false">(+I183-H183)*G183</f>
        <v>-32879.918</v>
      </c>
      <c r="L183" s="0" t="s">
        <v>17</v>
      </c>
      <c r="M183" s="0" t="s">
        <v>18</v>
      </c>
      <c r="N183" s="0" t="s">
        <v>33</v>
      </c>
      <c r="O183" s="0" t="s">
        <v>24</v>
      </c>
      <c r="P183" s="0" t="s">
        <v>21</v>
      </c>
    </row>
    <row r="184" customFormat="false" ht="12.75" hidden="false" customHeight="false" outlineLevel="0" collapsed="false">
      <c r="A184" s="0" t="n">
        <v>22395</v>
      </c>
      <c r="B184" s="3" t="n">
        <v>36923</v>
      </c>
      <c r="C184" s="3" t="n">
        <v>37469</v>
      </c>
      <c r="D184" s="0" t="s">
        <v>27</v>
      </c>
      <c r="E184" s="0" t="n">
        <v>50</v>
      </c>
      <c r="F184" s="0" t="n">
        <v>17600</v>
      </c>
      <c r="G184" s="0" t="n">
        <v>17305.22</v>
      </c>
      <c r="H184" s="1" t="n">
        <v>92.5</v>
      </c>
      <c r="I184" s="1" t="n">
        <v>49.6</v>
      </c>
      <c r="J184" s="4" t="n">
        <f aca="false">(+I184-H184)*F184</f>
        <v>-755040</v>
      </c>
      <c r="K184" s="4" t="n">
        <f aca="false">(+I184-H184)*G184</f>
        <v>-742393.938</v>
      </c>
      <c r="L184" s="0" t="s">
        <v>17</v>
      </c>
      <c r="M184" s="0" t="s">
        <v>18</v>
      </c>
      <c r="N184" s="0" t="s">
        <v>33</v>
      </c>
      <c r="O184" s="0" t="s">
        <v>24</v>
      </c>
      <c r="P184" s="0" t="s">
        <v>21</v>
      </c>
    </row>
    <row r="185" customFormat="false" ht="12.75" hidden="false" customHeight="false" outlineLevel="0" collapsed="false">
      <c r="A185" s="0" t="n">
        <v>23721</v>
      </c>
      <c r="B185" s="3" t="n">
        <v>36963</v>
      </c>
      <c r="C185" s="3" t="n">
        <v>37469</v>
      </c>
      <c r="D185" s="0" t="s">
        <v>27</v>
      </c>
      <c r="E185" s="0" t="n">
        <v>50</v>
      </c>
      <c r="F185" s="0" t="n">
        <v>17600</v>
      </c>
      <c r="G185" s="0" t="n">
        <v>17305.22</v>
      </c>
      <c r="H185" s="1" t="n">
        <v>51.5</v>
      </c>
      <c r="I185" s="1" t="n">
        <v>49.6</v>
      </c>
      <c r="J185" s="4" t="n">
        <f aca="false">(+I185-H185)*F185</f>
        <v>-33440</v>
      </c>
      <c r="K185" s="4" t="n">
        <f aca="false">(+I185-H185)*G185</f>
        <v>-32879.918</v>
      </c>
      <c r="L185" s="0" t="s">
        <v>17</v>
      </c>
      <c r="M185" s="0" t="s">
        <v>18</v>
      </c>
      <c r="N185" s="0" t="s">
        <v>33</v>
      </c>
      <c r="O185" s="0" t="s">
        <v>24</v>
      </c>
      <c r="P185" s="0" t="s">
        <v>21</v>
      </c>
    </row>
    <row r="186" customFormat="false" ht="12.75" hidden="false" customHeight="false" outlineLevel="0" collapsed="false">
      <c r="A186" s="0" t="n">
        <v>23753</v>
      </c>
      <c r="B186" s="3" t="n">
        <v>36964</v>
      </c>
      <c r="C186" s="3" t="n">
        <v>37469</v>
      </c>
      <c r="D186" s="0" t="s">
        <v>27</v>
      </c>
      <c r="E186" s="0" t="n">
        <v>50</v>
      </c>
      <c r="F186" s="0" t="n">
        <v>17600</v>
      </c>
      <c r="G186" s="0" t="n">
        <v>17305.22</v>
      </c>
      <c r="H186" s="1" t="n">
        <v>51</v>
      </c>
      <c r="I186" s="1" t="n">
        <v>49.6</v>
      </c>
      <c r="J186" s="4" t="n">
        <f aca="false">(+I186-H186)*F186</f>
        <v>-24640</v>
      </c>
      <c r="K186" s="4" t="n">
        <f aca="false">(+I186-H186)*G186</f>
        <v>-24227.308</v>
      </c>
      <c r="L186" s="0" t="s">
        <v>17</v>
      </c>
      <c r="M186" s="0" t="s">
        <v>18</v>
      </c>
      <c r="N186" s="0" t="s">
        <v>33</v>
      </c>
      <c r="O186" s="0" t="s">
        <v>24</v>
      </c>
      <c r="P186" s="0" t="s">
        <v>21</v>
      </c>
    </row>
    <row r="187" customFormat="false" ht="12.75" hidden="false" customHeight="false" outlineLevel="0" collapsed="false">
      <c r="A187" s="0" t="n">
        <v>24170</v>
      </c>
      <c r="B187" s="3" t="n">
        <v>36997</v>
      </c>
      <c r="C187" s="3" t="n">
        <v>37469</v>
      </c>
      <c r="D187" s="0" t="s">
        <v>27</v>
      </c>
      <c r="E187" s="0" t="n">
        <v>50</v>
      </c>
      <c r="F187" s="0" t="n">
        <v>17600</v>
      </c>
      <c r="G187" s="0" t="n">
        <v>17305.22</v>
      </c>
      <c r="H187" s="1" t="n">
        <v>91</v>
      </c>
      <c r="I187" s="1" t="n">
        <v>49.6</v>
      </c>
      <c r="J187" s="4" t="n">
        <f aca="false">(+I187-H187)*F187</f>
        <v>-728640</v>
      </c>
      <c r="K187" s="4" t="n">
        <f aca="false">(+I187-H187)*G187</f>
        <v>-716436.108</v>
      </c>
      <c r="L187" s="0" t="s">
        <v>17</v>
      </c>
      <c r="M187" s="0" t="s">
        <v>18</v>
      </c>
      <c r="N187" s="0" t="s">
        <v>33</v>
      </c>
      <c r="O187" s="0" t="s">
        <v>24</v>
      </c>
      <c r="P187" s="0" t="s">
        <v>21</v>
      </c>
    </row>
    <row r="188" customFormat="false" ht="12.75" hidden="false" customHeight="false" outlineLevel="0" collapsed="false">
      <c r="A188" s="0" t="n">
        <v>24536</v>
      </c>
      <c r="B188" s="3" t="n">
        <v>37018</v>
      </c>
      <c r="C188" s="3" t="n">
        <v>37469</v>
      </c>
      <c r="D188" s="0" t="s">
        <v>27</v>
      </c>
      <c r="E188" s="0" t="n">
        <v>50</v>
      </c>
      <c r="F188" s="0" t="n">
        <v>-17600</v>
      </c>
      <c r="G188" s="0" t="n">
        <v>-17305.22</v>
      </c>
      <c r="H188" s="1" t="n">
        <v>46.3</v>
      </c>
      <c r="I188" s="1" t="n">
        <v>48.83</v>
      </c>
      <c r="J188" s="4" t="n">
        <f aca="false">(+I188-H188)*F188</f>
        <v>-44528</v>
      </c>
      <c r="K188" s="4" t="n">
        <f aca="false">(+I188-H188)*G188</f>
        <v>-43782.2066</v>
      </c>
      <c r="L188" s="0" t="s">
        <v>17</v>
      </c>
      <c r="M188" s="0" t="s">
        <v>18</v>
      </c>
      <c r="N188" s="0" t="s">
        <v>33</v>
      </c>
      <c r="O188" s="0" t="s">
        <v>20</v>
      </c>
      <c r="P188" s="0" t="s">
        <v>21</v>
      </c>
    </row>
    <row r="189" customFormat="false" ht="12.75" hidden="false" customHeight="false" outlineLevel="0" collapsed="false">
      <c r="A189" s="0" t="n">
        <v>24551</v>
      </c>
      <c r="B189" s="3" t="n">
        <v>37018</v>
      </c>
      <c r="C189" s="3" t="n">
        <v>37469</v>
      </c>
      <c r="D189" s="0" t="s">
        <v>27</v>
      </c>
      <c r="E189" s="0" t="n">
        <v>50</v>
      </c>
      <c r="F189" s="0" t="n">
        <v>-17600</v>
      </c>
      <c r="G189" s="0" t="n">
        <v>-17305.22</v>
      </c>
      <c r="H189" s="1" t="n">
        <v>77.25</v>
      </c>
      <c r="I189" s="1" t="n">
        <v>48.83</v>
      </c>
      <c r="J189" s="4" t="n">
        <f aca="false">(+I189-H189)*F189</f>
        <v>500192</v>
      </c>
      <c r="K189" s="4" t="n">
        <f aca="false">(+I189-H189)*G189</f>
        <v>491814.3524</v>
      </c>
      <c r="L189" s="0" t="s">
        <v>17</v>
      </c>
      <c r="M189" s="0" t="s">
        <v>18</v>
      </c>
      <c r="N189" s="0" t="s">
        <v>33</v>
      </c>
      <c r="O189" s="0" t="s">
        <v>20</v>
      </c>
      <c r="P189" s="0" t="s">
        <v>21</v>
      </c>
    </row>
    <row r="190" customFormat="false" ht="12.75" hidden="false" customHeight="false" outlineLevel="0" collapsed="false">
      <c r="A190" s="0" t="n">
        <v>20435</v>
      </c>
      <c r="B190" s="3" t="n">
        <v>36791</v>
      </c>
      <c r="C190" s="3" t="n">
        <v>37500</v>
      </c>
      <c r="D190" s="0" t="s">
        <v>27</v>
      </c>
      <c r="E190" s="0" t="n">
        <v>50</v>
      </c>
      <c r="F190" s="0" t="n">
        <v>16000</v>
      </c>
      <c r="G190" s="0" t="n">
        <v>15697.57</v>
      </c>
      <c r="H190" s="1" t="n">
        <v>44.5</v>
      </c>
      <c r="I190" s="1" t="n">
        <v>26.4</v>
      </c>
      <c r="J190" s="4" t="n">
        <f aca="false">(+I190-H190)*F190</f>
        <v>-289600</v>
      </c>
      <c r="K190" s="4" t="n">
        <f aca="false">(+I190-H190)*G190</f>
        <v>-284126.017</v>
      </c>
      <c r="L190" s="0" t="s">
        <v>17</v>
      </c>
      <c r="M190" s="0" t="s">
        <v>18</v>
      </c>
      <c r="N190" s="0" t="s">
        <v>33</v>
      </c>
      <c r="O190" s="0" t="s">
        <v>24</v>
      </c>
      <c r="P190" s="0" t="s">
        <v>21</v>
      </c>
    </row>
    <row r="191" customFormat="false" ht="12.75" hidden="false" customHeight="false" outlineLevel="0" collapsed="false">
      <c r="A191" s="0" t="n">
        <v>20472</v>
      </c>
      <c r="B191" s="3" t="n">
        <v>36826</v>
      </c>
      <c r="C191" s="3" t="n">
        <v>37500</v>
      </c>
      <c r="D191" s="0" t="s">
        <v>27</v>
      </c>
      <c r="E191" s="0" t="n">
        <v>25</v>
      </c>
      <c r="F191" s="0" t="n">
        <v>8000</v>
      </c>
      <c r="G191" s="0" t="n">
        <v>7848.78</v>
      </c>
      <c r="H191" s="1" t="n">
        <v>44.4</v>
      </c>
      <c r="I191" s="1" t="n">
        <v>26.4</v>
      </c>
      <c r="J191" s="4" t="n">
        <f aca="false">(+I191-H191)*F191</f>
        <v>-144000</v>
      </c>
      <c r="K191" s="4" t="n">
        <f aca="false">(+I191-H191)*G191</f>
        <v>-141278.04</v>
      </c>
      <c r="L191" s="0" t="s">
        <v>17</v>
      </c>
      <c r="M191" s="0" t="s">
        <v>18</v>
      </c>
      <c r="N191" s="0" t="s">
        <v>33</v>
      </c>
      <c r="O191" s="0" t="s">
        <v>24</v>
      </c>
      <c r="P191" s="0" t="s">
        <v>21</v>
      </c>
    </row>
    <row r="192" customFormat="false" ht="12.75" hidden="false" customHeight="false" outlineLevel="0" collapsed="false">
      <c r="A192" s="0" t="n">
        <v>21671</v>
      </c>
      <c r="B192" s="3" t="n">
        <v>36861</v>
      </c>
      <c r="C192" s="3" t="n">
        <v>37500</v>
      </c>
      <c r="D192" s="0" t="s">
        <v>27</v>
      </c>
      <c r="E192" s="0" t="n">
        <v>50</v>
      </c>
      <c r="F192" s="0" t="n">
        <v>16000</v>
      </c>
      <c r="G192" s="0" t="n">
        <v>15697.57</v>
      </c>
      <c r="H192" s="1" t="n">
        <v>53</v>
      </c>
      <c r="I192" s="1" t="n">
        <v>26.4</v>
      </c>
      <c r="J192" s="4" t="n">
        <f aca="false">(+I192-H192)*F192</f>
        <v>-425600</v>
      </c>
      <c r="K192" s="4" t="n">
        <f aca="false">(+I192-H192)*G192</f>
        <v>-417555.362</v>
      </c>
      <c r="L192" s="0" t="s">
        <v>17</v>
      </c>
      <c r="M192" s="0" t="s">
        <v>18</v>
      </c>
      <c r="N192" s="0" t="s">
        <v>33</v>
      </c>
      <c r="O192" s="0" t="s">
        <v>24</v>
      </c>
      <c r="P192" s="0" t="s">
        <v>21</v>
      </c>
    </row>
    <row r="193" customFormat="false" ht="12.75" hidden="false" customHeight="false" outlineLevel="0" collapsed="false">
      <c r="A193" s="0" t="n">
        <v>21960</v>
      </c>
      <c r="B193" s="3" t="n">
        <v>36881</v>
      </c>
      <c r="C193" s="3" t="n">
        <v>37500</v>
      </c>
      <c r="D193" s="0" t="s">
        <v>27</v>
      </c>
      <c r="E193" s="0" t="n">
        <v>50</v>
      </c>
      <c r="F193" s="0" t="n">
        <v>16000</v>
      </c>
      <c r="G193" s="0" t="n">
        <v>15697.57</v>
      </c>
      <c r="H193" s="1" t="n">
        <v>51.5</v>
      </c>
      <c r="I193" s="1" t="n">
        <v>26.4</v>
      </c>
      <c r="J193" s="4" t="n">
        <f aca="false">(+I193-H193)*F193</f>
        <v>-401600</v>
      </c>
      <c r="K193" s="4" t="n">
        <f aca="false">(+I193-H193)*G193</f>
        <v>-394009.007</v>
      </c>
      <c r="L193" s="0" t="s">
        <v>17</v>
      </c>
      <c r="M193" s="0" t="s">
        <v>18</v>
      </c>
      <c r="N193" s="0" t="s">
        <v>33</v>
      </c>
      <c r="O193" s="0" t="s">
        <v>24</v>
      </c>
      <c r="P193" s="0" t="s">
        <v>21</v>
      </c>
    </row>
    <row r="194" customFormat="false" ht="12.75" hidden="false" customHeight="false" outlineLevel="0" collapsed="false">
      <c r="A194" s="0" t="n">
        <v>23721</v>
      </c>
      <c r="B194" s="3" t="n">
        <v>36963</v>
      </c>
      <c r="C194" s="3" t="n">
        <v>37500</v>
      </c>
      <c r="D194" s="0" t="s">
        <v>27</v>
      </c>
      <c r="E194" s="0" t="n">
        <v>50</v>
      </c>
      <c r="F194" s="0" t="n">
        <v>16000</v>
      </c>
      <c r="G194" s="0" t="n">
        <v>15697.57</v>
      </c>
      <c r="H194" s="1" t="n">
        <v>51.5</v>
      </c>
      <c r="I194" s="1" t="n">
        <v>26.4</v>
      </c>
      <c r="J194" s="4" t="n">
        <f aca="false">(+I194-H194)*F194</f>
        <v>-401600</v>
      </c>
      <c r="K194" s="4" t="n">
        <f aca="false">(+I194-H194)*G194</f>
        <v>-394009.007</v>
      </c>
      <c r="L194" s="0" t="s">
        <v>17</v>
      </c>
      <c r="M194" s="0" t="s">
        <v>18</v>
      </c>
      <c r="N194" s="0" t="s">
        <v>33</v>
      </c>
      <c r="O194" s="0" t="s">
        <v>24</v>
      </c>
      <c r="P194" s="0" t="s">
        <v>21</v>
      </c>
    </row>
    <row r="195" customFormat="false" ht="12.75" hidden="false" customHeight="false" outlineLevel="0" collapsed="false">
      <c r="A195" s="0" t="n">
        <v>23753</v>
      </c>
      <c r="B195" s="3" t="n">
        <v>36964</v>
      </c>
      <c r="C195" s="3" t="n">
        <v>37500</v>
      </c>
      <c r="D195" s="0" t="s">
        <v>27</v>
      </c>
      <c r="E195" s="0" t="n">
        <v>50</v>
      </c>
      <c r="F195" s="0" t="n">
        <v>16000</v>
      </c>
      <c r="G195" s="0" t="n">
        <v>15697.57</v>
      </c>
      <c r="H195" s="1" t="n">
        <v>51</v>
      </c>
      <c r="I195" s="1" t="n">
        <v>26.4</v>
      </c>
      <c r="J195" s="4" t="n">
        <f aca="false">(+I195-H195)*F195</f>
        <v>-393600</v>
      </c>
      <c r="K195" s="4" t="n">
        <f aca="false">(+I195-H195)*G195</f>
        <v>-386160.222</v>
      </c>
      <c r="L195" s="0" t="s">
        <v>17</v>
      </c>
      <c r="M195" s="0" t="s">
        <v>18</v>
      </c>
      <c r="N195" s="0" t="s">
        <v>33</v>
      </c>
      <c r="O195" s="0" t="s">
        <v>24</v>
      </c>
      <c r="P195" s="0" t="s">
        <v>21</v>
      </c>
    </row>
    <row r="196" customFormat="false" ht="12.75" hidden="false" customHeight="false" outlineLevel="0" collapsed="false">
      <c r="A196" s="0" t="n">
        <v>24536</v>
      </c>
      <c r="B196" s="3" t="n">
        <v>37018</v>
      </c>
      <c r="C196" s="3" t="n">
        <v>37500</v>
      </c>
      <c r="D196" s="0" t="s">
        <v>27</v>
      </c>
      <c r="E196" s="0" t="n">
        <v>50</v>
      </c>
      <c r="F196" s="0" t="n">
        <v>-16000</v>
      </c>
      <c r="G196" s="0" t="n">
        <v>-15697.57</v>
      </c>
      <c r="H196" s="1" t="n">
        <v>46.3</v>
      </c>
      <c r="I196" s="1" t="n">
        <v>25.99</v>
      </c>
      <c r="J196" s="4" t="n">
        <f aca="false">(+I196-H196)*F196</f>
        <v>324960</v>
      </c>
      <c r="K196" s="4" t="n">
        <f aca="false">(+I196-H196)*G196</f>
        <v>318817.6467</v>
      </c>
      <c r="L196" s="0" t="s">
        <v>17</v>
      </c>
      <c r="M196" s="0" t="s">
        <v>18</v>
      </c>
      <c r="N196" s="0" t="s">
        <v>33</v>
      </c>
      <c r="O196" s="0" t="s">
        <v>20</v>
      </c>
      <c r="P196" s="0" t="s">
        <v>21</v>
      </c>
    </row>
    <row r="197" customFormat="false" ht="12.75" hidden="false" customHeight="false" outlineLevel="0" collapsed="false">
      <c r="A197" s="0" t="n">
        <v>20435</v>
      </c>
      <c r="B197" s="3" t="n">
        <v>36791</v>
      </c>
      <c r="C197" s="3" t="n">
        <v>37530</v>
      </c>
      <c r="D197" s="0" t="s">
        <v>27</v>
      </c>
      <c r="E197" s="0" t="n">
        <v>50</v>
      </c>
      <c r="F197" s="0" t="n">
        <v>18400</v>
      </c>
      <c r="G197" s="0" t="n">
        <v>18008.86</v>
      </c>
      <c r="H197" s="1" t="n">
        <v>44.5</v>
      </c>
      <c r="I197" s="1" t="n">
        <v>25.76</v>
      </c>
      <c r="J197" s="4" t="n">
        <f aca="false">(+I197-H197)*F197</f>
        <v>-344816</v>
      </c>
      <c r="K197" s="4" t="n">
        <f aca="false">(+I197-H197)*G197</f>
        <v>-337486.0364</v>
      </c>
      <c r="L197" s="0" t="s">
        <v>17</v>
      </c>
      <c r="M197" s="0" t="s">
        <v>18</v>
      </c>
      <c r="N197" s="0" t="s">
        <v>33</v>
      </c>
      <c r="O197" s="0" t="s">
        <v>24</v>
      </c>
      <c r="P197" s="0" t="s">
        <v>21</v>
      </c>
    </row>
    <row r="198" customFormat="false" ht="12.75" hidden="false" customHeight="false" outlineLevel="0" collapsed="false">
      <c r="A198" s="0" t="n">
        <v>20472</v>
      </c>
      <c r="B198" s="3" t="n">
        <v>36826</v>
      </c>
      <c r="C198" s="3" t="n">
        <v>37530</v>
      </c>
      <c r="D198" s="0" t="s">
        <v>27</v>
      </c>
      <c r="E198" s="0" t="n">
        <v>25</v>
      </c>
      <c r="F198" s="0" t="n">
        <v>9200</v>
      </c>
      <c r="G198" s="0" t="n">
        <v>9004.43</v>
      </c>
      <c r="H198" s="1" t="n">
        <v>44.4</v>
      </c>
      <c r="I198" s="1" t="n">
        <v>25.76</v>
      </c>
      <c r="J198" s="4" t="n">
        <f aca="false">(+I198-H198)*F198</f>
        <v>-171488</v>
      </c>
      <c r="K198" s="4" t="n">
        <f aca="false">(+I198-H198)*G198</f>
        <v>-167842.5752</v>
      </c>
      <c r="L198" s="0" t="s">
        <v>17</v>
      </c>
      <c r="M198" s="0" t="s">
        <v>18</v>
      </c>
      <c r="N198" s="0" t="s">
        <v>33</v>
      </c>
      <c r="O198" s="0" t="s">
        <v>24</v>
      </c>
      <c r="P198" s="0" t="s">
        <v>21</v>
      </c>
    </row>
    <row r="199" customFormat="false" ht="12.75" hidden="false" customHeight="false" outlineLevel="0" collapsed="false">
      <c r="A199" s="0" t="n">
        <v>21671</v>
      </c>
      <c r="B199" s="3" t="n">
        <v>36861</v>
      </c>
      <c r="C199" s="3" t="n">
        <v>37530</v>
      </c>
      <c r="D199" s="0" t="s">
        <v>27</v>
      </c>
      <c r="E199" s="0" t="n">
        <v>50</v>
      </c>
      <c r="F199" s="0" t="n">
        <v>18400</v>
      </c>
      <c r="G199" s="0" t="n">
        <v>18008.86</v>
      </c>
      <c r="H199" s="1" t="n">
        <v>53</v>
      </c>
      <c r="I199" s="1" t="n">
        <v>25.76</v>
      </c>
      <c r="J199" s="4" t="n">
        <f aca="false">(+I199-H199)*F199</f>
        <v>-501216</v>
      </c>
      <c r="K199" s="4" t="n">
        <f aca="false">(+I199-H199)*G199</f>
        <v>-490561.3464</v>
      </c>
      <c r="L199" s="0" t="s">
        <v>17</v>
      </c>
      <c r="M199" s="0" t="s">
        <v>18</v>
      </c>
      <c r="N199" s="0" t="s">
        <v>33</v>
      </c>
      <c r="O199" s="0" t="s">
        <v>24</v>
      </c>
      <c r="P199" s="0" t="s">
        <v>21</v>
      </c>
    </row>
    <row r="200" customFormat="false" ht="12.75" hidden="false" customHeight="false" outlineLevel="0" collapsed="false">
      <c r="A200" s="0" t="n">
        <v>21960</v>
      </c>
      <c r="B200" s="3" t="n">
        <v>36881</v>
      </c>
      <c r="C200" s="3" t="n">
        <v>37530</v>
      </c>
      <c r="D200" s="0" t="s">
        <v>27</v>
      </c>
      <c r="E200" s="0" t="n">
        <v>50</v>
      </c>
      <c r="F200" s="0" t="n">
        <v>18400</v>
      </c>
      <c r="G200" s="0" t="n">
        <v>18008.86</v>
      </c>
      <c r="H200" s="1" t="n">
        <v>51.5</v>
      </c>
      <c r="I200" s="1" t="n">
        <v>25.76</v>
      </c>
      <c r="J200" s="4" t="n">
        <f aca="false">(+I200-H200)*F200</f>
        <v>-473616</v>
      </c>
      <c r="K200" s="4" t="n">
        <f aca="false">(+I200-H200)*G200</f>
        <v>-463548.0564</v>
      </c>
      <c r="L200" s="0" t="s">
        <v>17</v>
      </c>
      <c r="M200" s="0" t="s">
        <v>18</v>
      </c>
      <c r="N200" s="0" t="s">
        <v>33</v>
      </c>
      <c r="O200" s="0" t="s">
        <v>24</v>
      </c>
      <c r="P200" s="0" t="s">
        <v>21</v>
      </c>
    </row>
    <row r="201" customFormat="false" ht="12.75" hidden="false" customHeight="false" outlineLevel="0" collapsed="false">
      <c r="A201" s="0" t="n">
        <v>23721</v>
      </c>
      <c r="B201" s="3" t="n">
        <v>36963</v>
      </c>
      <c r="C201" s="3" t="n">
        <v>37530</v>
      </c>
      <c r="D201" s="0" t="s">
        <v>27</v>
      </c>
      <c r="E201" s="0" t="n">
        <v>50</v>
      </c>
      <c r="F201" s="0" t="n">
        <v>18400</v>
      </c>
      <c r="G201" s="0" t="n">
        <v>18008.86</v>
      </c>
      <c r="H201" s="1" t="n">
        <v>51.5</v>
      </c>
      <c r="I201" s="1" t="n">
        <v>25.76</v>
      </c>
      <c r="J201" s="4" t="n">
        <f aca="false">(+I201-H201)*F201</f>
        <v>-473616</v>
      </c>
      <c r="K201" s="4" t="n">
        <f aca="false">(+I201-H201)*G201</f>
        <v>-463548.0564</v>
      </c>
      <c r="L201" s="0" t="s">
        <v>17</v>
      </c>
      <c r="M201" s="0" t="s">
        <v>18</v>
      </c>
      <c r="N201" s="0" t="s">
        <v>33</v>
      </c>
      <c r="O201" s="0" t="s">
        <v>24</v>
      </c>
      <c r="P201" s="0" t="s">
        <v>21</v>
      </c>
    </row>
    <row r="202" customFormat="false" ht="12.75" hidden="false" customHeight="false" outlineLevel="0" collapsed="false">
      <c r="A202" s="0" t="n">
        <v>23753</v>
      </c>
      <c r="B202" s="3" t="n">
        <v>36964</v>
      </c>
      <c r="C202" s="3" t="n">
        <v>37530</v>
      </c>
      <c r="D202" s="0" t="s">
        <v>27</v>
      </c>
      <c r="E202" s="0" t="n">
        <v>50</v>
      </c>
      <c r="F202" s="0" t="n">
        <v>18400</v>
      </c>
      <c r="G202" s="0" t="n">
        <v>18008.86</v>
      </c>
      <c r="H202" s="1" t="n">
        <v>51</v>
      </c>
      <c r="I202" s="1" t="n">
        <v>25.76</v>
      </c>
      <c r="J202" s="4" t="n">
        <f aca="false">(+I202-H202)*F202</f>
        <v>-464416</v>
      </c>
      <c r="K202" s="4" t="n">
        <f aca="false">(+I202-H202)*G202</f>
        <v>-454543.6264</v>
      </c>
      <c r="L202" s="0" t="s">
        <v>17</v>
      </c>
      <c r="M202" s="0" t="s">
        <v>18</v>
      </c>
      <c r="N202" s="0" t="s">
        <v>33</v>
      </c>
      <c r="O202" s="0" t="s">
        <v>24</v>
      </c>
      <c r="P202" s="0" t="s">
        <v>21</v>
      </c>
    </row>
    <row r="203" customFormat="false" ht="12.75" hidden="false" customHeight="false" outlineLevel="0" collapsed="false">
      <c r="A203" s="0" t="n">
        <v>24536</v>
      </c>
      <c r="B203" s="3" t="n">
        <v>37018</v>
      </c>
      <c r="C203" s="3" t="n">
        <v>37530</v>
      </c>
      <c r="D203" s="0" t="s">
        <v>27</v>
      </c>
      <c r="E203" s="0" t="n">
        <v>50</v>
      </c>
      <c r="F203" s="0" t="n">
        <v>-18400</v>
      </c>
      <c r="G203" s="0" t="n">
        <v>-18008.86</v>
      </c>
      <c r="H203" s="1" t="n">
        <v>46.3</v>
      </c>
      <c r="I203" s="1" t="n">
        <v>25.36</v>
      </c>
      <c r="J203" s="4" t="n">
        <f aca="false">(+I203-H203)*F203</f>
        <v>385296</v>
      </c>
      <c r="K203" s="4" t="n">
        <f aca="false">(+I203-H203)*G203</f>
        <v>377105.5284</v>
      </c>
      <c r="L203" s="0" t="s">
        <v>17</v>
      </c>
      <c r="M203" s="0" t="s">
        <v>18</v>
      </c>
      <c r="N203" s="0" t="s">
        <v>33</v>
      </c>
      <c r="O203" s="0" t="s">
        <v>20</v>
      </c>
      <c r="P203" s="0" t="s">
        <v>21</v>
      </c>
    </row>
    <row r="204" customFormat="false" ht="12.75" hidden="false" customHeight="false" outlineLevel="0" collapsed="false">
      <c r="A204" s="0" t="n">
        <v>20435</v>
      </c>
      <c r="B204" s="3" t="n">
        <v>36791</v>
      </c>
      <c r="C204" s="3" t="n">
        <v>37561</v>
      </c>
      <c r="D204" s="0" t="s">
        <v>27</v>
      </c>
      <c r="E204" s="0" t="n">
        <v>50</v>
      </c>
      <c r="F204" s="0" t="n">
        <v>16000</v>
      </c>
      <c r="G204" s="0" t="n">
        <v>15619.43</v>
      </c>
      <c r="H204" s="1" t="n">
        <v>44.5</v>
      </c>
      <c r="I204" s="1" t="n">
        <v>25.92</v>
      </c>
      <c r="J204" s="4" t="n">
        <f aca="false">(+I204-H204)*F204</f>
        <v>-297280</v>
      </c>
      <c r="K204" s="4" t="n">
        <f aca="false">(+I204-H204)*G204</f>
        <v>-290209.0094</v>
      </c>
      <c r="L204" s="0" t="s">
        <v>17</v>
      </c>
      <c r="M204" s="0" t="s">
        <v>18</v>
      </c>
      <c r="N204" s="0" t="s">
        <v>33</v>
      </c>
      <c r="O204" s="0" t="s">
        <v>24</v>
      </c>
      <c r="P204" s="0" t="s">
        <v>21</v>
      </c>
    </row>
    <row r="205" customFormat="false" ht="12.75" hidden="false" customHeight="false" outlineLevel="0" collapsed="false">
      <c r="A205" s="0" t="n">
        <v>20472</v>
      </c>
      <c r="B205" s="3" t="n">
        <v>36826</v>
      </c>
      <c r="C205" s="3" t="n">
        <v>37561</v>
      </c>
      <c r="D205" s="0" t="s">
        <v>27</v>
      </c>
      <c r="E205" s="0" t="n">
        <v>25</v>
      </c>
      <c r="F205" s="0" t="n">
        <v>8000</v>
      </c>
      <c r="G205" s="0" t="n">
        <v>7809.71</v>
      </c>
      <c r="H205" s="1" t="n">
        <v>44.4</v>
      </c>
      <c r="I205" s="1" t="n">
        <v>25.92</v>
      </c>
      <c r="J205" s="4" t="n">
        <f aca="false">(+I205-H205)*F205</f>
        <v>-147840</v>
      </c>
      <c r="K205" s="4" t="n">
        <f aca="false">(+I205-H205)*G205</f>
        <v>-144323.4408</v>
      </c>
      <c r="L205" s="0" t="s">
        <v>17</v>
      </c>
      <c r="M205" s="0" t="s">
        <v>18</v>
      </c>
      <c r="N205" s="0" t="s">
        <v>33</v>
      </c>
      <c r="O205" s="0" t="s">
        <v>24</v>
      </c>
      <c r="P205" s="0" t="s">
        <v>21</v>
      </c>
    </row>
    <row r="206" customFormat="false" ht="12.75" hidden="false" customHeight="false" outlineLevel="0" collapsed="false">
      <c r="A206" s="0" t="n">
        <v>21671</v>
      </c>
      <c r="B206" s="3" t="n">
        <v>36861</v>
      </c>
      <c r="C206" s="3" t="n">
        <v>37561</v>
      </c>
      <c r="D206" s="0" t="s">
        <v>27</v>
      </c>
      <c r="E206" s="0" t="n">
        <v>50</v>
      </c>
      <c r="F206" s="0" t="n">
        <v>16000</v>
      </c>
      <c r="G206" s="0" t="n">
        <v>15619.43</v>
      </c>
      <c r="H206" s="1" t="n">
        <v>53</v>
      </c>
      <c r="I206" s="1" t="n">
        <v>25.92</v>
      </c>
      <c r="J206" s="4" t="n">
        <f aca="false">(+I206-H206)*F206</f>
        <v>-433280</v>
      </c>
      <c r="K206" s="4" t="n">
        <f aca="false">(+I206-H206)*G206</f>
        <v>-422974.1644</v>
      </c>
      <c r="L206" s="0" t="s">
        <v>17</v>
      </c>
      <c r="M206" s="0" t="s">
        <v>18</v>
      </c>
      <c r="N206" s="0" t="s">
        <v>33</v>
      </c>
      <c r="O206" s="0" t="s">
        <v>24</v>
      </c>
      <c r="P206" s="0" t="s">
        <v>21</v>
      </c>
    </row>
    <row r="207" customFormat="false" ht="12.75" hidden="false" customHeight="false" outlineLevel="0" collapsed="false">
      <c r="A207" s="0" t="n">
        <v>21960</v>
      </c>
      <c r="B207" s="3" t="n">
        <v>36881</v>
      </c>
      <c r="C207" s="3" t="n">
        <v>37561</v>
      </c>
      <c r="D207" s="0" t="s">
        <v>27</v>
      </c>
      <c r="E207" s="0" t="n">
        <v>50</v>
      </c>
      <c r="F207" s="0" t="n">
        <v>16000</v>
      </c>
      <c r="G207" s="0" t="n">
        <v>15619.43</v>
      </c>
      <c r="H207" s="1" t="n">
        <v>51.5</v>
      </c>
      <c r="I207" s="1" t="n">
        <v>25.92</v>
      </c>
      <c r="J207" s="4" t="n">
        <f aca="false">(+I207-H207)*F207</f>
        <v>-409280</v>
      </c>
      <c r="K207" s="4" t="n">
        <f aca="false">(+I207-H207)*G207</f>
        <v>-399545.0194</v>
      </c>
      <c r="L207" s="0" t="s">
        <v>17</v>
      </c>
      <c r="M207" s="0" t="s">
        <v>18</v>
      </c>
      <c r="N207" s="0" t="s">
        <v>33</v>
      </c>
      <c r="O207" s="0" t="s">
        <v>24</v>
      </c>
      <c r="P207" s="0" t="s">
        <v>21</v>
      </c>
    </row>
    <row r="208" customFormat="false" ht="12.75" hidden="false" customHeight="false" outlineLevel="0" collapsed="false">
      <c r="A208" s="0" t="n">
        <v>23721</v>
      </c>
      <c r="B208" s="3" t="n">
        <v>36963</v>
      </c>
      <c r="C208" s="3" t="n">
        <v>37561</v>
      </c>
      <c r="D208" s="0" t="s">
        <v>27</v>
      </c>
      <c r="E208" s="0" t="n">
        <v>50</v>
      </c>
      <c r="F208" s="0" t="n">
        <v>16000</v>
      </c>
      <c r="G208" s="0" t="n">
        <v>15619.43</v>
      </c>
      <c r="H208" s="1" t="n">
        <v>51.5</v>
      </c>
      <c r="I208" s="1" t="n">
        <v>25.92</v>
      </c>
      <c r="J208" s="4" t="n">
        <f aca="false">(+I208-H208)*F208</f>
        <v>-409280</v>
      </c>
      <c r="K208" s="4" t="n">
        <f aca="false">(+I208-H208)*G208</f>
        <v>-399545.0194</v>
      </c>
      <c r="L208" s="0" t="s">
        <v>17</v>
      </c>
      <c r="M208" s="0" t="s">
        <v>18</v>
      </c>
      <c r="N208" s="0" t="s">
        <v>33</v>
      </c>
      <c r="O208" s="0" t="s">
        <v>24</v>
      </c>
      <c r="P208" s="0" t="s">
        <v>21</v>
      </c>
    </row>
    <row r="209" customFormat="false" ht="12.75" hidden="false" customHeight="false" outlineLevel="0" collapsed="false">
      <c r="A209" s="0" t="n">
        <v>23753</v>
      </c>
      <c r="B209" s="3" t="n">
        <v>36964</v>
      </c>
      <c r="C209" s="3" t="n">
        <v>37561</v>
      </c>
      <c r="D209" s="0" t="s">
        <v>27</v>
      </c>
      <c r="E209" s="0" t="n">
        <v>50</v>
      </c>
      <c r="F209" s="0" t="n">
        <v>16000</v>
      </c>
      <c r="G209" s="0" t="n">
        <v>15619.43</v>
      </c>
      <c r="H209" s="1" t="n">
        <v>51</v>
      </c>
      <c r="I209" s="1" t="n">
        <v>25.92</v>
      </c>
      <c r="J209" s="4" t="n">
        <f aca="false">(+I209-H209)*F209</f>
        <v>-401280</v>
      </c>
      <c r="K209" s="4" t="n">
        <f aca="false">(+I209-H209)*G209</f>
        <v>-391735.3044</v>
      </c>
      <c r="L209" s="0" t="s">
        <v>17</v>
      </c>
      <c r="M209" s="0" t="s">
        <v>18</v>
      </c>
      <c r="N209" s="0" t="s">
        <v>33</v>
      </c>
      <c r="O209" s="0" t="s">
        <v>24</v>
      </c>
      <c r="P209" s="0" t="s">
        <v>21</v>
      </c>
    </row>
    <row r="210" customFormat="false" ht="12.75" hidden="false" customHeight="false" outlineLevel="0" collapsed="false">
      <c r="A210" s="0" t="n">
        <v>24536</v>
      </c>
      <c r="B210" s="3" t="n">
        <v>37018</v>
      </c>
      <c r="C210" s="3" t="n">
        <v>37561</v>
      </c>
      <c r="D210" s="0" t="s">
        <v>27</v>
      </c>
      <c r="E210" s="0" t="n">
        <v>50</v>
      </c>
      <c r="F210" s="0" t="n">
        <v>-16000</v>
      </c>
      <c r="G210" s="0" t="n">
        <v>-15619.43</v>
      </c>
      <c r="H210" s="1" t="n">
        <v>46.3</v>
      </c>
      <c r="I210" s="1" t="n">
        <v>25.52</v>
      </c>
      <c r="J210" s="4" t="n">
        <f aca="false">(+I210-H210)*F210</f>
        <v>332480</v>
      </c>
      <c r="K210" s="4" t="n">
        <f aca="false">(+I210-H210)*G210</f>
        <v>324571.7554</v>
      </c>
      <c r="L210" s="0" t="s">
        <v>17</v>
      </c>
      <c r="M210" s="0" t="s">
        <v>18</v>
      </c>
      <c r="N210" s="0" t="s">
        <v>33</v>
      </c>
      <c r="O210" s="0" t="s">
        <v>20</v>
      </c>
      <c r="P210" s="0" t="s">
        <v>21</v>
      </c>
    </row>
    <row r="211" customFormat="false" ht="12.75" hidden="false" customHeight="false" outlineLevel="0" collapsed="false">
      <c r="A211" s="0" t="n">
        <v>20435</v>
      </c>
      <c r="B211" s="3" t="n">
        <v>36791</v>
      </c>
      <c r="C211" s="3" t="n">
        <v>37591</v>
      </c>
      <c r="D211" s="0" t="s">
        <v>27</v>
      </c>
      <c r="E211" s="0" t="n">
        <v>50</v>
      </c>
      <c r="F211" s="0" t="n">
        <v>16800</v>
      </c>
      <c r="G211" s="0" t="n">
        <v>16355.46</v>
      </c>
      <c r="H211" s="1" t="n">
        <v>44.5</v>
      </c>
      <c r="I211" s="1" t="n">
        <v>25.92</v>
      </c>
      <c r="J211" s="4" t="n">
        <f aca="false">(+I211-H211)*F211</f>
        <v>-312144</v>
      </c>
      <c r="K211" s="4" t="n">
        <f aca="false">(+I211-H211)*G211</f>
        <v>-303884.4468</v>
      </c>
      <c r="L211" s="0" t="s">
        <v>17</v>
      </c>
      <c r="M211" s="0" t="s">
        <v>18</v>
      </c>
      <c r="N211" s="0" t="s">
        <v>33</v>
      </c>
      <c r="O211" s="0" t="s">
        <v>24</v>
      </c>
      <c r="P211" s="0" t="s">
        <v>21</v>
      </c>
    </row>
    <row r="212" customFormat="false" ht="12.75" hidden="false" customHeight="false" outlineLevel="0" collapsed="false">
      <c r="A212" s="0" t="n">
        <v>20472</v>
      </c>
      <c r="B212" s="3" t="n">
        <v>36826</v>
      </c>
      <c r="C212" s="3" t="n">
        <v>37591</v>
      </c>
      <c r="D212" s="0" t="s">
        <v>27</v>
      </c>
      <c r="E212" s="0" t="n">
        <v>25</v>
      </c>
      <c r="F212" s="0" t="n">
        <v>8400</v>
      </c>
      <c r="G212" s="0" t="n">
        <v>8177.73</v>
      </c>
      <c r="H212" s="1" t="n">
        <v>44.4</v>
      </c>
      <c r="I212" s="1" t="n">
        <v>25.92</v>
      </c>
      <c r="J212" s="4" t="n">
        <f aca="false">(+I212-H212)*F212</f>
        <v>-155232</v>
      </c>
      <c r="K212" s="4" t="n">
        <f aca="false">(+I212-H212)*G212</f>
        <v>-151124.4504</v>
      </c>
      <c r="L212" s="0" t="s">
        <v>17</v>
      </c>
      <c r="M212" s="0" t="s">
        <v>18</v>
      </c>
      <c r="N212" s="0" t="s">
        <v>33</v>
      </c>
      <c r="O212" s="0" t="s">
        <v>24</v>
      </c>
      <c r="P212" s="0" t="s">
        <v>21</v>
      </c>
    </row>
    <row r="213" customFormat="false" ht="12.75" hidden="false" customHeight="false" outlineLevel="0" collapsed="false">
      <c r="A213" s="0" t="n">
        <v>21671</v>
      </c>
      <c r="B213" s="3" t="n">
        <v>36861</v>
      </c>
      <c r="C213" s="3" t="n">
        <v>37591</v>
      </c>
      <c r="D213" s="0" t="s">
        <v>27</v>
      </c>
      <c r="E213" s="0" t="n">
        <v>50</v>
      </c>
      <c r="F213" s="0" t="n">
        <v>16800</v>
      </c>
      <c r="G213" s="0" t="n">
        <v>16355.46</v>
      </c>
      <c r="H213" s="1" t="n">
        <v>53</v>
      </c>
      <c r="I213" s="1" t="n">
        <v>25.92</v>
      </c>
      <c r="J213" s="4" t="n">
        <f aca="false">(+I213-H213)*F213</f>
        <v>-454944</v>
      </c>
      <c r="K213" s="4" t="n">
        <f aca="false">(+I213-H213)*G213</f>
        <v>-442905.8568</v>
      </c>
      <c r="L213" s="0" t="s">
        <v>17</v>
      </c>
      <c r="M213" s="0" t="s">
        <v>18</v>
      </c>
      <c r="N213" s="0" t="s">
        <v>33</v>
      </c>
      <c r="O213" s="0" t="s">
        <v>24</v>
      </c>
      <c r="P213" s="0" t="s">
        <v>21</v>
      </c>
    </row>
    <row r="214" customFormat="false" ht="12.75" hidden="false" customHeight="false" outlineLevel="0" collapsed="false">
      <c r="A214" s="0" t="n">
        <v>21960</v>
      </c>
      <c r="B214" s="3" t="n">
        <v>36881</v>
      </c>
      <c r="C214" s="3" t="n">
        <v>37591</v>
      </c>
      <c r="D214" s="0" t="s">
        <v>27</v>
      </c>
      <c r="E214" s="0" t="n">
        <v>50</v>
      </c>
      <c r="F214" s="0" t="n">
        <v>16800</v>
      </c>
      <c r="G214" s="0" t="n">
        <v>16355.46</v>
      </c>
      <c r="H214" s="1" t="n">
        <v>51.5</v>
      </c>
      <c r="I214" s="1" t="n">
        <v>25.92</v>
      </c>
      <c r="J214" s="4" t="n">
        <f aca="false">(+I214-H214)*F214</f>
        <v>-429744</v>
      </c>
      <c r="K214" s="4" t="n">
        <f aca="false">(+I214-H214)*G214</f>
        <v>-418372.6668</v>
      </c>
      <c r="L214" s="0" t="s">
        <v>17</v>
      </c>
      <c r="M214" s="0" t="s">
        <v>18</v>
      </c>
      <c r="N214" s="0" t="s">
        <v>33</v>
      </c>
      <c r="O214" s="0" t="s">
        <v>24</v>
      </c>
      <c r="P214" s="0" t="s">
        <v>21</v>
      </c>
    </row>
    <row r="215" customFormat="false" ht="12.75" hidden="false" customHeight="false" outlineLevel="0" collapsed="false">
      <c r="A215" s="0" t="n">
        <v>23721</v>
      </c>
      <c r="B215" s="3" t="n">
        <v>36963</v>
      </c>
      <c r="C215" s="3" t="n">
        <v>37591</v>
      </c>
      <c r="D215" s="0" t="s">
        <v>27</v>
      </c>
      <c r="E215" s="0" t="n">
        <v>50</v>
      </c>
      <c r="F215" s="0" t="n">
        <v>16800</v>
      </c>
      <c r="G215" s="0" t="n">
        <v>16355.46</v>
      </c>
      <c r="H215" s="1" t="n">
        <v>51.5</v>
      </c>
      <c r="I215" s="1" t="n">
        <v>25.92</v>
      </c>
      <c r="J215" s="4" t="n">
        <f aca="false">(+I215-H215)*F215</f>
        <v>-429744</v>
      </c>
      <c r="K215" s="4" t="n">
        <f aca="false">(+I215-H215)*G215</f>
        <v>-418372.6668</v>
      </c>
      <c r="L215" s="0" t="s">
        <v>17</v>
      </c>
      <c r="M215" s="0" t="s">
        <v>18</v>
      </c>
      <c r="N215" s="0" t="s">
        <v>33</v>
      </c>
      <c r="O215" s="0" t="s">
        <v>24</v>
      </c>
      <c r="P215" s="0" t="s">
        <v>21</v>
      </c>
    </row>
    <row r="216" customFormat="false" ht="12.75" hidden="false" customHeight="false" outlineLevel="0" collapsed="false">
      <c r="A216" s="0" t="n">
        <v>23753</v>
      </c>
      <c r="B216" s="3" t="n">
        <v>36964</v>
      </c>
      <c r="C216" s="3" t="n">
        <v>37591</v>
      </c>
      <c r="D216" s="0" t="s">
        <v>27</v>
      </c>
      <c r="E216" s="0" t="n">
        <v>50</v>
      </c>
      <c r="F216" s="0" t="n">
        <v>16800</v>
      </c>
      <c r="G216" s="0" t="n">
        <v>16355.46</v>
      </c>
      <c r="H216" s="1" t="n">
        <v>51</v>
      </c>
      <c r="I216" s="1" t="n">
        <v>25.92</v>
      </c>
      <c r="J216" s="4" t="n">
        <f aca="false">(+I216-H216)*F216</f>
        <v>-421344</v>
      </c>
      <c r="K216" s="4" t="n">
        <f aca="false">(+I216-H216)*G216</f>
        <v>-410194.9368</v>
      </c>
      <c r="L216" s="0" t="s">
        <v>17</v>
      </c>
      <c r="M216" s="0" t="s">
        <v>18</v>
      </c>
      <c r="N216" s="0" t="s">
        <v>33</v>
      </c>
      <c r="O216" s="0" t="s">
        <v>24</v>
      </c>
      <c r="P216" s="0" t="s">
        <v>21</v>
      </c>
    </row>
    <row r="217" customFormat="false" ht="12.75" hidden="false" customHeight="false" outlineLevel="0" collapsed="false">
      <c r="A217" s="0" t="n">
        <v>24536</v>
      </c>
      <c r="B217" s="3" t="n">
        <v>37018</v>
      </c>
      <c r="C217" s="3" t="n">
        <v>37591</v>
      </c>
      <c r="D217" s="0" t="s">
        <v>27</v>
      </c>
      <c r="E217" s="0" t="n">
        <v>50</v>
      </c>
      <c r="F217" s="0" t="n">
        <v>-16800</v>
      </c>
      <c r="G217" s="0" t="n">
        <v>-16355.46</v>
      </c>
      <c r="H217" s="1" t="n">
        <v>46.3</v>
      </c>
      <c r="I217" s="1" t="n">
        <v>25.52</v>
      </c>
      <c r="J217" s="4" t="n">
        <f aca="false">(+I217-H217)*F217</f>
        <v>349104</v>
      </c>
      <c r="K217" s="4" t="n">
        <f aca="false">(+I217-H217)*G217</f>
        <v>339866.4588</v>
      </c>
      <c r="L217" s="0" t="s">
        <v>17</v>
      </c>
      <c r="M217" s="0" t="s">
        <v>18</v>
      </c>
      <c r="N217" s="0" t="s">
        <v>33</v>
      </c>
      <c r="O217" s="0" t="s">
        <v>20</v>
      </c>
      <c r="P217" s="0" t="s">
        <v>21</v>
      </c>
    </row>
    <row r="218" customFormat="false" ht="12.75" hidden="false" customHeight="false" outlineLevel="0" collapsed="false">
      <c r="A218" s="0" t="n">
        <v>20469</v>
      </c>
      <c r="B218" s="3" t="n">
        <v>36798</v>
      </c>
      <c r="C218" s="3" t="n">
        <v>37622</v>
      </c>
      <c r="D218" s="0" t="s">
        <v>27</v>
      </c>
      <c r="E218" s="0" t="n">
        <v>50</v>
      </c>
      <c r="F218" s="0" t="n">
        <v>17600</v>
      </c>
      <c r="G218" s="0" t="n">
        <v>17083.53</v>
      </c>
      <c r="H218" s="1" t="n">
        <v>42</v>
      </c>
      <c r="I218" s="1" t="n">
        <v>32.67</v>
      </c>
      <c r="J218" s="4" t="n">
        <f aca="false">(+I218-H218)*F218</f>
        <v>-164208</v>
      </c>
      <c r="K218" s="4" t="n">
        <f aca="false">(+I218-H218)*G218</f>
        <v>-159389.3349</v>
      </c>
      <c r="L218" s="0" t="s">
        <v>17</v>
      </c>
      <c r="M218" s="0" t="s">
        <v>18</v>
      </c>
      <c r="N218" s="0" t="s">
        <v>33</v>
      </c>
      <c r="O218" s="0" t="s">
        <v>24</v>
      </c>
      <c r="P218" s="0" t="s">
        <v>21</v>
      </c>
    </row>
    <row r="219" customFormat="false" ht="12.75" hidden="false" customHeight="false" outlineLevel="0" collapsed="false">
      <c r="A219" s="0" t="n">
        <v>21982</v>
      </c>
      <c r="B219" s="3" t="n">
        <v>36887</v>
      </c>
      <c r="C219" s="3" t="n">
        <v>37622</v>
      </c>
      <c r="D219" s="0" t="s">
        <v>27</v>
      </c>
      <c r="E219" s="0" t="n">
        <v>100</v>
      </c>
      <c r="F219" s="0" t="n">
        <v>35200</v>
      </c>
      <c r="G219" s="0" t="n">
        <v>34167.06</v>
      </c>
      <c r="H219" s="1" t="n">
        <v>44.75</v>
      </c>
      <c r="I219" s="1" t="n">
        <v>32.67</v>
      </c>
      <c r="J219" s="4" t="n">
        <f aca="false">(+I219-H219)*F219</f>
        <v>-425216</v>
      </c>
      <c r="K219" s="4" t="n">
        <f aca="false">(+I219-H219)*G219</f>
        <v>-412738.0848</v>
      </c>
      <c r="L219" s="0" t="s">
        <v>17</v>
      </c>
      <c r="M219" s="0" t="s">
        <v>18</v>
      </c>
      <c r="N219" s="0" t="s">
        <v>33</v>
      </c>
      <c r="O219" s="0" t="s">
        <v>24</v>
      </c>
      <c r="P219" s="0" t="s">
        <v>21</v>
      </c>
    </row>
    <row r="220" customFormat="false" ht="12.75" hidden="false" customHeight="false" outlineLevel="0" collapsed="false">
      <c r="A220" s="0" t="n">
        <v>20469</v>
      </c>
      <c r="B220" s="3" t="n">
        <v>36798</v>
      </c>
      <c r="C220" s="3" t="n">
        <v>37653</v>
      </c>
      <c r="D220" s="0" t="s">
        <v>27</v>
      </c>
      <c r="E220" s="0" t="n">
        <v>50</v>
      </c>
      <c r="F220" s="0" t="n">
        <v>16000</v>
      </c>
      <c r="G220" s="0" t="n">
        <v>15484.11</v>
      </c>
      <c r="H220" s="1" t="n">
        <v>42</v>
      </c>
      <c r="I220" s="1" t="n">
        <v>32.67</v>
      </c>
      <c r="J220" s="4" t="n">
        <f aca="false">(+I220-H220)*F220</f>
        <v>-149280</v>
      </c>
      <c r="K220" s="4" t="n">
        <f aca="false">(+I220-H220)*G220</f>
        <v>-144466.7463</v>
      </c>
      <c r="L220" s="0" t="s">
        <v>17</v>
      </c>
      <c r="M220" s="0" t="s">
        <v>18</v>
      </c>
      <c r="N220" s="0" t="s">
        <v>33</v>
      </c>
      <c r="O220" s="0" t="s">
        <v>24</v>
      </c>
      <c r="P220" s="0" t="s">
        <v>21</v>
      </c>
    </row>
    <row r="221" customFormat="false" ht="12.75" hidden="false" customHeight="false" outlineLevel="0" collapsed="false">
      <c r="A221" s="0" t="n">
        <v>21982</v>
      </c>
      <c r="B221" s="3" t="n">
        <v>36887</v>
      </c>
      <c r="C221" s="3" t="n">
        <v>37653</v>
      </c>
      <c r="D221" s="0" t="s">
        <v>27</v>
      </c>
      <c r="E221" s="0" t="n">
        <v>100</v>
      </c>
      <c r="F221" s="0" t="n">
        <v>32000</v>
      </c>
      <c r="G221" s="0" t="n">
        <v>30968.23</v>
      </c>
      <c r="H221" s="1" t="n">
        <v>44.75</v>
      </c>
      <c r="I221" s="1" t="n">
        <v>32.67</v>
      </c>
      <c r="J221" s="4" t="n">
        <f aca="false">(+I221-H221)*F221</f>
        <v>-386560</v>
      </c>
      <c r="K221" s="4" t="n">
        <f aca="false">(+I221-H221)*G221</f>
        <v>-374096.2184</v>
      </c>
      <c r="L221" s="0" t="s">
        <v>17</v>
      </c>
      <c r="M221" s="0" t="s">
        <v>18</v>
      </c>
      <c r="N221" s="0" t="s">
        <v>33</v>
      </c>
      <c r="O221" s="0" t="s">
        <v>24</v>
      </c>
      <c r="P221" s="0" t="s">
        <v>21</v>
      </c>
    </row>
    <row r="222" customFormat="false" ht="12.75" hidden="false" customHeight="false" outlineLevel="0" collapsed="false">
      <c r="A222" s="0" t="n">
        <v>20469</v>
      </c>
      <c r="B222" s="3" t="n">
        <v>36798</v>
      </c>
      <c r="C222" s="3" t="n">
        <v>37681</v>
      </c>
      <c r="D222" s="0" t="s">
        <v>27</v>
      </c>
      <c r="E222" s="0" t="n">
        <v>50</v>
      </c>
      <c r="F222" s="0" t="n">
        <v>16800</v>
      </c>
      <c r="G222" s="0" t="n">
        <v>16206.04</v>
      </c>
      <c r="H222" s="1" t="n">
        <v>42</v>
      </c>
      <c r="I222" s="1" t="n">
        <v>29.54</v>
      </c>
      <c r="J222" s="4" t="n">
        <f aca="false">(+I222-H222)*F222</f>
        <v>-209328</v>
      </c>
      <c r="K222" s="4" t="n">
        <f aca="false">(+I222-H222)*G222</f>
        <v>-201927.2584</v>
      </c>
      <c r="L222" s="0" t="s">
        <v>17</v>
      </c>
      <c r="M222" s="0" t="s">
        <v>18</v>
      </c>
      <c r="N222" s="0" t="s">
        <v>33</v>
      </c>
      <c r="O222" s="0" t="s">
        <v>24</v>
      </c>
      <c r="P222" s="0" t="s">
        <v>21</v>
      </c>
    </row>
    <row r="223" customFormat="false" ht="12.75" hidden="false" customHeight="false" outlineLevel="0" collapsed="false">
      <c r="A223" s="0" t="n">
        <v>21982</v>
      </c>
      <c r="B223" s="3" t="n">
        <v>36887</v>
      </c>
      <c r="C223" s="3" t="n">
        <v>37681</v>
      </c>
      <c r="D223" s="0" t="s">
        <v>27</v>
      </c>
      <c r="E223" s="0" t="n">
        <v>100</v>
      </c>
      <c r="F223" s="0" t="n">
        <v>33600</v>
      </c>
      <c r="G223" s="0" t="n">
        <v>32412.09</v>
      </c>
      <c r="H223" s="1" t="n">
        <v>44.75</v>
      </c>
      <c r="I223" s="1" t="n">
        <v>29.54</v>
      </c>
      <c r="J223" s="4" t="n">
        <f aca="false">(+I223-H223)*F223</f>
        <v>-511056</v>
      </c>
      <c r="K223" s="4" t="n">
        <f aca="false">(+I223-H223)*G223</f>
        <v>-492987.8889</v>
      </c>
      <c r="L223" s="0" t="s">
        <v>17</v>
      </c>
      <c r="M223" s="0" t="s">
        <v>18</v>
      </c>
      <c r="N223" s="0" t="s">
        <v>33</v>
      </c>
      <c r="O223" s="0" t="s">
        <v>24</v>
      </c>
      <c r="P223" s="0" t="s">
        <v>21</v>
      </c>
    </row>
    <row r="224" customFormat="false" ht="12.75" hidden="false" customHeight="false" outlineLevel="0" collapsed="false">
      <c r="A224" s="0" t="n">
        <v>20469</v>
      </c>
      <c r="B224" s="3" t="n">
        <v>36798</v>
      </c>
      <c r="C224" s="3" t="n">
        <v>37712</v>
      </c>
      <c r="D224" s="0" t="s">
        <v>27</v>
      </c>
      <c r="E224" s="0" t="n">
        <v>50</v>
      </c>
      <c r="F224" s="0" t="n">
        <v>17600</v>
      </c>
      <c r="G224" s="0" t="n">
        <v>16920.19</v>
      </c>
      <c r="H224" s="1" t="n">
        <v>42</v>
      </c>
      <c r="I224" s="1" t="n">
        <v>29.54</v>
      </c>
      <c r="J224" s="4" t="n">
        <f aca="false">(+I224-H224)*F224</f>
        <v>-219296</v>
      </c>
      <c r="K224" s="4" t="n">
        <f aca="false">(+I224-H224)*G224</f>
        <v>-210825.5674</v>
      </c>
      <c r="L224" s="0" t="s">
        <v>17</v>
      </c>
      <c r="M224" s="0" t="s">
        <v>18</v>
      </c>
      <c r="N224" s="0" t="s">
        <v>33</v>
      </c>
      <c r="O224" s="0" t="s">
        <v>24</v>
      </c>
      <c r="P224" s="0" t="s">
        <v>21</v>
      </c>
    </row>
    <row r="225" customFormat="false" ht="12.75" hidden="false" customHeight="false" outlineLevel="0" collapsed="false">
      <c r="A225" s="0" t="n">
        <v>21982</v>
      </c>
      <c r="B225" s="3" t="n">
        <v>36887</v>
      </c>
      <c r="C225" s="3" t="n">
        <v>37712</v>
      </c>
      <c r="D225" s="0" t="s">
        <v>27</v>
      </c>
      <c r="E225" s="0" t="n">
        <v>100</v>
      </c>
      <c r="F225" s="0" t="n">
        <v>35200</v>
      </c>
      <c r="G225" s="0" t="n">
        <v>33840.38</v>
      </c>
      <c r="H225" s="1" t="n">
        <v>44.75</v>
      </c>
      <c r="I225" s="1" t="n">
        <v>29.54</v>
      </c>
      <c r="J225" s="4" t="n">
        <f aca="false">(+I225-H225)*F225</f>
        <v>-535392</v>
      </c>
      <c r="K225" s="4" t="n">
        <f aca="false">(+I225-H225)*G225</f>
        <v>-514712.1798</v>
      </c>
      <c r="L225" s="0" t="s">
        <v>17</v>
      </c>
      <c r="M225" s="0" t="s">
        <v>18</v>
      </c>
      <c r="N225" s="0" t="s">
        <v>33</v>
      </c>
      <c r="O225" s="0" t="s">
        <v>24</v>
      </c>
      <c r="P225" s="0" t="s">
        <v>21</v>
      </c>
    </row>
    <row r="226" customFormat="false" ht="12.75" hidden="false" customHeight="false" outlineLevel="0" collapsed="false">
      <c r="A226" s="0" t="n">
        <v>20469</v>
      </c>
      <c r="B226" s="3" t="n">
        <v>36798</v>
      </c>
      <c r="C226" s="3" t="n">
        <v>37742</v>
      </c>
      <c r="D226" s="0" t="s">
        <v>27</v>
      </c>
      <c r="E226" s="0" t="n">
        <v>50</v>
      </c>
      <c r="F226" s="0" t="n">
        <v>16800</v>
      </c>
      <c r="G226" s="0" t="n">
        <v>16093.94</v>
      </c>
      <c r="H226" s="1" t="n">
        <v>42</v>
      </c>
      <c r="I226" s="1" t="n">
        <v>31.97</v>
      </c>
      <c r="J226" s="4" t="n">
        <f aca="false">(+I226-H226)*F226</f>
        <v>-168504</v>
      </c>
      <c r="K226" s="4" t="n">
        <f aca="false">(+I226-H226)*G226</f>
        <v>-161422.2182</v>
      </c>
      <c r="L226" s="0" t="s">
        <v>17</v>
      </c>
      <c r="M226" s="0" t="s">
        <v>18</v>
      </c>
      <c r="N226" s="0" t="s">
        <v>33</v>
      </c>
      <c r="O226" s="0" t="s">
        <v>24</v>
      </c>
      <c r="P226" s="0" t="s">
        <v>21</v>
      </c>
    </row>
    <row r="227" customFormat="false" ht="12.75" hidden="false" customHeight="false" outlineLevel="0" collapsed="false">
      <c r="A227" s="0" t="n">
        <v>21982</v>
      </c>
      <c r="B227" s="3" t="n">
        <v>36887</v>
      </c>
      <c r="C227" s="3" t="n">
        <v>37742</v>
      </c>
      <c r="D227" s="0" t="s">
        <v>27</v>
      </c>
      <c r="E227" s="0" t="n">
        <v>100</v>
      </c>
      <c r="F227" s="0" t="n">
        <v>33600</v>
      </c>
      <c r="G227" s="0" t="n">
        <v>32187.89</v>
      </c>
      <c r="H227" s="1" t="n">
        <v>44.75</v>
      </c>
      <c r="I227" s="1" t="n">
        <v>31.97</v>
      </c>
      <c r="J227" s="4" t="n">
        <f aca="false">(+I227-H227)*F227</f>
        <v>-429408</v>
      </c>
      <c r="K227" s="4" t="n">
        <f aca="false">(+I227-H227)*G227</f>
        <v>-411361.2342</v>
      </c>
      <c r="L227" s="0" t="s">
        <v>17</v>
      </c>
      <c r="M227" s="0" t="s">
        <v>18</v>
      </c>
      <c r="N227" s="0" t="s">
        <v>33</v>
      </c>
      <c r="O227" s="0" t="s">
        <v>24</v>
      </c>
      <c r="P227" s="0" t="s">
        <v>21</v>
      </c>
    </row>
    <row r="228" customFormat="false" ht="12.75" hidden="false" customHeight="false" outlineLevel="0" collapsed="false">
      <c r="A228" s="0" t="n">
        <v>20469</v>
      </c>
      <c r="B228" s="3" t="n">
        <v>36798</v>
      </c>
      <c r="C228" s="3" t="n">
        <v>37773</v>
      </c>
      <c r="D228" s="0" t="s">
        <v>27</v>
      </c>
      <c r="E228" s="0" t="n">
        <v>50</v>
      </c>
      <c r="F228" s="0" t="n">
        <v>16800</v>
      </c>
      <c r="G228" s="0" t="n">
        <v>16035.32</v>
      </c>
      <c r="H228" s="1" t="n">
        <v>42</v>
      </c>
      <c r="I228" s="1" t="n">
        <v>39.96</v>
      </c>
      <c r="J228" s="4" t="n">
        <f aca="false">(+I228-H228)*F228</f>
        <v>-34272</v>
      </c>
      <c r="K228" s="4" t="n">
        <f aca="false">(+I228-H228)*G228</f>
        <v>-32712.0528</v>
      </c>
      <c r="L228" s="0" t="s">
        <v>17</v>
      </c>
      <c r="M228" s="0" t="s">
        <v>18</v>
      </c>
      <c r="N228" s="0" t="s">
        <v>33</v>
      </c>
      <c r="O228" s="0" t="s">
        <v>24</v>
      </c>
      <c r="P228" s="0" t="s">
        <v>21</v>
      </c>
    </row>
    <row r="229" customFormat="false" ht="12.75" hidden="false" customHeight="false" outlineLevel="0" collapsed="false">
      <c r="A229" s="0" t="n">
        <v>21982</v>
      </c>
      <c r="B229" s="3" t="n">
        <v>36887</v>
      </c>
      <c r="C229" s="3" t="n">
        <v>37773</v>
      </c>
      <c r="D229" s="0" t="s">
        <v>27</v>
      </c>
      <c r="E229" s="0" t="n">
        <v>100</v>
      </c>
      <c r="F229" s="0" t="n">
        <v>33600</v>
      </c>
      <c r="G229" s="0" t="n">
        <v>32070.65</v>
      </c>
      <c r="H229" s="1" t="n">
        <v>44.75</v>
      </c>
      <c r="I229" s="1" t="n">
        <v>39.96</v>
      </c>
      <c r="J229" s="4" t="n">
        <f aca="false">(+I229-H229)*F229</f>
        <v>-160944</v>
      </c>
      <c r="K229" s="4" t="n">
        <f aca="false">(+I229-H229)*G229</f>
        <v>-153618.4135</v>
      </c>
      <c r="L229" s="0" t="s">
        <v>17</v>
      </c>
      <c r="M229" s="0" t="s">
        <v>18</v>
      </c>
      <c r="N229" s="0" t="s">
        <v>33</v>
      </c>
      <c r="O229" s="0" t="s">
        <v>24</v>
      </c>
      <c r="P229" s="0" t="s">
        <v>21</v>
      </c>
    </row>
    <row r="230" customFormat="false" ht="12.75" hidden="false" customHeight="false" outlineLevel="0" collapsed="false">
      <c r="A230" s="0" t="n">
        <v>20469</v>
      </c>
      <c r="B230" s="3" t="n">
        <v>36798</v>
      </c>
      <c r="C230" s="3" t="n">
        <v>37803</v>
      </c>
      <c r="D230" s="0" t="s">
        <v>27</v>
      </c>
      <c r="E230" s="0" t="n">
        <v>50</v>
      </c>
      <c r="F230" s="0" t="n">
        <v>17600</v>
      </c>
      <c r="G230" s="0" t="n">
        <v>16735.18</v>
      </c>
      <c r="H230" s="1" t="n">
        <v>42</v>
      </c>
      <c r="I230" s="1" t="n">
        <v>53.86</v>
      </c>
      <c r="J230" s="4" t="n">
        <f aca="false">(+I230-H230)*F230</f>
        <v>208736</v>
      </c>
      <c r="K230" s="4" t="n">
        <f aca="false">(+I230-H230)*G230</f>
        <v>198479.2348</v>
      </c>
      <c r="L230" s="0" t="s">
        <v>17</v>
      </c>
      <c r="M230" s="0" t="s">
        <v>18</v>
      </c>
      <c r="N230" s="0" t="s">
        <v>33</v>
      </c>
      <c r="O230" s="0" t="s">
        <v>24</v>
      </c>
      <c r="P230" s="0" t="s">
        <v>21</v>
      </c>
    </row>
    <row r="231" customFormat="false" ht="12.75" hidden="false" customHeight="false" outlineLevel="0" collapsed="false">
      <c r="A231" s="0" t="n">
        <v>21982</v>
      </c>
      <c r="B231" s="3" t="n">
        <v>36887</v>
      </c>
      <c r="C231" s="3" t="n">
        <v>37803</v>
      </c>
      <c r="D231" s="0" t="s">
        <v>27</v>
      </c>
      <c r="E231" s="0" t="n">
        <v>100</v>
      </c>
      <c r="F231" s="0" t="n">
        <v>35200</v>
      </c>
      <c r="G231" s="0" t="n">
        <v>33470.37</v>
      </c>
      <c r="H231" s="1" t="n">
        <v>44.75</v>
      </c>
      <c r="I231" s="1" t="n">
        <v>53.86</v>
      </c>
      <c r="J231" s="4" t="n">
        <f aca="false">(+I231-H231)*F231</f>
        <v>320672</v>
      </c>
      <c r="K231" s="4" t="n">
        <f aca="false">(+I231-H231)*G231</f>
        <v>304915.0707</v>
      </c>
      <c r="L231" s="0" t="s">
        <v>17</v>
      </c>
      <c r="M231" s="0" t="s">
        <v>18</v>
      </c>
      <c r="N231" s="0" t="s">
        <v>33</v>
      </c>
      <c r="O231" s="0" t="s">
        <v>24</v>
      </c>
      <c r="P231" s="0" t="s">
        <v>21</v>
      </c>
    </row>
    <row r="232" customFormat="false" ht="12.75" hidden="false" customHeight="false" outlineLevel="0" collapsed="false">
      <c r="A232" s="0" t="n">
        <v>20469</v>
      </c>
      <c r="B232" s="3" t="n">
        <v>36798</v>
      </c>
      <c r="C232" s="3" t="n">
        <v>37834</v>
      </c>
      <c r="D232" s="0" t="s">
        <v>27</v>
      </c>
      <c r="E232" s="0" t="n">
        <v>50</v>
      </c>
      <c r="F232" s="0" t="n">
        <v>16800</v>
      </c>
      <c r="G232" s="0" t="n">
        <v>15911.43</v>
      </c>
      <c r="H232" s="1" t="n">
        <v>42</v>
      </c>
      <c r="I232" s="1" t="n">
        <v>53.86</v>
      </c>
      <c r="J232" s="4" t="n">
        <f aca="false">(+I232-H232)*F232</f>
        <v>199248</v>
      </c>
      <c r="K232" s="4" t="n">
        <f aca="false">(+I232-H232)*G232</f>
        <v>188709.5598</v>
      </c>
      <c r="L232" s="0" t="s">
        <v>17</v>
      </c>
      <c r="M232" s="0" t="s">
        <v>18</v>
      </c>
      <c r="N232" s="0" t="s">
        <v>33</v>
      </c>
      <c r="O232" s="0" t="s">
        <v>24</v>
      </c>
      <c r="P232" s="0" t="s">
        <v>21</v>
      </c>
    </row>
    <row r="233" customFormat="false" ht="12.75" hidden="false" customHeight="false" outlineLevel="0" collapsed="false">
      <c r="A233" s="0" t="n">
        <v>21982</v>
      </c>
      <c r="B233" s="3" t="n">
        <v>36887</v>
      </c>
      <c r="C233" s="3" t="n">
        <v>37834</v>
      </c>
      <c r="D233" s="0" t="s">
        <v>27</v>
      </c>
      <c r="E233" s="0" t="n">
        <v>100</v>
      </c>
      <c r="F233" s="0" t="n">
        <v>33600</v>
      </c>
      <c r="G233" s="0" t="n">
        <v>31822.87</v>
      </c>
      <c r="H233" s="1" t="n">
        <v>44.75</v>
      </c>
      <c r="I233" s="1" t="n">
        <v>53.86</v>
      </c>
      <c r="J233" s="4" t="n">
        <f aca="false">(+I233-H233)*F233</f>
        <v>306096</v>
      </c>
      <c r="K233" s="4" t="n">
        <f aca="false">(+I233-H233)*G233</f>
        <v>289906.3457</v>
      </c>
      <c r="L233" s="0" t="s">
        <v>17</v>
      </c>
      <c r="M233" s="0" t="s">
        <v>18</v>
      </c>
      <c r="N233" s="0" t="s">
        <v>33</v>
      </c>
      <c r="O233" s="0" t="s">
        <v>24</v>
      </c>
      <c r="P233" s="0" t="s">
        <v>21</v>
      </c>
    </row>
    <row r="234" customFormat="false" ht="12.75" hidden="false" customHeight="false" outlineLevel="0" collapsed="false">
      <c r="A234" s="0" t="n">
        <v>20469</v>
      </c>
      <c r="B234" s="3" t="n">
        <v>36798</v>
      </c>
      <c r="C234" s="3" t="n">
        <v>37865</v>
      </c>
      <c r="D234" s="0" t="s">
        <v>27</v>
      </c>
      <c r="E234" s="0" t="n">
        <v>50</v>
      </c>
      <c r="F234" s="0" t="n">
        <v>16800</v>
      </c>
      <c r="G234" s="0" t="n">
        <v>15847.79</v>
      </c>
      <c r="H234" s="1" t="n">
        <v>42</v>
      </c>
      <c r="I234" s="1" t="n">
        <v>28.67</v>
      </c>
      <c r="J234" s="4" t="n">
        <f aca="false">(+I234-H234)*F234</f>
        <v>-223944</v>
      </c>
      <c r="K234" s="4" t="n">
        <f aca="false">(+I234-H234)*G234</f>
        <v>-211251.0407</v>
      </c>
      <c r="L234" s="0" t="s">
        <v>17</v>
      </c>
      <c r="M234" s="0" t="s">
        <v>18</v>
      </c>
      <c r="N234" s="0" t="s">
        <v>33</v>
      </c>
      <c r="O234" s="0" t="s">
        <v>24</v>
      </c>
      <c r="P234" s="0" t="s">
        <v>21</v>
      </c>
    </row>
    <row r="235" customFormat="false" ht="12.75" hidden="false" customHeight="false" outlineLevel="0" collapsed="false">
      <c r="A235" s="0" t="n">
        <v>21982</v>
      </c>
      <c r="B235" s="3" t="n">
        <v>36887</v>
      </c>
      <c r="C235" s="3" t="n">
        <v>37865</v>
      </c>
      <c r="D235" s="0" t="s">
        <v>27</v>
      </c>
      <c r="E235" s="0" t="n">
        <v>100</v>
      </c>
      <c r="F235" s="0" t="n">
        <v>33600</v>
      </c>
      <c r="G235" s="0" t="n">
        <v>31695.57</v>
      </c>
      <c r="H235" s="1" t="n">
        <v>44.75</v>
      </c>
      <c r="I235" s="1" t="n">
        <v>28.67</v>
      </c>
      <c r="J235" s="4" t="n">
        <f aca="false">(+I235-H235)*F235</f>
        <v>-540288</v>
      </c>
      <c r="K235" s="4" t="n">
        <f aca="false">(+I235-H235)*G235</f>
        <v>-509664.7656</v>
      </c>
      <c r="L235" s="0" t="s">
        <v>17</v>
      </c>
      <c r="M235" s="0" t="s">
        <v>18</v>
      </c>
      <c r="N235" s="0" t="s">
        <v>33</v>
      </c>
      <c r="O235" s="0" t="s">
        <v>24</v>
      </c>
      <c r="P235" s="0" t="s">
        <v>21</v>
      </c>
    </row>
    <row r="236" customFormat="false" ht="12.75" hidden="false" customHeight="false" outlineLevel="0" collapsed="false">
      <c r="A236" s="0" t="n">
        <v>20469</v>
      </c>
      <c r="B236" s="3" t="n">
        <v>36798</v>
      </c>
      <c r="C236" s="3" t="n">
        <v>37895</v>
      </c>
      <c r="D236" s="0" t="s">
        <v>27</v>
      </c>
      <c r="E236" s="0" t="n">
        <v>50</v>
      </c>
      <c r="F236" s="0" t="n">
        <v>18400</v>
      </c>
      <c r="G236" s="0" t="n">
        <v>17285.74</v>
      </c>
      <c r="H236" s="1" t="n">
        <v>42</v>
      </c>
      <c r="I236" s="1" t="n">
        <v>27.97</v>
      </c>
      <c r="J236" s="4" t="n">
        <f aca="false">(+I236-H236)*F236</f>
        <v>-258152</v>
      </c>
      <c r="K236" s="4" t="n">
        <f aca="false">(+I236-H236)*G236</f>
        <v>-242518.9322</v>
      </c>
      <c r="L236" s="0" t="s">
        <v>17</v>
      </c>
      <c r="M236" s="0" t="s">
        <v>18</v>
      </c>
      <c r="N236" s="0" t="s">
        <v>33</v>
      </c>
      <c r="O236" s="0" t="s">
        <v>24</v>
      </c>
      <c r="P236" s="0" t="s">
        <v>21</v>
      </c>
    </row>
    <row r="237" customFormat="false" ht="12.75" hidden="false" customHeight="false" outlineLevel="0" collapsed="false">
      <c r="A237" s="0" t="n">
        <v>21982</v>
      </c>
      <c r="B237" s="3" t="n">
        <v>36887</v>
      </c>
      <c r="C237" s="3" t="n">
        <v>37895</v>
      </c>
      <c r="D237" s="0" t="s">
        <v>27</v>
      </c>
      <c r="E237" s="0" t="n">
        <v>100</v>
      </c>
      <c r="F237" s="0" t="n">
        <v>36800</v>
      </c>
      <c r="G237" s="0" t="n">
        <v>34571.48</v>
      </c>
      <c r="H237" s="1" t="n">
        <v>44.75</v>
      </c>
      <c r="I237" s="1" t="n">
        <v>27.97</v>
      </c>
      <c r="J237" s="4" t="n">
        <f aca="false">(+I237-H237)*F237</f>
        <v>-617504</v>
      </c>
      <c r="K237" s="4" t="n">
        <f aca="false">(+I237-H237)*G237</f>
        <v>-580109.4344</v>
      </c>
      <c r="L237" s="0" t="s">
        <v>17</v>
      </c>
      <c r="M237" s="0" t="s">
        <v>18</v>
      </c>
      <c r="N237" s="0" t="s">
        <v>33</v>
      </c>
      <c r="O237" s="0" t="s">
        <v>24</v>
      </c>
      <c r="P237" s="0" t="s">
        <v>21</v>
      </c>
    </row>
    <row r="238" customFormat="false" ht="12.75" hidden="false" customHeight="false" outlineLevel="0" collapsed="false">
      <c r="A238" s="0" t="n">
        <v>20469</v>
      </c>
      <c r="B238" s="3" t="n">
        <v>36798</v>
      </c>
      <c r="C238" s="3" t="n">
        <v>37926</v>
      </c>
      <c r="D238" s="0" t="s">
        <v>27</v>
      </c>
      <c r="E238" s="0" t="n">
        <v>50</v>
      </c>
      <c r="F238" s="0" t="n">
        <v>15200</v>
      </c>
      <c r="G238" s="0" t="n">
        <v>14220.57</v>
      </c>
      <c r="H238" s="1" t="n">
        <v>42</v>
      </c>
      <c r="I238" s="1" t="n">
        <v>28.15</v>
      </c>
      <c r="J238" s="4" t="n">
        <f aca="false">(+I238-H238)*F238</f>
        <v>-210520</v>
      </c>
      <c r="K238" s="4" t="n">
        <f aca="false">(+I238-H238)*G238</f>
        <v>-196954.8945</v>
      </c>
      <c r="L238" s="0" t="s">
        <v>17</v>
      </c>
      <c r="M238" s="0" t="s">
        <v>18</v>
      </c>
      <c r="N238" s="0" t="s">
        <v>33</v>
      </c>
      <c r="O238" s="0" t="s">
        <v>24</v>
      </c>
      <c r="P238" s="0" t="s">
        <v>21</v>
      </c>
    </row>
    <row r="239" customFormat="false" ht="12.75" hidden="false" customHeight="false" outlineLevel="0" collapsed="false">
      <c r="A239" s="0" t="n">
        <v>21982</v>
      </c>
      <c r="B239" s="3" t="n">
        <v>36887</v>
      </c>
      <c r="C239" s="3" t="n">
        <v>37926</v>
      </c>
      <c r="D239" s="0" t="s">
        <v>27</v>
      </c>
      <c r="E239" s="0" t="n">
        <v>100</v>
      </c>
      <c r="F239" s="0" t="n">
        <v>30400</v>
      </c>
      <c r="G239" s="0" t="n">
        <v>28441.15</v>
      </c>
      <c r="H239" s="1" t="n">
        <v>44.75</v>
      </c>
      <c r="I239" s="1" t="n">
        <v>28.15</v>
      </c>
      <c r="J239" s="4" t="n">
        <f aca="false">(+I239-H239)*F239</f>
        <v>-504640</v>
      </c>
      <c r="K239" s="4" t="n">
        <f aca="false">(+I239-H239)*G239</f>
        <v>-472123.09</v>
      </c>
      <c r="L239" s="0" t="s">
        <v>17</v>
      </c>
      <c r="M239" s="0" t="s">
        <v>18</v>
      </c>
      <c r="N239" s="0" t="s">
        <v>33</v>
      </c>
      <c r="O239" s="0" t="s">
        <v>24</v>
      </c>
      <c r="P239" s="0" t="s">
        <v>21</v>
      </c>
    </row>
    <row r="240" customFormat="false" ht="12.75" hidden="false" customHeight="false" outlineLevel="0" collapsed="false">
      <c r="A240" s="0" t="n">
        <v>20469</v>
      </c>
      <c r="B240" s="3" t="n">
        <v>36798</v>
      </c>
      <c r="C240" s="3" t="n">
        <v>37956</v>
      </c>
      <c r="D240" s="0" t="s">
        <v>27</v>
      </c>
      <c r="E240" s="0" t="n">
        <v>50</v>
      </c>
      <c r="F240" s="0" t="n">
        <v>17600</v>
      </c>
      <c r="G240" s="0" t="n">
        <v>16395.3</v>
      </c>
      <c r="H240" s="1" t="n">
        <v>42</v>
      </c>
      <c r="I240" s="1" t="n">
        <v>28.15</v>
      </c>
      <c r="J240" s="4" t="n">
        <f aca="false">(+I240-H240)*F240</f>
        <v>-243760</v>
      </c>
      <c r="K240" s="4" t="n">
        <f aca="false">(+I240-H240)*G240</f>
        <v>-227074.905</v>
      </c>
      <c r="L240" s="0" t="s">
        <v>17</v>
      </c>
      <c r="M240" s="0" t="s">
        <v>18</v>
      </c>
      <c r="N240" s="0" t="s">
        <v>33</v>
      </c>
      <c r="O240" s="0" t="s">
        <v>24</v>
      </c>
      <c r="P240" s="0" t="s">
        <v>21</v>
      </c>
    </row>
    <row r="241" customFormat="false" ht="12.75" hidden="false" customHeight="false" outlineLevel="0" collapsed="false">
      <c r="A241" s="0" t="n">
        <v>21982</v>
      </c>
      <c r="B241" s="3" t="n">
        <v>36887</v>
      </c>
      <c r="C241" s="3" t="n">
        <v>37956</v>
      </c>
      <c r="D241" s="0" t="s">
        <v>27</v>
      </c>
      <c r="E241" s="0" t="n">
        <v>100</v>
      </c>
      <c r="F241" s="0" t="n">
        <v>35200</v>
      </c>
      <c r="G241" s="0" t="n">
        <v>32790.6</v>
      </c>
      <c r="H241" s="1" t="n">
        <v>44.75</v>
      </c>
      <c r="I241" s="1" t="n">
        <v>28.15</v>
      </c>
      <c r="J241" s="4" t="n">
        <f aca="false">(+I241-H241)*F241</f>
        <v>-584320</v>
      </c>
      <c r="K241" s="4" t="n">
        <f aca="false">(+I241-H241)*G241</f>
        <v>-544323.96</v>
      </c>
      <c r="L241" s="0" t="s">
        <v>17</v>
      </c>
      <c r="M241" s="0" t="s">
        <v>18</v>
      </c>
      <c r="N241" s="0" t="s">
        <v>33</v>
      </c>
      <c r="O241" s="0" t="s">
        <v>24</v>
      </c>
      <c r="P241" s="0" t="s">
        <v>21</v>
      </c>
    </row>
    <row r="242" customFormat="false" ht="12.75" hidden="false" customHeight="false" outlineLevel="0" collapsed="false">
      <c r="A242" s="0" t="n">
        <v>22017</v>
      </c>
      <c r="B242" s="3" t="n">
        <v>36896</v>
      </c>
      <c r="C242" s="3" t="n">
        <v>37226</v>
      </c>
      <c r="D242" s="0" t="s">
        <v>34</v>
      </c>
      <c r="E242" s="0" t="n">
        <v>25</v>
      </c>
      <c r="F242" s="0" t="n">
        <v>775</v>
      </c>
      <c r="G242" s="0" t="n">
        <v>772.6</v>
      </c>
      <c r="H242" s="1" t="n">
        <v>165</v>
      </c>
      <c r="I242" s="1" t="n">
        <v>17.5</v>
      </c>
      <c r="J242" s="4" t="n">
        <f aca="false">(+I242-H242)*F242</f>
        <v>-114312.5</v>
      </c>
      <c r="K242" s="4" t="n">
        <f aca="false">(+I242-H242)*G242</f>
        <v>-113958.5</v>
      </c>
      <c r="L242" s="0" t="s">
        <v>17</v>
      </c>
      <c r="M242" s="0" t="s">
        <v>35</v>
      </c>
      <c r="N242" s="0" t="s">
        <v>33</v>
      </c>
      <c r="O242" s="0" t="s">
        <v>24</v>
      </c>
      <c r="P242" s="0" t="s">
        <v>21</v>
      </c>
    </row>
    <row r="243" customFormat="false" ht="12.75" hidden="false" customHeight="false" outlineLevel="0" collapsed="false">
      <c r="A243" s="0" t="n">
        <v>22018</v>
      </c>
      <c r="B243" s="3" t="n">
        <v>36896</v>
      </c>
      <c r="C243" s="3" t="n">
        <v>37226</v>
      </c>
      <c r="D243" s="0" t="s">
        <v>34</v>
      </c>
      <c r="E243" s="0" t="n">
        <v>50</v>
      </c>
      <c r="F243" s="0" t="n">
        <v>1550</v>
      </c>
      <c r="G243" s="0" t="n">
        <v>1545.21</v>
      </c>
      <c r="H243" s="1" t="n">
        <v>165</v>
      </c>
      <c r="I243" s="1" t="n">
        <v>17.5</v>
      </c>
      <c r="J243" s="4" t="n">
        <f aca="false">(+I243-H243)*F243</f>
        <v>-228625</v>
      </c>
      <c r="K243" s="4" t="n">
        <f aca="false">(+I243-H243)*G243</f>
        <v>-227918.475</v>
      </c>
      <c r="L243" s="0" t="s">
        <v>17</v>
      </c>
      <c r="M243" s="0" t="s">
        <v>35</v>
      </c>
      <c r="N243" s="0" t="s">
        <v>33</v>
      </c>
      <c r="O243" s="0" t="s">
        <v>24</v>
      </c>
      <c r="P243" s="0" t="s">
        <v>21</v>
      </c>
    </row>
    <row r="244" customFormat="false" ht="12.75" hidden="false" customHeight="false" outlineLevel="0" collapsed="false">
      <c r="A244" s="0" t="n">
        <v>22390</v>
      </c>
      <c r="B244" s="3" t="n">
        <v>36922</v>
      </c>
      <c r="C244" s="3" t="n">
        <v>37257</v>
      </c>
      <c r="D244" s="0" t="s">
        <v>34</v>
      </c>
      <c r="E244" s="0" t="n">
        <v>50</v>
      </c>
      <c r="F244" s="0" t="n">
        <v>1550</v>
      </c>
      <c r="G244" s="0" t="n">
        <v>1542.48</v>
      </c>
      <c r="H244" s="1" t="n">
        <v>90</v>
      </c>
      <c r="I244" s="1" t="n">
        <v>48.75</v>
      </c>
      <c r="J244" s="4" t="n">
        <f aca="false">(+I244-H244)*F244</f>
        <v>-63937.5</v>
      </c>
      <c r="K244" s="4" t="n">
        <f aca="false">(+I244-H244)*G244</f>
        <v>-63627.3</v>
      </c>
      <c r="L244" s="0" t="s">
        <v>17</v>
      </c>
      <c r="M244" s="0" t="s">
        <v>35</v>
      </c>
      <c r="N244" s="0" t="s">
        <v>33</v>
      </c>
      <c r="O244" s="0" t="s">
        <v>24</v>
      </c>
      <c r="P244" s="0" t="s">
        <v>21</v>
      </c>
    </row>
    <row r="245" customFormat="false" ht="12.75" hidden="false" customHeight="false" outlineLevel="0" collapsed="false">
      <c r="A245" s="0" t="n">
        <v>22390</v>
      </c>
      <c r="B245" s="3" t="n">
        <v>36922</v>
      </c>
      <c r="C245" s="3" t="n">
        <v>37288</v>
      </c>
      <c r="D245" s="0" t="s">
        <v>34</v>
      </c>
      <c r="E245" s="0" t="n">
        <v>50</v>
      </c>
      <c r="F245" s="0" t="n">
        <v>1400</v>
      </c>
      <c r="G245" s="0" t="n">
        <v>1391.16</v>
      </c>
      <c r="H245" s="1" t="n">
        <v>90</v>
      </c>
      <c r="I245" s="1" t="n">
        <v>48.75</v>
      </c>
      <c r="J245" s="4" t="n">
        <f aca="false">(+I245-H245)*F245</f>
        <v>-57750</v>
      </c>
      <c r="K245" s="4" t="n">
        <f aca="false">(+I245-H245)*G245</f>
        <v>-57385.35</v>
      </c>
      <c r="L245" s="0" t="s">
        <v>17</v>
      </c>
      <c r="M245" s="0" t="s">
        <v>35</v>
      </c>
      <c r="N245" s="0" t="s">
        <v>33</v>
      </c>
      <c r="O245" s="0" t="s">
        <v>24</v>
      </c>
      <c r="P245" s="0" t="s">
        <v>21</v>
      </c>
    </row>
    <row r="246" customFormat="false" ht="12.75" hidden="false" customHeight="false" outlineLevel="0" collapsed="false">
      <c r="A246" s="0" t="n">
        <v>22390</v>
      </c>
      <c r="B246" s="3" t="n">
        <v>36922</v>
      </c>
      <c r="C246" s="3" t="n">
        <v>37316</v>
      </c>
      <c r="D246" s="0" t="s">
        <v>34</v>
      </c>
      <c r="E246" s="0" t="n">
        <v>50</v>
      </c>
      <c r="F246" s="0" t="n">
        <v>1550</v>
      </c>
      <c r="G246" s="0" t="n">
        <v>1537.68</v>
      </c>
      <c r="H246" s="1" t="n">
        <v>90</v>
      </c>
      <c r="I246" s="1" t="n">
        <v>48.75</v>
      </c>
      <c r="J246" s="4" t="n">
        <f aca="false">(+I246-H246)*F246</f>
        <v>-63937.5</v>
      </c>
      <c r="K246" s="4" t="n">
        <f aca="false">(+I246-H246)*G246</f>
        <v>-63429.3</v>
      </c>
      <c r="L246" s="0" t="s">
        <v>17</v>
      </c>
      <c r="M246" s="0" t="s">
        <v>35</v>
      </c>
      <c r="N246" s="0" t="s">
        <v>33</v>
      </c>
      <c r="O246" s="0" t="s">
        <v>24</v>
      </c>
      <c r="P246" s="0" t="s">
        <v>21</v>
      </c>
    </row>
    <row r="247" customFormat="false" ht="12.75" hidden="false" customHeight="false" outlineLevel="0" collapsed="false">
      <c r="A247" s="0" t="n">
        <v>22390</v>
      </c>
      <c r="B247" s="3" t="n">
        <v>36922</v>
      </c>
      <c r="C247" s="3" t="n">
        <v>37347</v>
      </c>
      <c r="D247" s="0" t="s">
        <v>34</v>
      </c>
      <c r="E247" s="0" t="n">
        <v>50</v>
      </c>
      <c r="F247" s="0" t="n">
        <v>1500</v>
      </c>
      <c r="G247" s="0" t="n">
        <v>1486.07</v>
      </c>
      <c r="H247" s="1" t="n">
        <v>90</v>
      </c>
      <c r="I247" s="1" t="n">
        <v>48.75</v>
      </c>
      <c r="J247" s="4" t="n">
        <f aca="false">(+I247-H247)*F247</f>
        <v>-61875</v>
      </c>
      <c r="K247" s="4" t="n">
        <f aca="false">(+I247-H247)*G247</f>
        <v>-61300.3875</v>
      </c>
      <c r="L247" s="0" t="s">
        <v>17</v>
      </c>
      <c r="M247" s="0" t="s">
        <v>35</v>
      </c>
      <c r="N247" s="0" t="s">
        <v>33</v>
      </c>
      <c r="O247" s="0" t="s">
        <v>24</v>
      </c>
      <c r="P247" s="0" t="s">
        <v>21</v>
      </c>
    </row>
    <row r="248" customFormat="false" ht="12.75" hidden="false" customHeight="false" outlineLevel="0" collapsed="false">
      <c r="A248" s="0" t="n">
        <v>22390</v>
      </c>
      <c r="B248" s="3" t="n">
        <v>36922</v>
      </c>
      <c r="C248" s="3" t="n">
        <v>37377</v>
      </c>
      <c r="D248" s="0" t="s">
        <v>34</v>
      </c>
      <c r="E248" s="0" t="n">
        <v>50</v>
      </c>
      <c r="F248" s="0" t="n">
        <v>1550</v>
      </c>
      <c r="G248" s="0" t="n">
        <v>1532.9</v>
      </c>
      <c r="H248" s="1" t="n">
        <v>90</v>
      </c>
      <c r="I248" s="1" t="n">
        <v>48.75</v>
      </c>
      <c r="J248" s="4" t="n">
        <f aca="false">(+I248-H248)*F248</f>
        <v>-63937.5</v>
      </c>
      <c r="K248" s="4" t="n">
        <f aca="false">(+I248-H248)*G248</f>
        <v>-63232.125</v>
      </c>
      <c r="L248" s="0" t="s">
        <v>17</v>
      </c>
      <c r="M248" s="0" t="s">
        <v>35</v>
      </c>
      <c r="N248" s="0" t="s">
        <v>33</v>
      </c>
      <c r="O248" s="0" t="s">
        <v>24</v>
      </c>
      <c r="P248" s="0" t="s">
        <v>21</v>
      </c>
    </row>
    <row r="249" customFormat="false" ht="12.75" hidden="false" customHeight="false" outlineLevel="0" collapsed="false">
      <c r="A249" s="0" t="n">
        <v>22390</v>
      </c>
      <c r="B249" s="3" t="n">
        <v>36922</v>
      </c>
      <c r="C249" s="3" t="n">
        <v>37408</v>
      </c>
      <c r="D249" s="0" t="s">
        <v>34</v>
      </c>
      <c r="E249" s="0" t="n">
        <v>50</v>
      </c>
      <c r="F249" s="0" t="n">
        <v>1500</v>
      </c>
      <c r="G249" s="0" t="n">
        <v>1480.89</v>
      </c>
      <c r="H249" s="1" t="n">
        <v>90</v>
      </c>
      <c r="I249" s="1" t="n">
        <v>117</v>
      </c>
      <c r="J249" s="4" t="n">
        <f aca="false">(+I249-H249)*F249</f>
        <v>40500</v>
      </c>
      <c r="K249" s="4" t="n">
        <f aca="false">(+I249-H249)*G249</f>
        <v>39984.03</v>
      </c>
      <c r="L249" s="0" t="s">
        <v>17</v>
      </c>
      <c r="M249" s="0" t="s">
        <v>35</v>
      </c>
      <c r="N249" s="0" t="s">
        <v>33</v>
      </c>
      <c r="O249" s="0" t="s">
        <v>24</v>
      </c>
      <c r="P249" s="0" t="s">
        <v>21</v>
      </c>
    </row>
    <row r="250" customFormat="false" ht="12.75" hidden="false" customHeight="false" outlineLevel="0" collapsed="false">
      <c r="A250" s="0" t="n">
        <v>24517</v>
      </c>
      <c r="B250" s="3" t="n">
        <v>37014</v>
      </c>
      <c r="C250" s="3" t="n">
        <v>37408</v>
      </c>
      <c r="D250" s="0" t="s">
        <v>34</v>
      </c>
      <c r="E250" s="0" t="n">
        <v>50</v>
      </c>
      <c r="F250" s="0" t="n">
        <v>1500</v>
      </c>
      <c r="G250" s="0" t="n">
        <v>1480.89</v>
      </c>
      <c r="H250" s="1" t="n">
        <v>95.24</v>
      </c>
      <c r="I250" s="1" t="n">
        <v>117</v>
      </c>
      <c r="J250" s="4" t="n">
        <f aca="false">(+I250-H250)*F250</f>
        <v>32640</v>
      </c>
      <c r="K250" s="4" t="n">
        <f aca="false">(+I250-H250)*G250</f>
        <v>32224.1664</v>
      </c>
      <c r="L250" s="0" t="s">
        <v>17</v>
      </c>
      <c r="M250" s="0" t="s">
        <v>35</v>
      </c>
      <c r="N250" s="0" t="s">
        <v>33</v>
      </c>
      <c r="O250" s="0" t="s">
        <v>24</v>
      </c>
      <c r="P250" s="0" t="s">
        <v>21</v>
      </c>
    </row>
    <row r="251" customFormat="false" ht="12.75" hidden="false" customHeight="false" outlineLevel="0" collapsed="false">
      <c r="A251" s="0" t="n">
        <v>24519</v>
      </c>
      <c r="B251" s="3" t="n">
        <v>37014</v>
      </c>
      <c r="C251" s="3" t="n">
        <v>37408</v>
      </c>
      <c r="D251" s="0" t="s">
        <v>34</v>
      </c>
      <c r="E251" s="0" t="n">
        <v>25</v>
      </c>
      <c r="F251" s="0" t="n">
        <v>750</v>
      </c>
      <c r="G251" s="0" t="n">
        <v>740.45</v>
      </c>
      <c r="H251" s="1" t="n">
        <v>142.74</v>
      </c>
      <c r="I251" s="1" t="n">
        <v>117</v>
      </c>
      <c r="J251" s="4" t="n">
        <f aca="false">(+I251-H251)*F251</f>
        <v>-19305</v>
      </c>
      <c r="K251" s="4" t="n">
        <f aca="false">(+I251-H251)*G251</f>
        <v>-19059.183</v>
      </c>
      <c r="L251" s="0" t="s">
        <v>17</v>
      </c>
      <c r="M251" s="0" t="s">
        <v>35</v>
      </c>
      <c r="N251" s="0" t="s">
        <v>33</v>
      </c>
      <c r="O251" s="0" t="s">
        <v>24</v>
      </c>
      <c r="P251" s="0" t="s">
        <v>21</v>
      </c>
    </row>
    <row r="252" customFormat="false" ht="12.75" hidden="false" customHeight="false" outlineLevel="0" collapsed="false">
      <c r="A252" s="0" t="n">
        <v>22390</v>
      </c>
      <c r="B252" s="3" t="n">
        <v>36922</v>
      </c>
      <c r="C252" s="3" t="n">
        <v>37438</v>
      </c>
      <c r="D252" s="0" t="s">
        <v>34</v>
      </c>
      <c r="E252" s="0" t="n">
        <v>50</v>
      </c>
      <c r="F252" s="0" t="n">
        <v>1550</v>
      </c>
      <c r="G252" s="0" t="n">
        <v>1527.34</v>
      </c>
      <c r="H252" s="1" t="n">
        <v>90</v>
      </c>
      <c r="I252" s="1" t="n">
        <v>123.5</v>
      </c>
      <c r="J252" s="4" t="n">
        <f aca="false">(+I252-H252)*F252</f>
        <v>51925</v>
      </c>
      <c r="K252" s="4" t="n">
        <f aca="false">(+I252-H252)*G252</f>
        <v>51165.89</v>
      </c>
      <c r="L252" s="0" t="s">
        <v>17</v>
      </c>
      <c r="M252" s="0" t="s">
        <v>35</v>
      </c>
      <c r="N252" s="0" t="s">
        <v>33</v>
      </c>
      <c r="O252" s="0" t="s">
        <v>24</v>
      </c>
      <c r="P252" s="0" t="s">
        <v>21</v>
      </c>
    </row>
    <row r="253" customFormat="false" ht="12.75" hidden="false" customHeight="false" outlineLevel="0" collapsed="false">
      <c r="A253" s="0" t="n">
        <v>24517</v>
      </c>
      <c r="B253" s="3" t="n">
        <v>37014</v>
      </c>
      <c r="C253" s="3" t="n">
        <v>37438</v>
      </c>
      <c r="D253" s="0" t="s">
        <v>34</v>
      </c>
      <c r="E253" s="0" t="n">
        <v>50</v>
      </c>
      <c r="F253" s="0" t="n">
        <v>1550</v>
      </c>
      <c r="G253" s="0" t="n">
        <v>1527.34</v>
      </c>
      <c r="H253" s="1" t="n">
        <v>95.24</v>
      </c>
      <c r="I253" s="1" t="n">
        <v>123.5</v>
      </c>
      <c r="J253" s="4" t="n">
        <f aca="false">(+I253-H253)*F253</f>
        <v>43803</v>
      </c>
      <c r="K253" s="4" t="n">
        <f aca="false">(+I253-H253)*G253</f>
        <v>43162.6284</v>
      </c>
      <c r="L253" s="0" t="s">
        <v>17</v>
      </c>
      <c r="M253" s="0" t="s">
        <v>35</v>
      </c>
      <c r="N253" s="0" t="s">
        <v>33</v>
      </c>
      <c r="O253" s="0" t="s">
        <v>24</v>
      </c>
      <c r="P253" s="0" t="s">
        <v>21</v>
      </c>
    </row>
    <row r="254" customFormat="false" ht="12.75" hidden="false" customHeight="false" outlineLevel="0" collapsed="false">
      <c r="A254" s="0" t="n">
        <v>24519</v>
      </c>
      <c r="B254" s="3" t="n">
        <v>37014</v>
      </c>
      <c r="C254" s="3" t="n">
        <v>37438</v>
      </c>
      <c r="D254" s="0" t="s">
        <v>34</v>
      </c>
      <c r="E254" s="0" t="n">
        <v>25</v>
      </c>
      <c r="F254" s="0" t="n">
        <v>775</v>
      </c>
      <c r="G254" s="0" t="n">
        <v>763.67</v>
      </c>
      <c r="H254" s="1" t="n">
        <v>142.74</v>
      </c>
      <c r="I254" s="1" t="n">
        <v>123.5</v>
      </c>
      <c r="J254" s="4" t="n">
        <f aca="false">(+I254-H254)*F254</f>
        <v>-14911</v>
      </c>
      <c r="K254" s="4" t="n">
        <f aca="false">(+I254-H254)*G254</f>
        <v>-14693.0108</v>
      </c>
      <c r="L254" s="0" t="s">
        <v>17</v>
      </c>
      <c r="M254" s="0" t="s">
        <v>35</v>
      </c>
      <c r="N254" s="0" t="s">
        <v>33</v>
      </c>
      <c r="O254" s="0" t="s">
        <v>24</v>
      </c>
      <c r="P254" s="0" t="s">
        <v>21</v>
      </c>
    </row>
    <row r="255" customFormat="false" ht="12.75" hidden="false" customHeight="false" outlineLevel="0" collapsed="false">
      <c r="A255" s="0" t="n">
        <v>22390</v>
      </c>
      <c r="B255" s="3" t="n">
        <v>36922</v>
      </c>
      <c r="C255" s="3" t="n">
        <v>37469</v>
      </c>
      <c r="D255" s="0" t="s">
        <v>34</v>
      </c>
      <c r="E255" s="0" t="n">
        <v>50</v>
      </c>
      <c r="F255" s="0" t="n">
        <v>1550</v>
      </c>
      <c r="G255" s="0" t="n">
        <v>1524.04</v>
      </c>
      <c r="H255" s="1" t="n">
        <v>90</v>
      </c>
      <c r="I255" s="1" t="n">
        <v>120.25</v>
      </c>
      <c r="J255" s="4" t="n">
        <f aca="false">(+I255-H255)*F255</f>
        <v>46887.5</v>
      </c>
      <c r="K255" s="4" t="n">
        <f aca="false">(+I255-H255)*G255</f>
        <v>46102.21</v>
      </c>
      <c r="L255" s="0" t="s">
        <v>17</v>
      </c>
      <c r="M255" s="0" t="s">
        <v>35</v>
      </c>
      <c r="N255" s="0" t="s">
        <v>33</v>
      </c>
      <c r="O255" s="0" t="s">
        <v>24</v>
      </c>
      <c r="P255" s="0" t="s">
        <v>21</v>
      </c>
    </row>
    <row r="256" customFormat="false" ht="12.75" hidden="false" customHeight="false" outlineLevel="0" collapsed="false">
      <c r="A256" s="0" t="n">
        <v>24517</v>
      </c>
      <c r="B256" s="3" t="n">
        <v>37014</v>
      </c>
      <c r="C256" s="3" t="n">
        <v>37469</v>
      </c>
      <c r="D256" s="0" t="s">
        <v>34</v>
      </c>
      <c r="E256" s="0" t="n">
        <v>50</v>
      </c>
      <c r="F256" s="0" t="n">
        <v>1550</v>
      </c>
      <c r="G256" s="0" t="n">
        <v>1524.04</v>
      </c>
      <c r="H256" s="1" t="n">
        <v>95.24</v>
      </c>
      <c r="I256" s="1" t="n">
        <v>120.25</v>
      </c>
      <c r="J256" s="4" t="n">
        <f aca="false">(+I256-H256)*F256</f>
        <v>38765.5</v>
      </c>
      <c r="K256" s="4" t="n">
        <f aca="false">(+I256-H256)*G256</f>
        <v>38116.2404</v>
      </c>
      <c r="L256" s="0" t="s">
        <v>17</v>
      </c>
      <c r="M256" s="0" t="s">
        <v>35</v>
      </c>
      <c r="N256" s="0" t="s">
        <v>33</v>
      </c>
      <c r="O256" s="0" t="s">
        <v>24</v>
      </c>
      <c r="P256" s="0" t="s">
        <v>21</v>
      </c>
    </row>
    <row r="257" customFormat="false" ht="12.75" hidden="false" customHeight="false" outlineLevel="0" collapsed="false">
      <c r="A257" s="0" t="n">
        <v>24519</v>
      </c>
      <c r="B257" s="3" t="n">
        <v>37014</v>
      </c>
      <c r="C257" s="3" t="n">
        <v>37469</v>
      </c>
      <c r="D257" s="0" t="s">
        <v>34</v>
      </c>
      <c r="E257" s="0" t="n">
        <v>25</v>
      </c>
      <c r="F257" s="0" t="n">
        <v>775</v>
      </c>
      <c r="G257" s="0" t="n">
        <v>762.02</v>
      </c>
      <c r="H257" s="1" t="n">
        <v>142.74</v>
      </c>
      <c r="I257" s="1" t="n">
        <v>120.25</v>
      </c>
      <c r="J257" s="4" t="n">
        <f aca="false">(+I257-H257)*F257</f>
        <v>-17429.75</v>
      </c>
      <c r="K257" s="4" t="n">
        <f aca="false">(+I257-H257)*G257</f>
        <v>-17137.8298</v>
      </c>
      <c r="L257" s="0" t="s">
        <v>17</v>
      </c>
      <c r="M257" s="0" t="s">
        <v>35</v>
      </c>
      <c r="N257" s="0" t="s">
        <v>33</v>
      </c>
      <c r="O257" s="0" t="s">
        <v>24</v>
      </c>
      <c r="P257" s="0" t="s">
        <v>21</v>
      </c>
    </row>
    <row r="258" customFormat="false" ht="12.75" hidden="false" customHeight="false" outlineLevel="0" collapsed="false">
      <c r="A258" s="0" t="n">
        <v>22390</v>
      </c>
      <c r="B258" s="3" t="n">
        <v>36922</v>
      </c>
      <c r="C258" s="3" t="n">
        <v>37500</v>
      </c>
      <c r="D258" s="0" t="s">
        <v>34</v>
      </c>
      <c r="E258" s="0" t="n">
        <v>50</v>
      </c>
      <c r="F258" s="0" t="n">
        <v>1500</v>
      </c>
      <c r="G258" s="0" t="n">
        <v>1471.65</v>
      </c>
      <c r="H258" s="1" t="n">
        <v>90</v>
      </c>
      <c r="I258" s="1" t="n">
        <v>78</v>
      </c>
      <c r="J258" s="4" t="n">
        <f aca="false">(+I258-H258)*F258</f>
        <v>-18000</v>
      </c>
      <c r="K258" s="4" t="n">
        <f aca="false">(+I258-H258)*G258</f>
        <v>-17659.8</v>
      </c>
      <c r="L258" s="0" t="s">
        <v>17</v>
      </c>
      <c r="M258" s="0" t="s">
        <v>35</v>
      </c>
      <c r="N258" s="0" t="s">
        <v>33</v>
      </c>
      <c r="O258" s="0" t="s">
        <v>24</v>
      </c>
      <c r="P258" s="0" t="s">
        <v>21</v>
      </c>
    </row>
    <row r="259" customFormat="false" ht="12.75" hidden="false" customHeight="false" outlineLevel="0" collapsed="false">
      <c r="A259" s="0" t="n">
        <v>24517</v>
      </c>
      <c r="B259" s="3" t="n">
        <v>37014</v>
      </c>
      <c r="C259" s="3" t="n">
        <v>37500</v>
      </c>
      <c r="D259" s="0" t="s">
        <v>34</v>
      </c>
      <c r="E259" s="0" t="n">
        <v>50</v>
      </c>
      <c r="F259" s="0" t="n">
        <v>1500</v>
      </c>
      <c r="G259" s="0" t="n">
        <v>1471.65</v>
      </c>
      <c r="H259" s="1" t="n">
        <v>95.24</v>
      </c>
      <c r="I259" s="1" t="n">
        <v>78</v>
      </c>
      <c r="J259" s="4" t="n">
        <f aca="false">(+I259-H259)*F259</f>
        <v>-25860</v>
      </c>
      <c r="K259" s="4" t="n">
        <f aca="false">(+I259-H259)*G259</f>
        <v>-25371.246</v>
      </c>
      <c r="L259" s="0" t="s">
        <v>17</v>
      </c>
      <c r="M259" s="0" t="s">
        <v>35</v>
      </c>
      <c r="N259" s="0" t="s">
        <v>33</v>
      </c>
      <c r="O259" s="0" t="s">
        <v>24</v>
      </c>
      <c r="P259" s="0" t="s">
        <v>21</v>
      </c>
    </row>
    <row r="260" customFormat="false" ht="12.75" hidden="false" customHeight="false" outlineLevel="0" collapsed="false">
      <c r="A260" s="0" t="n">
        <v>24519</v>
      </c>
      <c r="B260" s="3" t="n">
        <v>37014</v>
      </c>
      <c r="C260" s="3" t="n">
        <v>37500</v>
      </c>
      <c r="D260" s="0" t="s">
        <v>34</v>
      </c>
      <c r="E260" s="0" t="n">
        <v>25</v>
      </c>
      <c r="F260" s="0" t="n">
        <v>750</v>
      </c>
      <c r="G260" s="0" t="n">
        <v>735.82</v>
      </c>
      <c r="H260" s="1" t="n">
        <v>142.74</v>
      </c>
      <c r="I260" s="1" t="n">
        <v>78</v>
      </c>
      <c r="J260" s="4" t="n">
        <f aca="false">(+I260-H260)*F260</f>
        <v>-48555</v>
      </c>
      <c r="K260" s="4" t="n">
        <f aca="false">(+I260-H260)*G260</f>
        <v>-47636.9868</v>
      </c>
      <c r="L260" s="0" t="s">
        <v>17</v>
      </c>
      <c r="M260" s="0" t="s">
        <v>35</v>
      </c>
      <c r="N260" s="0" t="s">
        <v>33</v>
      </c>
      <c r="O260" s="0" t="s">
        <v>24</v>
      </c>
      <c r="P260" s="0" t="s">
        <v>21</v>
      </c>
    </row>
    <row r="261" customFormat="false" ht="12.75" hidden="false" customHeight="false" outlineLevel="0" collapsed="false">
      <c r="A261" s="0" t="n">
        <v>22390</v>
      </c>
      <c r="B261" s="3" t="n">
        <v>36922</v>
      </c>
      <c r="C261" s="3" t="n">
        <v>37530</v>
      </c>
      <c r="D261" s="0" t="s">
        <v>34</v>
      </c>
      <c r="E261" s="0" t="n">
        <v>50</v>
      </c>
      <c r="F261" s="0" t="n">
        <v>1550</v>
      </c>
      <c r="G261" s="0" t="n">
        <v>1517.05</v>
      </c>
      <c r="H261" s="1" t="n">
        <v>90</v>
      </c>
      <c r="I261" s="1" t="n">
        <v>32.5</v>
      </c>
      <c r="J261" s="4" t="n">
        <f aca="false">(+I261-H261)*F261</f>
        <v>-89125</v>
      </c>
      <c r="K261" s="4" t="n">
        <f aca="false">(+I261-H261)*G261</f>
        <v>-87230.375</v>
      </c>
      <c r="L261" s="0" t="s">
        <v>17</v>
      </c>
      <c r="M261" s="0" t="s">
        <v>35</v>
      </c>
      <c r="N261" s="0" t="s">
        <v>33</v>
      </c>
      <c r="O261" s="0" t="s">
        <v>24</v>
      </c>
      <c r="P261" s="0" t="s">
        <v>21</v>
      </c>
    </row>
    <row r="262" customFormat="false" ht="12.75" hidden="false" customHeight="false" outlineLevel="0" collapsed="false">
      <c r="A262" s="0" t="n">
        <v>24517</v>
      </c>
      <c r="B262" s="3" t="n">
        <v>37014</v>
      </c>
      <c r="C262" s="3" t="n">
        <v>37530</v>
      </c>
      <c r="D262" s="0" t="s">
        <v>34</v>
      </c>
      <c r="E262" s="0" t="n">
        <v>50</v>
      </c>
      <c r="F262" s="0" t="n">
        <v>1550</v>
      </c>
      <c r="G262" s="0" t="n">
        <v>1517.05</v>
      </c>
      <c r="H262" s="1" t="n">
        <v>95.24</v>
      </c>
      <c r="I262" s="1" t="n">
        <v>32.5</v>
      </c>
      <c r="J262" s="4" t="n">
        <f aca="false">(+I262-H262)*F262</f>
        <v>-97247</v>
      </c>
      <c r="K262" s="4" t="n">
        <f aca="false">(+I262-H262)*G262</f>
        <v>-95179.717</v>
      </c>
      <c r="L262" s="0" t="s">
        <v>17</v>
      </c>
      <c r="M262" s="0" t="s">
        <v>35</v>
      </c>
      <c r="N262" s="0" t="s">
        <v>33</v>
      </c>
      <c r="O262" s="0" t="s">
        <v>24</v>
      </c>
      <c r="P262" s="0" t="s">
        <v>21</v>
      </c>
    </row>
    <row r="263" customFormat="false" ht="12.75" hidden="false" customHeight="false" outlineLevel="0" collapsed="false">
      <c r="A263" s="0" t="n">
        <v>24673</v>
      </c>
      <c r="B263" s="3" t="n">
        <v>37026</v>
      </c>
      <c r="C263" s="3" t="n">
        <v>37530</v>
      </c>
      <c r="D263" s="0" t="s">
        <v>34</v>
      </c>
      <c r="E263" s="0" t="n">
        <v>25</v>
      </c>
      <c r="F263" s="0" t="n">
        <v>775</v>
      </c>
      <c r="G263" s="0" t="n">
        <v>758.53</v>
      </c>
      <c r="H263" s="1" t="n">
        <v>37.74</v>
      </c>
      <c r="I263" s="1" t="n">
        <v>32.5</v>
      </c>
      <c r="J263" s="4" t="n">
        <f aca="false">(+I263-H263)*F263</f>
        <v>-4061</v>
      </c>
      <c r="K263" s="4" t="n">
        <f aca="false">(+I263-H263)*G263</f>
        <v>-3974.6972</v>
      </c>
      <c r="L263" s="0" t="s">
        <v>17</v>
      </c>
      <c r="M263" s="0" t="s">
        <v>35</v>
      </c>
      <c r="N263" s="0" t="s">
        <v>33</v>
      </c>
      <c r="O263" s="0" t="s">
        <v>24</v>
      </c>
      <c r="P263" s="0" t="s">
        <v>21</v>
      </c>
    </row>
    <row r="264" customFormat="false" ht="12.75" hidden="false" customHeight="false" outlineLevel="0" collapsed="false">
      <c r="A264" s="0" t="n">
        <v>22390</v>
      </c>
      <c r="B264" s="3" t="n">
        <v>36922</v>
      </c>
      <c r="C264" s="3" t="n">
        <v>37561</v>
      </c>
      <c r="D264" s="0" t="s">
        <v>34</v>
      </c>
      <c r="E264" s="0" t="n">
        <v>50</v>
      </c>
      <c r="F264" s="0" t="n">
        <v>1500</v>
      </c>
      <c r="G264" s="0" t="n">
        <v>1464.32</v>
      </c>
      <c r="H264" s="1" t="n">
        <v>90</v>
      </c>
      <c r="I264" s="1" t="n">
        <v>32.5</v>
      </c>
      <c r="J264" s="4" t="n">
        <f aca="false">(+I264-H264)*F264</f>
        <v>-86250</v>
      </c>
      <c r="K264" s="4" t="n">
        <f aca="false">(+I264-H264)*G264</f>
        <v>-84198.4</v>
      </c>
      <c r="L264" s="0" t="s">
        <v>17</v>
      </c>
      <c r="M264" s="0" t="s">
        <v>35</v>
      </c>
      <c r="N264" s="0" t="s">
        <v>33</v>
      </c>
      <c r="O264" s="0" t="s">
        <v>24</v>
      </c>
      <c r="P264" s="0" t="s">
        <v>21</v>
      </c>
    </row>
    <row r="265" customFormat="false" ht="12.75" hidden="false" customHeight="false" outlineLevel="0" collapsed="false">
      <c r="A265" s="0" t="n">
        <v>24517</v>
      </c>
      <c r="B265" s="3" t="n">
        <v>37014</v>
      </c>
      <c r="C265" s="3" t="n">
        <v>37561</v>
      </c>
      <c r="D265" s="0" t="s">
        <v>34</v>
      </c>
      <c r="E265" s="0" t="n">
        <v>50</v>
      </c>
      <c r="F265" s="0" t="n">
        <v>1500</v>
      </c>
      <c r="G265" s="0" t="n">
        <v>1464.32</v>
      </c>
      <c r="H265" s="1" t="n">
        <v>95.24</v>
      </c>
      <c r="I265" s="1" t="n">
        <v>32.5</v>
      </c>
      <c r="J265" s="4" t="n">
        <f aca="false">(+I265-H265)*F265</f>
        <v>-94110</v>
      </c>
      <c r="K265" s="4" t="n">
        <f aca="false">(+I265-H265)*G265</f>
        <v>-91871.4368</v>
      </c>
      <c r="L265" s="0" t="s">
        <v>17</v>
      </c>
      <c r="M265" s="0" t="s">
        <v>35</v>
      </c>
      <c r="N265" s="0" t="s">
        <v>33</v>
      </c>
      <c r="O265" s="0" t="s">
        <v>24</v>
      </c>
      <c r="P265" s="0" t="s">
        <v>21</v>
      </c>
    </row>
    <row r="266" customFormat="false" ht="12.75" hidden="false" customHeight="false" outlineLevel="0" collapsed="false">
      <c r="A266" s="0" t="n">
        <v>24673</v>
      </c>
      <c r="B266" s="3" t="n">
        <v>37026</v>
      </c>
      <c r="C266" s="3" t="n">
        <v>37561</v>
      </c>
      <c r="D266" s="0" t="s">
        <v>34</v>
      </c>
      <c r="E266" s="0" t="n">
        <v>25</v>
      </c>
      <c r="F266" s="0" t="n">
        <v>750</v>
      </c>
      <c r="G266" s="0" t="n">
        <v>732.16</v>
      </c>
      <c r="H266" s="1" t="n">
        <v>37.74</v>
      </c>
      <c r="I266" s="1" t="n">
        <v>32.5</v>
      </c>
      <c r="J266" s="4" t="n">
        <f aca="false">(+I266-H266)*F266</f>
        <v>-3930</v>
      </c>
      <c r="K266" s="4" t="n">
        <f aca="false">(+I266-H266)*G266</f>
        <v>-3836.5184</v>
      </c>
      <c r="L266" s="0" t="s">
        <v>17</v>
      </c>
      <c r="M266" s="0" t="s">
        <v>35</v>
      </c>
      <c r="N266" s="0" t="s">
        <v>33</v>
      </c>
      <c r="O266" s="0" t="s">
        <v>24</v>
      </c>
      <c r="P266" s="0" t="s">
        <v>21</v>
      </c>
    </row>
    <row r="267" customFormat="false" ht="12.75" hidden="false" customHeight="false" outlineLevel="0" collapsed="false">
      <c r="A267" s="0" t="n">
        <v>22390</v>
      </c>
      <c r="B267" s="3" t="n">
        <v>36922</v>
      </c>
      <c r="C267" s="3" t="n">
        <v>37591</v>
      </c>
      <c r="D267" s="0" t="s">
        <v>34</v>
      </c>
      <c r="E267" s="0" t="n">
        <v>50</v>
      </c>
      <c r="F267" s="0" t="n">
        <v>1550</v>
      </c>
      <c r="G267" s="0" t="n">
        <v>1508.99</v>
      </c>
      <c r="H267" s="1" t="n">
        <v>90</v>
      </c>
      <c r="I267" s="1" t="n">
        <v>32.5</v>
      </c>
      <c r="J267" s="4" t="n">
        <f aca="false">(+I267-H267)*F267</f>
        <v>-89125</v>
      </c>
      <c r="K267" s="4" t="n">
        <f aca="false">(+I267-H267)*G267</f>
        <v>-86766.925</v>
      </c>
      <c r="L267" s="0" t="s">
        <v>17</v>
      </c>
      <c r="M267" s="0" t="s">
        <v>35</v>
      </c>
      <c r="N267" s="0" t="s">
        <v>33</v>
      </c>
      <c r="O267" s="0" t="s">
        <v>24</v>
      </c>
      <c r="P267" s="0" t="s">
        <v>21</v>
      </c>
    </row>
    <row r="268" customFormat="false" ht="12.75" hidden="false" customHeight="false" outlineLevel="0" collapsed="false">
      <c r="A268" s="0" t="n">
        <v>24517</v>
      </c>
      <c r="B268" s="3" t="n">
        <v>37014</v>
      </c>
      <c r="C268" s="3" t="n">
        <v>37591</v>
      </c>
      <c r="D268" s="0" t="s">
        <v>34</v>
      </c>
      <c r="E268" s="0" t="n">
        <v>50</v>
      </c>
      <c r="F268" s="0" t="n">
        <v>1550</v>
      </c>
      <c r="G268" s="0" t="n">
        <v>1508.99</v>
      </c>
      <c r="H268" s="1" t="n">
        <v>95.24</v>
      </c>
      <c r="I268" s="1" t="n">
        <v>32.5</v>
      </c>
      <c r="J268" s="4" t="n">
        <f aca="false">(+I268-H268)*F268</f>
        <v>-97247</v>
      </c>
      <c r="K268" s="4" t="n">
        <f aca="false">(+I268-H268)*G268</f>
        <v>-94674.0326</v>
      </c>
      <c r="L268" s="0" t="s">
        <v>17</v>
      </c>
      <c r="M268" s="0" t="s">
        <v>35</v>
      </c>
      <c r="N268" s="0" t="s">
        <v>33</v>
      </c>
      <c r="O268" s="0" t="s">
        <v>24</v>
      </c>
      <c r="P268" s="0" t="s">
        <v>21</v>
      </c>
    </row>
    <row r="269" customFormat="false" ht="12.75" hidden="false" customHeight="false" outlineLevel="0" collapsed="false">
      <c r="A269" s="0" t="n">
        <v>24673</v>
      </c>
      <c r="B269" s="3" t="n">
        <v>37026</v>
      </c>
      <c r="C269" s="3" t="n">
        <v>37591</v>
      </c>
      <c r="D269" s="0" t="s">
        <v>34</v>
      </c>
      <c r="E269" s="0" t="n">
        <v>25</v>
      </c>
      <c r="F269" s="0" t="n">
        <v>775</v>
      </c>
      <c r="G269" s="0" t="n">
        <v>754.49</v>
      </c>
      <c r="H269" s="1" t="n">
        <v>37.74</v>
      </c>
      <c r="I269" s="1" t="n">
        <v>32.5</v>
      </c>
      <c r="J269" s="4" t="n">
        <f aca="false">(+I269-H269)*F269</f>
        <v>-4061</v>
      </c>
      <c r="K269" s="4" t="n">
        <f aca="false">(+I269-H269)*G269</f>
        <v>-3953.5276</v>
      </c>
      <c r="L269" s="0" t="s">
        <v>17</v>
      </c>
      <c r="M269" s="0" t="s">
        <v>35</v>
      </c>
      <c r="N269" s="0" t="s">
        <v>33</v>
      </c>
      <c r="O269" s="0" t="s">
        <v>24</v>
      </c>
      <c r="P269" s="0" t="s">
        <v>21</v>
      </c>
    </row>
    <row r="270" customFormat="false" ht="12.75" hidden="false" customHeight="false" outlineLevel="0" collapsed="false">
      <c r="A270" s="0" t="n">
        <v>24227</v>
      </c>
      <c r="B270" s="3" t="n">
        <v>36999</v>
      </c>
      <c r="C270" s="3" t="n">
        <v>37622</v>
      </c>
      <c r="D270" s="0" t="s">
        <v>34</v>
      </c>
      <c r="E270" s="0" t="n">
        <v>50</v>
      </c>
      <c r="F270" s="0" t="n">
        <v>1550</v>
      </c>
      <c r="G270" s="0" t="n">
        <v>1504.52</v>
      </c>
      <c r="H270" s="1" t="n">
        <v>70.24</v>
      </c>
      <c r="I270" s="1" t="n">
        <v>32.25</v>
      </c>
      <c r="J270" s="4" t="n">
        <f aca="false">(+I270-H270)*F270</f>
        <v>-58884.5</v>
      </c>
      <c r="K270" s="4" t="n">
        <f aca="false">(+I270-H270)*G270</f>
        <v>-57156.7148</v>
      </c>
      <c r="L270" s="0" t="s">
        <v>17</v>
      </c>
      <c r="M270" s="0" t="s">
        <v>35</v>
      </c>
      <c r="N270" s="0" t="s">
        <v>33</v>
      </c>
      <c r="O270" s="0" t="s">
        <v>24</v>
      </c>
      <c r="P270" s="0" t="s">
        <v>21</v>
      </c>
    </row>
    <row r="271" customFormat="false" ht="12.75" hidden="false" customHeight="false" outlineLevel="0" collapsed="false">
      <c r="A271" s="0" t="n">
        <v>24227</v>
      </c>
      <c r="B271" s="3" t="n">
        <v>36999</v>
      </c>
      <c r="C271" s="3" t="n">
        <v>37653</v>
      </c>
      <c r="D271" s="0" t="s">
        <v>34</v>
      </c>
      <c r="E271" s="0" t="n">
        <v>50</v>
      </c>
      <c r="F271" s="0" t="n">
        <v>1400</v>
      </c>
      <c r="G271" s="0" t="n">
        <v>1354.86</v>
      </c>
      <c r="H271" s="1" t="n">
        <v>70.24</v>
      </c>
      <c r="I271" s="1" t="n">
        <v>32.25</v>
      </c>
      <c r="J271" s="4" t="n">
        <f aca="false">(+I271-H271)*F271</f>
        <v>-53186</v>
      </c>
      <c r="K271" s="4" t="n">
        <f aca="false">(+I271-H271)*G271</f>
        <v>-51471.1314</v>
      </c>
      <c r="L271" s="0" t="s">
        <v>17</v>
      </c>
      <c r="M271" s="0" t="s">
        <v>35</v>
      </c>
      <c r="N271" s="0" t="s">
        <v>33</v>
      </c>
      <c r="O271" s="0" t="s">
        <v>24</v>
      </c>
      <c r="P271" s="0" t="s">
        <v>21</v>
      </c>
    </row>
    <row r="272" customFormat="false" ht="12.75" hidden="false" customHeight="false" outlineLevel="0" collapsed="false">
      <c r="A272" s="0" t="n">
        <v>24227</v>
      </c>
      <c r="B272" s="3" t="n">
        <v>36999</v>
      </c>
      <c r="C272" s="3" t="n">
        <v>37681</v>
      </c>
      <c r="D272" s="0" t="s">
        <v>34</v>
      </c>
      <c r="E272" s="0" t="n">
        <v>50</v>
      </c>
      <c r="F272" s="0" t="n">
        <v>1550</v>
      </c>
      <c r="G272" s="0" t="n">
        <v>1495.2</v>
      </c>
      <c r="H272" s="1" t="n">
        <v>70.24</v>
      </c>
      <c r="I272" s="1" t="n">
        <v>32.25</v>
      </c>
      <c r="J272" s="4" t="n">
        <f aca="false">(+I272-H272)*F272</f>
        <v>-58884.5</v>
      </c>
      <c r="K272" s="4" t="n">
        <f aca="false">(+I272-H272)*G272</f>
        <v>-56802.648</v>
      </c>
      <c r="L272" s="0" t="s">
        <v>17</v>
      </c>
      <c r="M272" s="0" t="s">
        <v>35</v>
      </c>
      <c r="N272" s="0" t="s">
        <v>33</v>
      </c>
      <c r="O272" s="0" t="s">
        <v>24</v>
      </c>
      <c r="P272" s="0" t="s">
        <v>21</v>
      </c>
    </row>
    <row r="273" customFormat="false" ht="12.75" hidden="false" customHeight="false" outlineLevel="0" collapsed="false">
      <c r="A273" s="0" t="n">
        <v>24227</v>
      </c>
      <c r="B273" s="3" t="n">
        <v>36999</v>
      </c>
      <c r="C273" s="3" t="n">
        <v>37712</v>
      </c>
      <c r="D273" s="0" t="s">
        <v>34</v>
      </c>
      <c r="E273" s="0" t="n">
        <v>50</v>
      </c>
      <c r="F273" s="0" t="n">
        <v>1500</v>
      </c>
      <c r="G273" s="0" t="n">
        <v>1442.06</v>
      </c>
      <c r="H273" s="1" t="n">
        <v>70.24</v>
      </c>
      <c r="I273" s="1" t="n">
        <v>32.25</v>
      </c>
      <c r="J273" s="4" t="n">
        <f aca="false">(+I273-H273)*F273</f>
        <v>-56985</v>
      </c>
      <c r="K273" s="4" t="n">
        <f aca="false">(+I273-H273)*G273</f>
        <v>-54783.8594</v>
      </c>
      <c r="L273" s="0" t="s">
        <v>17</v>
      </c>
      <c r="M273" s="0" t="s">
        <v>35</v>
      </c>
      <c r="N273" s="0" t="s">
        <v>33</v>
      </c>
      <c r="O273" s="0" t="s">
        <v>24</v>
      </c>
      <c r="P273" s="0" t="s">
        <v>21</v>
      </c>
    </row>
    <row r="274" customFormat="false" ht="12.75" hidden="false" customHeight="false" outlineLevel="0" collapsed="false">
      <c r="A274" s="0" t="n">
        <v>24227</v>
      </c>
      <c r="B274" s="3" t="n">
        <v>36999</v>
      </c>
      <c r="C274" s="3" t="n">
        <v>37742</v>
      </c>
      <c r="D274" s="0" t="s">
        <v>34</v>
      </c>
      <c r="E274" s="0" t="n">
        <v>50</v>
      </c>
      <c r="F274" s="0" t="n">
        <v>1550</v>
      </c>
      <c r="G274" s="0" t="n">
        <v>1484.86</v>
      </c>
      <c r="H274" s="1" t="n">
        <v>70.24</v>
      </c>
      <c r="I274" s="1" t="n">
        <v>32.25</v>
      </c>
      <c r="J274" s="4" t="n">
        <f aca="false">(+I274-H274)*F274</f>
        <v>-58884.5</v>
      </c>
      <c r="K274" s="4" t="n">
        <f aca="false">(+I274-H274)*G274</f>
        <v>-56409.8314</v>
      </c>
      <c r="L274" s="0" t="s">
        <v>17</v>
      </c>
      <c r="M274" s="0" t="s">
        <v>35</v>
      </c>
      <c r="N274" s="0" t="s">
        <v>33</v>
      </c>
      <c r="O274" s="0" t="s">
        <v>24</v>
      </c>
      <c r="P274" s="0" t="s">
        <v>21</v>
      </c>
    </row>
    <row r="275" customFormat="false" ht="12.75" hidden="false" customHeight="false" outlineLevel="0" collapsed="false">
      <c r="A275" s="0" t="n">
        <v>24227</v>
      </c>
      <c r="B275" s="3" t="n">
        <v>36999</v>
      </c>
      <c r="C275" s="3" t="n">
        <v>37773</v>
      </c>
      <c r="D275" s="0" t="s">
        <v>34</v>
      </c>
      <c r="E275" s="0" t="n">
        <v>50</v>
      </c>
      <c r="F275" s="0" t="n">
        <v>1500</v>
      </c>
      <c r="G275" s="0" t="n">
        <v>1431.73</v>
      </c>
      <c r="H275" s="1" t="n">
        <v>70.24</v>
      </c>
      <c r="I275" s="1" t="n">
        <v>77.4</v>
      </c>
      <c r="J275" s="4" t="n">
        <f aca="false">(+I275-H275)*F275</f>
        <v>10740</v>
      </c>
      <c r="K275" s="4" t="n">
        <f aca="false">(+I275-H275)*G275</f>
        <v>10251.1868</v>
      </c>
      <c r="L275" s="0" t="s">
        <v>17</v>
      </c>
      <c r="M275" s="0" t="s">
        <v>35</v>
      </c>
      <c r="N275" s="0" t="s">
        <v>33</v>
      </c>
      <c r="O275" s="0" t="s">
        <v>24</v>
      </c>
      <c r="P275" s="0" t="s">
        <v>21</v>
      </c>
    </row>
    <row r="276" customFormat="false" ht="12.75" hidden="false" customHeight="false" outlineLevel="0" collapsed="false">
      <c r="A276" s="0" t="n">
        <v>24227</v>
      </c>
      <c r="B276" s="3" t="n">
        <v>36999</v>
      </c>
      <c r="C276" s="3" t="n">
        <v>37803</v>
      </c>
      <c r="D276" s="0" t="s">
        <v>34</v>
      </c>
      <c r="E276" s="0" t="n">
        <v>50</v>
      </c>
      <c r="F276" s="0" t="n">
        <v>1550</v>
      </c>
      <c r="G276" s="0" t="n">
        <v>1473.84</v>
      </c>
      <c r="H276" s="1" t="n">
        <v>70.24</v>
      </c>
      <c r="I276" s="1" t="n">
        <v>81.7</v>
      </c>
      <c r="J276" s="4" t="n">
        <f aca="false">(+I276-H276)*F276</f>
        <v>17763</v>
      </c>
      <c r="K276" s="4" t="n">
        <f aca="false">(+I276-H276)*G276</f>
        <v>16890.2064</v>
      </c>
      <c r="L276" s="0" t="s">
        <v>17</v>
      </c>
      <c r="M276" s="0" t="s">
        <v>35</v>
      </c>
      <c r="N276" s="0" t="s">
        <v>33</v>
      </c>
      <c r="O276" s="0" t="s">
        <v>24</v>
      </c>
      <c r="P276" s="0" t="s">
        <v>21</v>
      </c>
    </row>
    <row r="277" customFormat="false" ht="12.75" hidden="false" customHeight="false" outlineLevel="0" collapsed="false">
      <c r="A277" s="0" t="n">
        <v>24227</v>
      </c>
      <c r="B277" s="3" t="n">
        <v>36999</v>
      </c>
      <c r="C277" s="3" t="n">
        <v>37834</v>
      </c>
      <c r="D277" s="0" t="s">
        <v>34</v>
      </c>
      <c r="E277" s="0" t="n">
        <v>50</v>
      </c>
      <c r="F277" s="0" t="n">
        <v>1550</v>
      </c>
      <c r="G277" s="0" t="n">
        <v>1468.02</v>
      </c>
      <c r="H277" s="1" t="n">
        <v>70.24</v>
      </c>
      <c r="I277" s="1" t="n">
        <v>79.55</v>
      </c>
      <c r="J277" s="4" t="n">
        <f aca="false">(+I277-H277)*F277</f>
        <v>14430.5</v>
      </c>
      <c r="K277" s="4" t="n">
        <f aca="false">(+I277-H277)*G277</f>
        <v>13667.2662</v>
      </c>
      <c r="L277" s="0" t="s">
        <v>17</v>
      </c>
      <c r="M277" s="0" t="s">
        <v>35</v>
      </c>
      <c r="N277" s="0" t="s">
        <v>33</v>
      </c>
      <c r="O277" s="0" t="s">
        <v>24</v>
      </c>
      <c r="P277" s="0" t="s">
        <v>21</v>
      </c>
    </row>
    <row r="278" customFormat="false" ht="12.75" hidden="false" customHeight="false" outlineLevel="0" collapsed="false">
      <c r="A278" s="0" t="n">
        <v>24227</v>
      </c>
      <c r="B278" s="3" t="n">
        <v>36999</v>
      </c>
      <c r="C278" s="3" t="n">
        <v>37865</v>
      </c>
      <c r="D278" s="0" t="s">
        <v>34</v>
      </c>
      <c r="E278" s="0" t="n">
        <v>50</v>
      </c>
      <c r="F278" s="0" t="n">
        <v>1500</v>
      </c>
      <c r="G278" s="0" t="n">
        <v>1414.98</v>
      </c>
      <c r="H278" s="1" t="n">
        <v>70.24</v>
      </c>
      <c r="I278" s="1" t="n">
        <v>51.6</v>
      </c>
      <c r="J278" s="4" t="n">
        <f aca="false">(+I278-H278)*F278</f>
        <v>-27960</v>
      </c>
      <c r="K278" s="4" t="n">
        <f aca="false">(+I278-H278)*G278</f>
        <v>-26375.2272</v>
      </c>
      <c r="L278" s="0" t="s">
        <v>17</v>
      </c>
      <c r="M278" s="0" t="s">
        <v>35</v>
      </c>
      <c r="N278" s="0" t="s">
        <v>33</v>
      </c>
      <c r="O278" s="0" t="s">
        <v>24</v>
      </c>
      <c r="P278" s="0" t="s">
        <v>21</v>
      </c>
    </row>
    <row r="279" customFormat="false" ht="12.75" hidden="false" customHeight="false" outlineLevel="0" collapsed="false">
      <c r="A279" s="0" t="n">
        <v>24227</v>
      </c>
      <c r="B279" s="3" t="n">
        <v>36999</v>
      </c>
      <c r="C279" s="3" t="n">
        <v>37895</v>
      </c>
      <c r="D279" s="0" t="s">
        <v>34</v>
      </c>
      <c r="E279" s="0" t="n">
        <v>50</v>
      </c>
      <c r="F279" s="0" t="n">
        <v>1550</v>
      </c>
      <c r="G279" s="0" t="n">
        <v>1456.14</v>
      </c>
      <c r="H279" s="1" t="n">
        <v>70.24</v>
      </c>
      <c r="I279" s="1" t="n">
        <v>21.5</v>
      </c>
      <c r="J279" s="4" t="n">
        <f aca="false">(+I279-H279)*F279</f>
        <v>-75547</v>
      </c>
      <c r="K279" s="4" t="n">
        <f aca="false">(+I279-H279)*G279</f>
        <v>-70972.2636</v>
      </c>
      <c r="L279" s="0" t="s">
        <v>17</v>
      </c>
      <c r="M279" s="0" t="s">
        <v>35</v>
      </c>
      <c r="N279" s="0" t="s">
        <v>33</v>
      </c>
      <c r="O279" s="0" t="s">
        <v>24</v>
      </c>
      <c r="P279" s="0" t="s">
        <v>21</v>
      </c>
    </row>
    <row r="280" customFormat="false" ht="12.75" hidden="false" customHeight="false" outlineLevel="0" collapsed="false">
      <c r="A280" s="0" t="n">
        <v>24227</v>
      </c>
      <c r="B280" s="3" t="n">
        <v>36999</v>
      </c>
      <c r="C280" s="3" t="n">
        <v>37926</v>
      </c>
      <c r="D280" s="0" t="s">
        <v>34</v>
      </c>
      <c r="E280" s="0" t="n">
        <v>50</v>
      </c>
      <c r="F280" s="0" t="n">
        <v>1500</v>
      </c>
      <c r="G280" s="0" t="n">
        <v>1403.35</v>
      </c>
      <c r="H280" s="1" t="n">
        <v>70.24</v>
      </c>
      <c r="I280" s="1" t="n">
        <v>21.5</v>
      </c>
      <c r="J280" s="4" t="n">
        <f aca="false">(+I280-H280)*F280</f>
        <v>-73110</v>
      </c>
      <c r="K280" s="4" t="n">
        <f aca="false">(+I280-H280)*G280</f>
        <v>-68399.279</v>
      </c>
      <c r="L280" s="0" t="s">
        <v>17</v>
      </c>
      <c r="M280" s="0" t="s">
        <v>35</v>
      </c>
      <c r="N280" s="0" t="s">
        <v>33</v>
      </c>
      <c r="O280" s="0" t="s">
        <v>24</v>
      </c>
      <c r="P280" s="0" t="s">
        <v>21</v>
      </c>
    </row>
    <row r="281" customFormat="false" ht="12.75" hidden="false" customHeight="false" outlineLevel="0" collapsed="false">
      <c r="A281" s="0" t="n">
        <v>24227</v>
      </c>
      <c r="B281" s="3" t="n">
        <v>36999</v>
      </c>
      <c r="C281" s="3" t="n">
        <v>37956</v>
      </c>
      <c r="D281" s="0" t="s">
        <v>34</v>
      </c>
      <c r="E281" s="0" t="n">
        <v>50</v>
      </c>
      <c r="F281" s="0" t="n">
        <v>1550</v>
      </c>
      <c r="G281" s="0" t="n">
        <v>1443.9</v>
      </c>
      <c r="H281" s="1" t="n">
        <v>70.24</v>
      </c>
      <c r="I281" s="1" t="n">
        <v>21.5</v>
      </c>
      <c r="J281" s="4" t="n">
        <f aca="false">(+I281-H281)*F281</f>
        <v>-75547</v>
      </c>
      <c r="K281" s="4" t="n">
        <f aca="false">(+I281-H281)*G281</f>
        <v>-70375.686</v>
      </c>
      <c r="L281" s="0" t="s">
        <v>17</v>
      </c>
      <c r="M281" s="0" t="s">
        <v>35</v>
      </c>
      <c r="N281" s="0" t="s">
        <v>33</v>
      </c>
      <c r="O281" s="0" t="s">
        <v>24</v>
      </c>
      <c r="P281" s="0" t="s">
        <v>21</v>
      </c>
    </row>
    <row r="284" customFormat="false" ht="12.75" hidden="false" customHeight="false" outlineLevel="0" collapsed="false">
      <c r="K284" s="10" t="n">
        <f aca="false">SUM(K2:K282)</f>
        <v>-48741401.5901</v>
      </c>
    </row>
    <row r="285" customFormat="false" ht="12.75" hidden="false" customHeight="false" outlineLevel="0" collapsed="false">
      <c r="K285" s="10" t="s">
        <v>36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&amp;LTAB2 - EES Power&amp;CLiquidation Value&amp;RPage &amp;P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K101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0.41"/>
    <col collapsed="false" customWidth="true" hidden="false" outlineLevel="0" max="4" min="4" style="0" width="15.99"/>
    <col collapsed="false" customWidth="true" hidden="false" outlineLevel="0" max="5" min="5" style="0" width="14.41"/>
    <col collapsed="false" customWidth="true" hidden="false" outlineLevel="0" max="29" min="6" style="0" width="13.85"/>
    <col collapsed="false" customWidth="true" hidden="false" outlineLevel="0" max="30" min="30" style="0" width="14.85"/>
  </cols>
  <sheetData>
    <row r="1" customFormat="false" ht="15.75" hidden="false" customHeight="false" outlineLevel="0" collapsed="false">
      <c r="A1" s="11" t="s">
        <v>36</v>
      </c>
    </row>
    <row r="3" customFormat="false" ht="12.75" hidden="false" customHeight="false" outlineLevel="0" collapsed="false">
      <c r="B3" s="12" t="s">
        <v>37</v>
      </c>
      <c r="C3" s="13"/>
      <c r="D3" s="13"/>
      <c r="E3" s="14" t="s">
        <v>2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5"/>
    </row>
    <row r="4" customFormat="false" ht="12.75" hidden="false" customHeight="false" outlineLevel="0" collapsed="false">
      <c r="B4" s="14" t="s">
        <v>13</v>
      </c>
      <c r="C4" s="14" t="s">
        <v>12</v>
      </c>
      <c r="D4" s="14" t="s">
        <v>3</v>
      </c>
      <c r="E4" s="16" t="n">
        <v>37226</v>
      </c>
      <c r="F4" s="17" t="n">
        <v>37257</v>
      </c>
      <c r="G4" s="17" t="n">
        <v>37288</v>
      </c>
      <c r="H4" s="17" t="n">
        <v>37316</v>
      </c>
      <c r="I4" s="17" t="n">
        <v>37347</v>
      </c>
      <c r="J4" s="17" t="n">
        <v>37377</v>
      </c>
      <c r="K4" s="17" t="n">
        <v>37408</v>
      </c>
      <c r="L4" s="17" t="n">
        <v>37438</v>
      </c>
      <c r="M4" s="17" t="n">
        <v>37469</v>
      </c>
      <c r="N4" s="17" t="n">
        <v>37500</v>
      </c>
      <c r="O4" s="17" t="n">
        <v>37530</v>
      </c>
      <c r="P4" s="17" t="n">
        <v>37561</v>
      </c>
      <c r="Q4" s="17" t="n">
        <v>37591</v>
      </c>
      <c r="R4" s="17" t="n">
        <v>37622</v>
      </c>
      <c r="S4" s="17" t="n">
        <v>37653</v>
      </c>
      <c r="T4" s="17" t="n">
        <v>37681</v>
      </c>
      <c r="U4" s="17" t="n">
        <v>37712</v>
      </c>
      <c r="V4" s="17" t="n">
        <v>37742</v>
      </c>
      <c r="W4" s="17" t="n">
        <v>37773</v>
      </c>
      <c r="X4" s="17" t="n">
        <v>37803</v>
      </c>
      <c r="Y4" s="17" t="n">
        <v>37834</v>
      </c>
      <c r="Z4" s="17" t="n">
        <v>37865</v>
      </c>
      <c r="AA4" s="17" t="n">
        <v>37895</v>
      </c>
      <c r="AB4" s="17" t="n">
        <v>37926</v>
      </c>
      <c r="AC4" s="17" t="n">
        <v>37956</v>
      </c>
      <c r="AD4" s="18" t="s">
        <v>38</v>
      </c>
    </row>
    <row r="5" customFormat="false" ht="12.75" hidden="false" customHeight="false" outlineLevel="0" collapsed="false">
      <c r="A5" s="19"/>
      <c r="B5" s="20" t="s">
        <v>19</v>
      </c>
      <c r="C5" s="20" t="s">
        <v>18</v>
      </c>
      <c r="D5" s="20" t="s">
        <v>16</v>
      </c>
      <c r="E5" s="20"/>
      <c r="F5" s="21" t="n">
        <v>-17600</v>
      </c>
      <c r="G5" s="21" t="n">
        <v>-16000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2" t="n">
        <v>-33600</v>
      </c>
    </row>
    <row r="6" customFormat="false" ht="12.75" hidden="false" customHeight="false" outlineLevel="0" collapsed="false">
      <c r="A6" s="19"/>
      <c r="B6" s="23"/>
      <c r="C6" s="20" t="s">
        <v>39</v>
      </c>
      <c r="D6" s="24"/>
      <c r="E6" s="20"/>
      <c r="F6" s="21" t="n">
        <v>-17600</v>
      </c>
      <c r="G6" s="21" t="n">
        <v>-16000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2" t="n">
        <v>-33600</v>
      </c>
    </row>
    <row r="7" customFormat="false" ht="12.75" hidden="false" customHeight="false" outlineLevel="0" collapsed="false">
      <c r="A7" s="19"/>
      <c r="B7" s="20" t="s">
        <v>40</v>
      </c>
      <c r="C7" s="24"/>
      <c r="D7" s="24"/>
      <c r="E7" s="20"/>
      <c r="F7" s="21" t="n">
        <v>-17600</v>
      </c>
      <c r="G7" s="21" t="n">
        <v>-16000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2" t="n">
        <v>-33600</v>
      </c>
    </row>
    <row r="8" customFormat="false" ht="12.75" hidden="false" customHeight="false" outlineLevel="0" collapsed="false">
      <c r="A8" s="19"/>
      <c r="B8" s="20" t="s">
        <v>23</v>
      </c>
      <c r="C8" s="20" t="s">
        <v>18</v>
      </c>
      <c r="D8" s="20" t="s">
        <v>22</v>
      </c>
      <c r="E8" s="20" t="n">
        <v>3720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2" t="n">
        <v>3720</v>
      </c>
    </row>
    <row r="9" customFormat="false" ht="12.75" hidden="false" customHeight="false" outlineLevel="0" collapsed="false">
      <c r="A9" s="19"/>
      <c r="B9" s="23"/>
      <c r="C9" s="20" t="s">
        <v>39</v>
      </c>
      <c r="D9" s="24"/>
      <c r="E9" s="20" t="n">
        <v>3720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2" t="n">
        <v>3720</v>
      </c>
    </row>
    <row r="10" customFormat="false" ht="12.75" hidden="false" customHeight="false" outlineLevel="0" collapsed="false">
      <c r="A10" s="19"/>
      <c r="B10" s="20" t="s">
        <v>41</v>
      </c>
      <c r="C10" s="24"/>
      <c r="D10" s="24"/>
      <c r="E10" s="20" t="n">
        <v>3720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2" t="n">
        <v>3720</v>
      </c>
    </row>
    <row r="11" customFormat="false" ht="12.75" hidden="false" customHeight="false" outlineLevel="0" collapsed="false">
      <c r="A11" s="19"/>
      <c r="B11" s="20" t="s">
        <v>26</v>
      </c>
      <c r="C11" s="20" t="s">
        <v>18</v>
      </c>
      <c r="D11" s="20" t="s">
        <v>25</v>
      </c>
      <c r="E11" s="20"/>
      <c r="F11" s="21" t="n">
        <v>39200</v>
      </c>
      <c r="G11" s="21" t="n">
        <v>35200</v>
      </c>
      <c r="H11" s="21" t="n">
        <v>40800</v>
      </c>
      <c r="I11" s="21" t="n">
        <v>36800</v>
      </c>
      <c r="J11" s="21" t="n">
        <v>39200</v>
      </c>
      <c r="K11" s="21" t="n">
        <v>40000</v>
      </c>
      <c r="L11" s="21" t="n">
        <v>39200</v>
      </c>
      <c r="M11" s="21" t="n">
        <v>39200</v>
      </c>
      <c r="N11" s="21" t="n">
        <v>40000</v>
      </c>
      <c r="O11" s="21" t="n">
        <v>37600</v>
      </c>
      <c r="P11" s="21" t="n">
        <v>40000</v>
      </c>
      <c r="Q11" s="21" t="n">
        <v>40800</v>
      </c>
      <c r="R11" s="21" t="n">
        <v>39200</v>
      </c>
      <c r="S11" s="21" t="n">
        <v>35200</v>
      </c>
      <c r="T11" s="21" t="n">
        <v>40800</v>
      </c>
      <c r="U11" s="21" t="n">
        <v>36800</v>
      </c>
      <c r="V11" s="21" t="n">
        <v>40800</v>
      </c>
      <c r="W11" s="21" t="n">
        <v>38400</v>
      </c>
      <c r="X11" s="21" t="n">
        <v>39200</v>
      </c>
      <c r="Y11" s="21" t="n">
        <v>40800</v>
      </c>
      <c r="Z11" s="21" t="n">
        <v>38400</v>
      </c>
      <c r="AA11" s="21" t="n">
        <v>37600</v>
      </c>
      <c r="AB11" s="21" t="n">
        <v>41600</v>
      </c>
      <c r="AC11" s="21" t="n">
        <v>39200</v>
      </c>
      <c r="AD11" s="22" t="n">
        <v>936000</v>
      </c>
    </row>
    <row r="12" customFormat="false" ht="12.75" hidden="false" customHeight="false" outlineLevel="0" collapsed="false">
      <c r="A12" s="19"/>
      <c r="B12" s="23"/>
      <c r="C12" s="23"/>
      <c r="D12" s="25" t="s">
        <v>16</v>
      </c>
      <c r="E12" s="25" t="n">
        <v>16000</v>
      </c>
      <c r="F12" s="19" t="n">
        <v>17600</v>
      </c>
      <c r="G12" s="19" t="n">
        <v>16000</v>
      </c>
      <c r="H12" s="19" t="n">
        <v>16800</v>
      </c>
      <c r="I12" s="19" t="n">
        <v>17600</v>
      </c>
      <c r="J12" s="19" t="n">
        <v>17600</v>
      </c>
      <c r="K12" s="19" t="n">
        <v>16000</v>
      </c>
      <c r="L12" s="19" t="n">
        <v>35200</v>
      </c>
      <c r="M12" s="19" t="n">
        <v>35200</v>
      </c>
      <c r="N12" s="19" t="n">
        <v>16000</v>
      </c>
      <c r="O12" s="19" t="n">
        <v>18400</v>
      </c>
      <c r="P12" s="19" t="n">
        <v>16000</v>
      </c>
      <c r="Q12" s="19" t="n">
        <v>16800</v>
      </c>
      <c r="R12" s="19" t="n">
        <v>17600</v>
      </c>
      <c r="S12" s="19" t="n">
        <v>16000</v>
      </c>
      <c r="T12" s="19" t="n">
        <v>16800</v>
      </c>
      <c r="U12" s="19" t="n">
        <v>17600</v>
      </c>
      <c r="V12" s="19" t="n">
        <v>16800</v>
      </c>
      <c r="W12" s="19" t="n">
        <v>16800</v>
      </c>
      <c r="X12" s="19" t="n">
        <v>17600</v>
      </c>
      <c r="Y12" s="19" t="n">
        <v>16800</v>
      </c>
      <c r="Z12" s="19" t="n">
        <v>16800</v>
      </c>
      <c r="AA12" s="19" t="n">
        <v>18400</v>
      </c>
      <c r="AB12" s="19" t="n">
        <v>15200</v>
      </c>
      <c r="AC12" s="19" t="n">
        <v>17600</v>
      </c>
      <c r="AD12" s="26" t="n">
        <v>459200</v>
      </c>
    </row>
    <row r="13" customFormat="false" ht="12.75" hidden="false" customHeight="false" outlineLevel="0" collapsed="false">
      <c r="A13" s="19"/>
      <c r="B13" s="23"/>
      <c r="C13" s="20" t="s">
        <v>39</v>
      </c>
      <c r="D13" s="24"/>
      <c r="E13" s="20" t="n">
        <v>16000</v>
      </c>
      <c r="F13" s="21" t="n">
        <v>56800</v>
      </c>
      <c r="G13" s="21" t="n">
        <v>51200</v>
      </c>
      <c r="H13" s="21" t="n">
        <v>57600</v>
      </c>
      <c r="I13" s="21" t="n">
        <v>54400</v>
      </c>
      <c r="J13" s="21" t="n">
        <v>56800</v>
      </c>
      <c r="K13" s="21" t="n">
        <v>56000</v>
      </c>
      <c r="L13" s="21" t="n">
        <v>74400</v>
      </c>
      <c r="M13" s="21" t="n">
        <v>74400</v>
      </c>
      <c r="N13" s="21" t="n">
        <v>56000</v>
      </c>
      <c r="O13" s="21" t="n">
        <v>56000</v>
      </c>
      <c r="P13" s="21" t="n">
        <v>56000</v>
      </c>
      <c r="Q13" s="21" t="n">
        <v>57600</v>
      </c>
      <c r="R13" s="21" t="n">
        <v>56800</v>
      </c>
      <c r="S13" s="21" t="n">
        <v>51200</v>
      </c>
      <c r="T13" s="21" t="n">
        <v>57600</v>
      </c>
      <c r="U13" s="21" t="n">
        <v>54400</v>
      </c>
      <c r="V13" s="21" t="n">
        <v>57600</v>
      </c>
      <c r="W13" s="21" t="n">
        <v>55200</v>
      </c>
      <c r="X13" s="21" t="n">
        <v>56800</v>
      </c>
      <c r="Y13" s="21" t="n">
        <v>57600</v>
      </c>
      <c r="Z13" s="21" t="n">
        <v>55200</v>
      </c>
      <c r="AA13" s="21" t="n">
        <v>56000</v>
      </c>
      <c r="AB13" s="21" t="n">
        <v>56800</v>
      </c>
      <c r="AC13" s="21" t="n">
        <v>56800</v>
      </c>
      <c r="AD13" s="22" t="n">
        <v>1395200</v>
      </c>
    </row>
    <row r="14" customFormat="false" ht="12.75" hidden="false" customHeight="false" outlineLevel="0" collapsed="false">
      <c r="A14" s="19"/>
      <c r="B14" s="20" t="s">
        <v>42</v>
      </c>
      <c r="C14" s="24"/>
      <c r="D14" s="24"/>
      <c r="E14" s="20" t="n">
        <v>16000</v>
      </c>
      <c r="F14" s="21" t="n">
        <v>56800</v>
      </c>
      <c r="G14" s="21" t="n">
        <v>51200</v>
      </c>
      <c r="H14" s="21" t="n">
        <v>57600</v>
      </c>
      <c r="I14" s="21" t="n">
        <v>54400</v>
      </c>
      <c r="J14" s="21" t="n">
        <v>56800</v>
      </c>
      <c r="K14" s="21" t="n">
        <v>56000</v>
      </c>
      <c r="L14" s="21" t="n">
        <v>74400</v>
      </c>
      <c r="M14" s="21" t="n">
        <v>74400</v>
      </c>
      <c r="N14" s="21" t="n">
        <v>56000</v>
      </c>
      <c r="O14" s="21" t="n">
        <v>56000</v>
      </c>
      <c r="P14" s="21" t="n">
        <v>56000</v>
      </c>
      <c r="Q14" s="21" t="n">
        <v>57600</v>
      </c>
      <c r="R14" s="21" t="n">
        <v>56800</v>
      </c>
      <c r="S14" s="21" t="n">
        <v>51200</v>
      </c>
      <c r="T14" s="21" t="n">
        <v>57600</v>
      </c>
      <c r="U14" s="21" t="n">
        <v>54400</v>
      </c>
      <c r="V14" s="21" t="n">
        <v>57600</v>
      </c>
      <c r="W14" s="21" t="n">
        <v>55200</v>
      </c>
      <c r="X14" s="21" t="n">
        <v>56800</v>
      </c>
      <c r="Y14" s="21" t="n">
        <v>57600</v>
      </c>
      <c r="Z14" s="21" t="n">
        <v>55200</v>
      </c>
      <c r="AA14" s="21" t="n">
        <v>56000</v>
      </c>
      <c r="AB14" s="21" t="n">
        <v>56800</v>
      </c>
      <c r="AC14" s="21" t="n">
        <v>56800</v>
      </c>
      <c r="AD14" s="22" t="n">
        <v>1395200</v>
      </c>
    </row>
    <row r="15" customFormat="false" ht="12.75" hidden="false" customHeight="false" outlineLevel="0" collapsed="false">
      <c r="A15" s="19"/>
      <c r="B15" s="20" t="s">
        <v>28</v>
      </c>
      <c r="C15" s="20" t="s">
        <v>18</v>
      </c>
      <c r="D15" s="20" t="s">
        <v>27</v>
      </c>
      <c r="E15" s="20" t="n">
        <v>-32000</v>
      </c>
      <c r="F15" s="21"/>
      <c r="G15" s="21"/>
      <c r="H15" s="21"/>
      <c r="I15" s="21"/>
      <c r="J15" s="21"/>
      <c r="K15" s="21"/>
      <c r="L15" s="21" t="n">
        <v>-17600</v>
      </c>
      <c r="M15" s="21" t="n">
        <v>-17600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2" t="n">
        <v>-67200</v>
      </c>
    </row>
    <row r="16" customFormat="false" ht="12.75" hidden="false" customHeight="false" outlineLevel="0" collapsed="false">
      <c r="A16" s="19"/>
      <c r="B16" s="23"/>
      <c r="C16" s="20" t="s">
        <v>39</v>
      </c>
      <c r="D16" s="24"/>
      <c r="E16" s="20" t="n">
        <v>-32000</v>
      </c>
      <c r="F16" s="21"/>
      <c r="G16" s="21"/>
      <c r="H16" s="21"/>
      <c r="I16" s="21"/>
      <c r="J16" s="21"/>
      <c r="K16" s="21"/>
      <c r="L16" s="21" t="n">
        <v>-17600</v>
      </c>
      <c r="M16" s="21" t="n">
        <v>-17600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 t="n">
        <v>-67200</v>
      </c>
    </row>
    <row r="17" customFormat="false" ht="12.75" hidden="false" customHeight="false" outlineLevel="0" collapsed="false">
      <c r="A17" s="19"/>
      <c r="B17" s="20" t="s">
        <v>43</v>
      </c>
      <c r="C17" s="24"/>
      <c r="D17" s="24"/>
      <c r="E17" s="20" t="n">
        <v>-32000</v>
      </c>
      <c r="F17" s="21"/>
      <c r="G17" s="21"/>
      <c r="H17" s="21"/>
      <c r="I17" s="21"/>
      <c r="J17" s="21"/>
      <c r="K17" s="21"/>
      <c r="L17" s="21" t="n">
        <v>-17600</v>
      </c>
      <c r="M17" s="21" t="n">
        <v>-17600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2" t="n">
        <v>-67200</v>
      </c>
    </row>
    <row r="18" customFormat="false" ht="12.75" hidden="false" customHeight="false" outlineLevel="0" collapsed="false">
      <c r="A18" s="19"/>
      <c r="B18" s="20" t="s">
        <v>30</v>
      </c>
      <c r="C18" s="20" t="s">
        <v>18</v>
      </c>
      <c r="D18" s="20" t="s">
        <v>29</v>
      </c>
      <c r="E18" s="20" t="n">
        <v>-8600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2" t="n">
        <v>-8600</v>
      </c>
    </row>
    <row r="19" customFormat="false" ht="12.75" hidden="false" customHeight="false" outlineLevel="0" collapsed="false">
      <c r="A19" s="19"/>
      <c r="B19" s="23"/>
      <c r="C19" s="20" t="s">
        <v>39</v>
      </c>
      <c r="D19" s="24"/>
      <c r="E19" s="20" t="n">
        <v>-8600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2" t="n">
        <v>-8600</v>
      </c>
    </row>
    <row r="20" customFormat="false" ht="12.75" hidden="false" customHeight="false" outlineLevel="0" collapsed="false">
      <c r="A20" s="19"/>
      <c r="B20" s="20" t="s">
        <v>44</v>
      </c>
      <c r="C20" s="24"/>
      <c r="D20" s="24"/>
      <c r="E20" s="20" t="n">
        <v>-8600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2" t="n">
        <v>-8600</v>
      </c>
    </row>
    <row r="21" customFormat="false" ht="12.75" hidden="false" customHeight="false" outlineLevel="0" collapsed="false">
      <c r="A21" s="19"/>
      <c r="B21" s="20" t="s">
        <v>31</v>
      </c>
      <c r="C21" s="20" t="s">
        <v>18</v>
      </c>
      <c r="D21" s="20" t="s">
        <v>29</v>
      </c>
      <c r="E21" s="20" t="n">
        <v>8600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2" t="n">
        <v>8600</v>
      </c>
    </row>
    <row r="22" customFormat="false" ht="12.75" hidden="false" customHeight="false" outlineLevel="0" collapsed="false">
      <c r="A22" s="19"/>
      <c r="B22" s="23"/>
      <c r="C22" s="20" t="s">
        <v>39</v>
      </c>
      <c r="D22" s="24"/>
      <c r="E22" s="20" t="n">
        <v>8600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2" t="n">
        <v>8600</v>
      </c>
    </row>
    <row r="23" customFormat="false" ht="12.75" hidden="false" customHeight="false" outlineLevel="0" collapsed="false">
      <c r="A23" s="19"/>
      <c r="B23" s="20" t="s">
        <v>45</v>
      </c>
      <c r="C23" s="24"/>
      <c r="D23" s="24"/>
      <c r="E23" s="20" t="n">
        <v>8600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2" t="n">
        <v>8600</v>
      </c>
    </row>
    <row r="24" customFormat="false" ht="12.75" hidden="false" customHeight="false" outlineLevel="0" collapsed="false">
      <c r="A24" s="19"/>
      <c r="B24" s="20" t="s">
        <v>33</v>
      </c>
      <c r="C24" s="20" t="s">
        <v>18</v>
      </c>
      <c r="D24" s="20" t="s">
        <v>32</v>
      </c>
      <c r="E24" s="20" t="n">
        <v>169600</v>
      </c>
      <c r="F24" s="21" t="n">
        <v>9800</v>
      </c>
      <c r="G24" s="21" t="n">
        <v>8800</v>
      </c>
      <c r="H24" s="21" t="n">
        <v>10200</v>
      </c>
      <c r="I24" s="21" t="n">
        <v>9200</v>
      </c>
      <c r="J24" s="21" t="n">
        <v>9800</v>
      </c>
      <c r="K24" s="21" t="n">
        <v>10000</v>
      </c>
      <c r="L24" s="21" t="n">
        <v>9800</v>
      </c>
      <c r="M24" s="21" t="n">
        <v>9800</v>
      </c>
      <c r="N24" s="21" t="n">
        <v>10000</v>
      </c>
      <c r="O24" s="21" t="n">
        <v>9400</v>
      </c>
      <c r="P24" s="21" t="n">
        <v>10000</v>
      </c>
      <c r="Q24" s="21" t="n">
        <v>10200</v>
      </c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2" t="n">
        <v>286600</v>
      </c>
    </row>
    <row r="25" customFormat="false" ht="12.75" hidden="false" customHeight="false" outlineLevel="0" collapsed="false">
      <c r="A25" s="19"/>
      <c r="B25" s="23"/>
      <c r="C25" s="23"/>
      <c r="D25" s="25" t="s">
        <v>27</v>
      </c>
      <c r="E25" s="25" t="n">
        <v>120000</v>
      </c>
      <c r="F25" s="19" t="n">
        <v>79200</v>
      </c>
      <c r="G25" s="19" t="n">
        <v>72000</v>
      </c>
      <c r="H25" s="19" t="n">
        <v>75600</v>
      </c>
      <c r="I25" s="19" t="n">
        <v>79200</v>
      </c>
      <c r="J25" s="19" t="n">
        <v>79200</v>
      </c>
      <c r="K25" s="19" t="n">
        <v>72000</v>
      </c>
      <c r="L25" s="19" t="n">
        <v>96800</v>
      </c>
      <c r="M25" s="19" t="n">
        <v>96800</v>
      </c>
      <c r="N25" s="19" t="n">
        <v>72000</v>
      </c>
      <c r="O25" s="19" t="n">
        <v>82800</v>
      </c>
      <c r="P25" s="19" t="n">
        <v>72000</v>
      </c>
      <c r="Q25" s="19" t="n">
        <v>75600</v>
      </c>
      <c r="R25" s="19" t="n">
        <v>52800</v>
      </c>
      <c r="S25" s="19" t="n">
        <v>48000</v>
      </c>
      <c r="T25" s="19" t="n">
        <v>50400</v>
      </c>
      <c r="U25" s="19" t="n">
        <v>52800</v>
      </c>
      <c r="V25" s="19" t="n">
        <v>50400</v>
      </c>
      <c r="W25" s="19" t="n">
        <v>50400</v>
      </c>
      <c r="X25" s="19" t="n">
        <v>52800</v>
      </c>
      <c r="Y25" s="19" t="n">
        <v>50400</v>
      </c>
      <c r="Z25" s="19" t="n">
        <v>50400</v>
      </c>
      <c r="AA25" s="19" t="n">
        <v>55200</v>
      </c>
      <c r="AB25" s="19" t="n">
        <v>45600</v>
      </c>
      <c r="AC25" s="19" t="n">
        <v>52800</v>
      </c>
      <c r="AD25" s="26" t="n">
        <v>1685200</v>
      </c>
    </row>
    <row r="26" customFormat="false" ht="12.75" hidden="false" customHeight="false" outlineLevel="0" collapsed="false">
      <c r="A26" s="19"/>
      <c r="B26" s="23"/>
      <c r="C26" s="20" t="s">
        <v>39</v>
      </c>
      <c r="D26" s="24"/>
      <c r="E26" s="20" t="n">
        <v>289600</v>
      </c>
      <c r="F26" s="21" t="n">
        <v>89000</v>
      </c>
      <c r="G26" s="21" t="n">
        <v>80800</v>
      </c>
      <c r="H26" s="21" t="n">
        <v>85800</v>
      </c>
      <c r="I26" s="21" t="n">
        <v>88400</v>
      </c>
      <c r="J26" s="21" t="n">
        <v>89000</v>
      </c>
      <c r="K26" s="21" t="n">
        <v>82000</v>
      </c>
      <c r="L26" s="21" t="n">
        <v>106600</v>
      </c>
      <c r="M26" s="21" t="n">
        <v>106600</v>
      </c>
      <c r="N26" s="21" t="n">
        <v>82000</v>
      </c>
      <c r="O26" s="21" t="n">
        <v>92200</v>
      </c>
      <c r="P26" s="21" t="n">
        <v>82000</v>
      </c>
      <c r="Q26" s="21" t="n">
        <v>85800</v>
      </c>
      <c r="R26" s="21" t="n">
        <v>52800</v>
      </c>
      <c r="S26" s="21" t="n">
        <v>48000</v>
      </c>
      <c r="T26" s="21" t="n">
        <v>50400</v>
      </c>
      <c r="U26" s="21" t="n">
        <v>52800</v>
      </c>
      <c r="V26" s="21" t="n">
        <v>50400</v>
      </c>
      <c r="W26" s="21" t="n">
        <v>50400</v>
      </c>
      <c r="X26" s="21" t="n">
        <v>52800</v>
      </c>
      <c r="Y26" s="21" t="n">
        <v>50400</v>
      </c>
      <c r="Z26" s="21" t="n">
        <v>50400</v>
      </c>
      <c r="AA26" s="21" t="n">
        <v>55200</v>
      </c>
      <c r="AB26" s="21" t="n">
        <v>45600</v>
      </c>
      <c r="AC26" s="21" t="n">
        <v>52800</v>
      </c>
      <c r="AD26" s="22" t="n">
        <v>1971800</v>
      </c>
    </row>
    <row r="27" customFormat="false" ht="12.75" hidden="false" customHeight="false" outlineLevel="0" collapsed="false">
      <c r="A27" s="19"/>
      <c r="B27" s="23"/>
      <c r="C27" s="20" t="s">
        <v>35</v>
      </c>
      <c r="D27" s="20" t="s">
        <v>34</v>
      </c>
      <c r="E27" s="20" t="n">
        <v>2325</v>
      </c>
      <c r="F27" s="21" t="n">
        <v>1550</v>
      </c>
      <c r="G27" s="21" t="n">
        <v>1400</v>
      </c>
      <c r="H27" s="21" t="n">
        <v>1550</v>
      </c>
      <c r="I27" s="21" t="n">
        <v>1500</v>
      </c>
      <c r="J27" s="21" t="n">
        <v>1550</v>
      </c>
      <c r="K27" s="21" t="n">
        <v>3750</v>
      </c>
      <c r="L27" s="21" t="n">
        <v>3875</v>
      </c>
      <c r="M27" s="21" t="n">
        <v>3875</v>
      </c>
      <c r="N27" s="21" t="n">
        <v>3750</v>
      </c>
      <c r="O27" s="21" t="n">
        <v>3875</v>
      </c>
      <c r="P27" s="21" t="n">
        <v>3750</v>
      </c>
      <c r="Q27" s="21" t="n">
        <v>3875</v>
      </c>
      <c r="R27" s="21" t="n">
        <v>1550</v>
      </c>
      <c r="S27" s="21" t="n">
        <v>1400</v>
      </c>
      <c r="T27" s="21" t="n">
        <v>1550</v>
      </c>
      <c r="U27" s="21" t="n">
        <v>1500</v>
      </c>
      <c r="V27" s="21" t="n">
        <v>1550</v>
      </c>
      <c r="W27" s="21" t="n">
        <v>1500</v>
      </c>
      <c r="X27" s="21" t="n">
        <v>1550</v>
      </c>
      <c r="Y27" s="21" t="n">
        <v>1550</v>
      </c>
      <c r="Z27" s="21" t="n">
        <v>1500</v>
      </c>
      <c r="AA27" s="21" t="n">
        <v>1550</v>
      </c>
      <c r="AB27" s="21" t="n">
        <v>1500</v>
      </c>
      <c r="AC27" s="21" t="n">
        <v>1550</v>
      </c>
      <c r="AD27" s="22" t="n">
        <v>54875</v>
      </c>
    </row>
    <row r="28" customFormat="false" ht="12.75" hidden="false" customHeight="false" outlineLevel="0" collapsed="false">
      <c r="A28" s="19"/>
      <c r="B28" s="23"/>
      <c r="C28" s="20" t="s">
        <v>46</v>
      </c>
      <c r="D28" s="24"/>
      <c r="E28" s="20" t="n">
        <v>2325</v>
      </c>
      <c r="F28" s="21" t="n">
        <v>1550</v>
      </c>
      <c r="G28" s="21" t="n">
        <v>1400</v>
      </c>
      <c r="H28" s="21" t="n">
        <v>1550</v>
      </c>
      <c r="I28" s="21" t="n">
        <v>1500</v>
      </c>
      <c r="J28" s="21" t="n">
        <v>1550</v>
      </c>
      <c r="K28" s="21" t="n">
        <v>3750</v>
      </c>
      <c r="L28" s="21" t="n">
        <v>3875</v>
      </c>
      <c r="M28" s="21" t="n">
        <v>3875</v>
      </c>
      <c r="N28" s="21" t="n">
        <v>3750</v>
      </c>
      <c r="O28" s="21" t="n">
        <v>3875</v>
      </c>
      <c r="P28" s="21" t="n">
        <v>3750</v>
      </c>
      <c r="Q28" s="21" t="n">
        <v>3875</v>
      </c>
      <c r="R28" s="21" t="n">
        <v>1550</v>
      </c>
      <c r="S28" s="21" t="n">
        <v>1400</v>
      </c>
      <c r="T28" s="21" t="n">
        <v>1550</v>
      </c>
      <c r="U28" s="21" t="n">
        <v>1500</v>
      </c>
      <c r="V28" s="21" t="n">
        <v>1550</v>
      </c>
      <c r="W28" s="21" t="n">
        <v>1500</v>
      </c>
      <c r="X28" s="21" t="n">
        <v>1550</v>
      </c>
      <c r="Y28" s="21" t="n">
        <v>1550</v>
      </c>
      <c r="Z28" s="21" t="n">
        <v>1500</v>
      </c>
      <c r="AA28" s="21" t="n">
        <v>1550</v>
      </c>
      <c r="AB28" s="21" t="n">
        <v>1500</v>
      </c>
      <c r="AC28" s="21" t="n">
        <v>1550</v>
      </c>
      <c r="AD28" s="22" t="n">
        <v>54875</v>
      </c>
    </row>
    <row r="29" customFormat="false" ht="12.75" hidden="false" customHeight="false" outlineLevel="0" collapsed="false">
      <c r="A29" s="19"/>
      <c r="B29" s="20" t="s">
        <v>47</v>
      </c>
      <c r="C29" s="24"/>
      <c r="D29" s="24"/>
      <c r="E29" s="20" t="n">
        <v>291925</v>
      </c>
      <c r="F29" s="21" t="n">
        <v>90550</v>
      </c>
      <c r="G29" s="21" t="n">
        <v>82200</v>
      </c>
      <c r="H29" s="21" t="n">
        <v>87350</v>
      </c>
      <c r="I29" s="21" t="n">
        <v>89900</v>
      </c>
      <c r="J29" s="21" t="n">
        <v>90550</v>
      </c>
      <c r="K29" s="21" t="n">
        <v>85750</v>
      </c>
      <c r="L29" s="21" t="n">
        <v>110475</v>
      </c>
      <c r="M29" s="21" t="n">
        <v>110475</v>
      </c>
      <c r="N29" s="21" t="n">
        <v>85750</v>
      </c>
      <c r="O29" s="21" t="n">
        <v>96075</v>
      </c>
      <c r="P29" s="21" t="n">
        <v>85750</v>
      </c>
      <c r="Q29" s="21" t="n">
        <v>89675</v>
      </c>
      <c r="R29" s="21" t="n">
        <v>54350</v>
      </c>
      <c r="S29" s="21" t="n">
        <v>49400</v>
      </c>
      <c r="T29" s="21" t="n">
        <v>51950</v>
      </c>
      <c r="U29" s="21" t="n">
        <v>54300</v>
      </c>
      <c r="V29" s="21" t="n">
        <v>51950</v>
      </c>
      <c r="W29" s="21" t="n">
        <v>51900</v>
      </c>
      <c r="X29" s="21" t="n">
        <v>54350</v>
      </c>
      <c r="Y29" s="21" t="n">
        <v>51950</v>
      </c>
      <c r="Z29" s="21" t="n">
        <v>51900</v>
      </c>
      <c r="AA29" s="21" t="n">
        <v>56750</v>
      </c>
      <c r="AB29" s="21" t="n">
        <v>47100</v>
      </c>
      <c r="AC29" s="21" t="n">
        <v>54350</v>
      </c>
      <c r="AD29" s="22" t="n">
        <v>2026675</v>
      </c>
    </row>
    <row r="30" customFormat="false" ht="12.75" hidden="false" customHeight="false" outlineLevel="0" collapsed="false">
      <c r="A30" s="19"/>
      <c r="B30" s="27" t="s">
        <v>38</v>
      </c>
      <c r="C30" s="28"/>
      <c r="D30" s="28"/>
      <c r="E30" s="27" t="n">
        <v>279645</v>
      </c>
      <c r="F30" s="29" t="n">
        <v>129750</v>
      </c>
      <c r="G30" s="29" t="n">
        <v>117400</v>
      </c>
      <c r="H30" s="29" t="n">
        <v>144950</v>
      </c>
      <c r="I30" s="29" t="n">
        <v>144300</v>
      </c>
      <c r="J30" s="29" t="n">
        <v>147350</v>
      </c>
      <c r="K30" s="29" t="n">
        <v>141750</v>
      </c>
      <c r="L30" s="29" t="n">
        <v>167275</v>
      </c>
      <c r="M30" s="29" t="n">
        <v>167275</v>
      </c>
      <c r="N30" s="29" t="n">
        <v>141750</v>
      </c>
      <c r="O30" s="29" t="n">
        <v>152075</v>
      </c>
      <c r="P30" s="29" t="n">
        <v>141750</v>
      </c>
      <c r="Q30" s="29" t="n">
        <v>147275</v>
      </c>
      <c r="R30" s="29" t="n">
        <v>111150</v>
      </c>
      <c r="S30" s="29" t="n">
        <v>100600</v>
      </c>
      <c r="T30" s="29" t="n">
        <v>109550</v>
      </c>
      <c r="U30" s="29" t="n">
        <v>108700</v>
      </c>
      <c r="V30" s="29" t="n">
        <v>109550</v>
      </c>
      <c r="W30" s="29" t="n">
        <v>107100</v>
      </c>
      <c r="X30" s="29" t="n">
        <v>111150</v>
      </c>
      <c r="Y30" s="29" t="n">
        <v>109550</v>
      </c>
      <c r="Z30" s="29" t="n">
        <v>107100</v>
      </c>
      <c r="AA30" s="29" t="n">
        <v>112750</v>
      </c>
      <c r="AB30" s="29" t="n">
        <v>103900</v>
      </c>
      <c r="AC30" s="29" t="n">
        <v>111150</v>
      </c>
      <c r="AD30" s="30" t="n">
        <v>3324795</v>
      </c>
    </row>
    <row r="32" customFormat="false" ht="12.75" hidden="true" customHeight="false" outlineLevel="0" collapsed="false">
      <c r="A32" s="0" t="s">
        <v>48</v>
      </c>
      <c r="E32" s="0" t="s">
        <v>2</v>
      </c>
    </row>
    <row r="33" customFormat="false" ht="12.75" hidden="true" customHeight="false" outlineLevel="0" collapsed="false">
      <c r="A33" s="31" t="s">
        <v>13</v>
      </c>
      <c r="B33" s="31" t="s">
        <v>12</v>
      </c>
      <c r="C33" s="31" t="s">
        <v>3</v>
      </c>
      <c r="D33" s="31" t="s">
        <v>14</v>
      </c>
      <c r="E33" s="31" t="n">
        <v>37226</v>
      </c>
      <c r="F33" s="31" t="n">
        <v>37257</v>
      </c>
      <c r="G33" s="31" t="n">
        <v>37288</v>
      </c>
      <c r="H33" s="31" t="n">
        <v>37316</v>
      </c>
      <c r="I33" s="31" t="n">
        <v>37347</v>
      </c>
      <c r="J33" s="31" t="n">
        <v>37377</v>
      </c>
      <c r="K33" s="31" t="n">
        <v>37408</v>
      </c>
      <c r="L33" s="31" t="n">
        <v>37438</v>
      </c>
      <c r="M33" s="31" t="n">
        <v>37469</v>
      </c>
      <c r="N33" s="31" t="n">
        <v>37500</v>
      </c>
      <c r="O33" s="31" t="n">
        <v>37530</v>
      </c>
      <c r="P33" s="31" t="n">
        <v>37561</v>
      </c>
      <c r="Q33" s="31" t="n">
        <v>37591</v>
      </c>
      <c r="R33" s="31" t="n">
        <v>37622</v>
      </c>
      <c r="S33" s="31" t="n">
        <v>37653</v>
      </c>
      <c r="T33" s="31" t="n">
        <v>37681</v>
      </c>
      <c r="U33" s="31" t="n">
        <v>37712</v>
      </c>
      <c r="V33" s="31" t="n">
        <v>37742</v>
      </c>
      <c r="W33" s="31" t="n">
        <v>37773</v>
      </c>
      <c r="X33" s="31" t="n">
        <v>37803</v>
      </c>
      <c r="Y33" s="31" t="n">
        <v>37834</v>
      </c>
      <c r="Z33" s="31" t="n">
        <v>37865</v>
      </c>
      <c r="AA33" s="31" t="n">
        <v>37895</v>
      </c>
      <c r="AB33" s="31" t="n">
        <v>37926</v>
      </c>
      <c r="AC33" s="31" t="n">
        <v>37956</v>
      </c>
      <c r="AD33" s="31" t="s">
        <v>38</v>
      </c>
    </row>
    <row r="34" customFormat="false" ht="12.75" hidden="true" customHeight="false" outlineLevel="0" collapsed="false">
      <c r="A34" s="0" t="s">
        <v>19</v>
      </c>
      <c r="B34" s="0" t="s">
        <v>18</v>
      </c>
      <c r="C34" s="0" t="s">
        <v>16</v>
      </c>
      <c r="D34" s="0" t="s">
        <v>20</v>
      </c>
      <c r="F34" s="0" t="n">
        <v>25.75</v>
      </c>
      <c r="G34" s="0" t="n">
        <v>25.75</v>
      </c>
      <c r="AD34" s="0" t="n">
        <v>25.75</v>
      </c>
    </row>
    <row r="35" customFormat="false" ht="12.75" hidden="true" customHeight="false" outlineLevel="0" collapsed="false">
      <c r="C35" s="0" t="s">
        <v>49</v>
      </c>
      <c r="F35" s="0" t="n">
        <v>25.75</v>
      </c>
      <c r="G35" s="0" t="n">
        <v>25.75</v>
      </c>
      <c r="AD35" s="0" t="n">
        <v>25.75</v>
      </c>
    </row>
    <row r="36" customFormat="false" ht="12.75" hidden="true" customHeight="false" outlineLevel="0" collapsed="false">
      <c r="B36" s="0" t="s">
        <v>39</v>
      </c>
      <c r="F36" s="0" t="n">
        <v>25.75</v>
      </c>
      <c r="G36" s="0" t="n">
        <v>25.75</v>
      </c>
      <c r="AD36" s="0" t="n">
        <v>25.75</v>
      </c>
    </row>
    <row r="37" customFormat="false" ht="12.75" hidden="true" customHeight="false" outlineLevel="0" collapsed="false">
      <c r="A37" s="0" t="s">
        <v>40</v>
      </c>
      <c r="F37" s="0" t="n">
        <v>25.75</v>
      </c>
      <c r="G37" s="0" t="n">
        <v>25.75</v>
      </c>
      <c r="AD37" s="0" t="n">
        <v>25.75</v>
      </c>
    </row>
    <row r="38" customFormat="false" ht="12.75" hidden="true" customHeight="false" outlineLevel="0" collapsed="false">
      <c r="A38" s="0" t="s">
        <v>23</v>
      </c>
      <c r="B38" s="0" t="s">
        <v>18</v>
      </c>
      <c r="C38" s="0" t="s">
        <v>22</v>
      </c>
      <c r="D38" s="0" t="s">
        <v>24</v>
      </c>
      <c r="E38" s="0" t="n">
        <v>33.95</v>
      </c>
      <c r="AD38" s="0" t="n">
        <v>33.95</v>
      </c>
    </row>
    <row r="39" customFormat="false" ht="12.75" hidden="true" customHeight="false" outlineLevel="0" collapsed="false">
      <c r="C39" s="0" t="s">
        <v>50</v>
      </c>
      <c r="E39" s="0" t="n">
        <v>33.95</v>
      </c>
      <c r="AD39" s="0" t="n">
        <v>33.95</v>
      </c>
    </row>
    <row r="40" customFormat="false" ht="12.75" hidden="true" customHeight="false" outlineLevel="0" collapsed="false">
      <c r="B40" s="0" t="s">
        <v>39</v>
      </c>
      <c r="E40" s="0" t="n">
        <v>33.95</v>
      </c>
      <c r="AD40" s="0" t="n">
        <v>33.95</v>
      </c>
    </row>
    <row r="41" customFormat="false" ht="12.75" hidden="true" customHeight="false" outlineLevel="0" collapsed="false">
      <c r="A41" s="0" t="s">
        <v>41</v>
      </c>
      <c r="E41" s="0" t="n">
        <v>33.95</v>
      </c>
      <c r="AD41" s="0" t="n">
        <v>33.95</v>
      </c>
    </row>
    <row r="42" customFormat="false" ht="12.75" hidden="true" customHeight="false" outlineLevel="0" collapsed="false">
      <c r="A42" s="0" t="s">
        <v>26</v>
      </c>
      <c r="B42" s="0" t="s">
        <v>18</v>
      </c>
      <c r="C42" s="0" t="s">
        <v>25</v>
      </c>
      <c r="D42" s="0" t="s">
        <v>24</v>
      </c>
      <c r="F42" s="0" t="n">
        <v>18.64</v>
      </c>
      <c r="G42" s="0" t="n">
        <v>17.98</v>
      </c>
      <c r="H42" s="0" t="n">
        <v>16.02</v>
      </c>
      <c r="I42" s="0" t="n">
        <v>16.21</v>
      </c>
      <c r="J42" s="0" t="n">
        <v>17.6</v>
      </c>
      <c r="K42" s="0" t="n">
        <v>19.44</v>
      </c>
      <c r="L42" s="0" t="n">
        <v>22.91</v>
      </c>
      <c r="M42" s="0" t="n">
        <v>22.74</v>
      </c>
      <c r="N42" s="0" t="n">
        <v>17.82</v>
      </c>
      <c r="O42" s="0" t="n">
        <v>16.07</v>
      </c>
      <c r="P42" s="0" t="n">
        <v>16.11</v>
      </c>
      <c r="Q42" s="0" t="n">
        <v>17.45</v>
      </c>
      <c r="R42" s="0" t="n">
        <v>21.19</v>
      </c>
      <c r="S42" s="0" t="n">
        <v>20.44</v>
      </c>
      <c r="T42" s="0" t="n">
        <v>18.22</v>
      </c>
      <c r="U42" s="0" t="n">
        <v>18.43</v>
      </c>
      <c r="V42" s="0" t="n">
        <v>20.02</v>
      </c>
      <c r="W42" s="0" t="n">
        <v>22.11</v>
      </c>
      <c r="X42" s="0" t="n">
        <v>26.04</v>
      </c>
      <c r="Y42" s="0" t="n">
        <v>25.86</v>
      </c>
      <c r="Z42" s="0" t="n">
        <v>20.27</v>
      </c>
      <c r="AA42" s="0" t="n">
        <v>18.28</v>
      </c>
      <c r="AB42" s="0" t="n">
        <v>18.31</v>
      </c>
      <c r="AC42" s="0" t="n">
        <v>19.84</v>
      </c>
      <c r="AD42" s="0" t="n">
        <v>19.5</v>
      </c>
    </row>
    <row r="43" customFormat="false" ht="12.75" hidden="true" customHeight="false" outlineLevel="0" collapsed="false">
      <c r="C43" s="0" t="s">
        <v>51</v>
      </c>
      <c r="F43" s="0" t="n">
        <v>18.64</v>
      </c>
      <c r="G43" s="0" t="n">
        <v>17.98</v>
      </c>
      <c r="H43" s="0" t="n">
        <v>16.02</v>
      </c>
      <c r="I43" s="0" t="n">
        <v>16.21</v>
      </c>
      <c r="J43" s="0" t="n">
        <v>17.6</v>
      </c>
      <c r="K43" s="0" t="n">
        <v>19.44</v>
      </c>
      <c r="L43" s="0" t="n">
        <v>22.91</v>
      </c>
      <c r="M43" s="0" t="n">
        <v>22.74</v>
      </c>
      <c r="N43" s="0" t="n">
        <v>17.82</v>
      </c>
      <c r="O43" s="0" t="n">
        <v>16.07</v>
      </c>
      <c r="P43" s="0" t="n">
        <v>16.11</v>
      </c>
      <c r="Q43" s="0" t="n">
        <v>17.45</v>
      </c>
      <c r="R43" s="0" t="n">
        <v>21.19</v>
      </c>
      <c r="S43" s="0" t="n">
        <v>20.44</v>
      </c>
      <c r="T43" s="0" t="n">
        <v>18.22</v>
      </c>
      <c r="U43" s="0" t="n">
        <v>18.43</v>
      </c>
      <c r="V43" s="0" t="n">
        <v>20.02</v>
      </c>
      <c r="W43" s="0" t="n">
        <v>22.11</v>
      </c>
      <c r="X43" s="0" t="n">
        <v>26.04</v>
      </c>
      <c r="Y43" s="0" t="n">
        <v>25.86</v>
      </c>
      <c r="Z43" s="0" t="n">
        <v>20.27</v>
      </c>
      <c r="AA43" s="0" t="n">
        <v>18.28</v>
      </c>
      <c r="AB43" s="0" t="n">
        <v>18.31</v>
      </c>
      <c r="AC43" s="0" t="n">
        <v>19.84</v>
      </c>
      <c r="AD43" s="0" t="n">
        <v>19.5</v>
      </c>
    </row>
    <row r="44" customFormat="false" ht="12.75" hidden="true" customHeight="false" outlineLevel="0" collapsed="false">
      <c r="C44" s="0" t="s">
        <v>16</v>
      </c>
      <c r="D44" s="0" t="s">
        <v>24</v>
      </c>
      <c r="E44" s="0" t="n">
        <v>19.5</v>
      </c>
      <c r="F44" s="0" t="n">
        <v>28.26</v>
      </c>
      <c r="G44" s="0" t="n">
        <v>27.63</v>
      </c>
      <c r="H44" s="0" t="n">
        <v>26.14</v>
      </c>
      <c r="I44" s="0" t="n">
        <v>25.19</v>
      </c>
      <c r="J44" s="0" t="n">
        <v>26.4</v>
      </c>
      <c r="K44" s="0" t="n">
        <v>29.25</v>
      </c>
      <c r="L44" s="0" t="n">
        <v>36.02</v>
      </c>
      <c r="M44" s="0" t="n">
        <v>36.02</v>
      </c>
      <c r="N44" s="0" t="n">
        <v>23.37</v>
      </c>
      <c r="O44" s="0" t="n">
        <v>21.88</v>
      </c>
      <c r="P44" s="0" t="n">
        <v>21.99</v>
      </c>
      <c r="Q44" s="0" t="n">
        <v>21.85</v>
      </c>
      <c r="R44" s="0" t="n">
        <v>32.44</v>
      </c>
      <c r="S44" s="0" t="n">
        <v>31.73</v>
      </c>
      <c r="T44" s="0" t="n">
        <v>30.02</v>
      </c>
      <c r="U44" s="0" t="n">
        <v>28.92</v>
      </c>
      <c r="V44" s="0" t="n">
        <v>30.32</v>
      </c>
      <c r="W44" s="0" t="n">
        <v>33.58</v>
      </c>
      <c r="X44" s="0" t="n">
        <v>41.35</v>
      </c>
      <c r="Y44" s="0" t="n">
        <v>41.35</v>
      </c>
      <c r="Z44" s="0" t="n">
        <v>26.83</v>
      </c>
      <c r="AA44" s="0" t="n">
        <v>25.12</v>
      </c>
      <c r="AB44" s="0" t="n">
        <v>25.25</v>
      </c>
      <c r="AC44" s="0" t="n">
        <v>25.09</v>
      </c>
      <c r="AD44" s="0" t="n">
        <v>27.9462962962963</v>
      </c>
    </row>
    <row r="45" customFormat="false" ht="12.75" hidden="true" customHeight="false" outlineLevel="0" collapsed="false">
      <c r="C45" s="0" t="s">
        <v>49</v>
      </c>
      <c r="E45" s="0" t="n">
        <v>19.5</v>
      </c>
      <c r="F45" s="0" t="n">
        <v>28.26</v>
      </c>
      <c r="G45" s="0" t="n">
        <v>27.63</v>
      </c>
      <c r="H45" s="0" t="n">
        <v>26.14</v>
      </c>
      <c r="I45" s="0" t="n">
        <v>25.19</v>
      </c>
      <c r="J45" s="0" t="n">
        <v>26.4</v>
      </c>
      <c r="K45" s="0" t="n">
        <v>29.25</v>
      </c>
      <c r="L45" s="0" t="n">
        <v>36.02</v>
      </c>
      <c r="M45" s="0" t="n">
        <v>36.02</v>
      </c>
      <c r="N45" s="0" t="n">
        <v>23.37</v>
      </c>
      <c r="O45" s="0" t="n">
        <v>21.88</v>
      </c>
      <c r="P45" s="0" t="n">
        <v>21.99</v>
      </c>
      <c r="Q45" s="0" t="n">
        <v>21.85</v>
      </c>
      <c r="R45" s="0" t="n">
        <v>32.44</v>
      </c>
      <c r="S45" s="0" t="n">
        <v>31.73</v>
      </c>
      <c r="T45" s="0" t="n">
        <v>30.02</v>
      </c>
      <c r="U45" s="0" t="n">
        <v>28.92</v>
      </c>
      <c r="V45" s="0" t="n">
        <v>30.32</v>
      </c>
      <c r="W45" s="0" t="n">
        <v>33.58</v>
      </c>
      <c r="X45" s="0" t="n">
        <v>41.35</v>
      </c>
      <c r="Y45" s="0" t="n">
        <v>41.35</v>
      </c>
      <c r="Z45" s="0" t="n">
        <v>26.83</v>
      </c>
      <c r="AA45" s="0" t="n">
        <v>25.12</v>
      </c>
      <c r="AB45" s="0" t="n">
        <v>25.25</v>
      </c>
      <c r="AC45" s="0" t="n">
        <v>25.09</v>
      </c>
      <c r="AD45" s="0" t="n">
        <v>27.9462962962963</v>
      </c>
    </row>
    <row r="46" customFormat="false" ht="12.75" hidden="true" customHeight="false" outlineLevel="0" collapsed="false">
      <c r="B46" s="0" t="s">
        <v>39</v>
      </c>
      <c r="E46" s="0" t="n">
        <v>19.5</v>
      </c>
      <c r="F46" s="0" t="n">
        <v>21.06</v>
      </c>
      <c r="G46" s="0" t="n">
        <v>20.43</v>
      </c>
      <c r="H46" s="0" t="n">
        <v>18.67</v>
      </c>
      <c r="I46" s="0" t="n">
        <v>18.5033333333333</v>
      </c>
      <c r="J46" s="0" t="n">
        <v>19.8</v>
      </c>
      <c r="K46" s="0" t="n">
        <v>21.8966666666667</v>
      </c>
      <c r="L46" s="0" t="n">
        <v>27.965</v>
      </c>
      <c r="M46" s="0" t="n">
        <v>27.88</v>
      </c>
      <c r="N46" s="0" t="n">
        <v>19.02</v>
      </c>
      <c r="O46" s="0" t="n">
        <v>17.4</v>
      </c>
      <c r="P46" s="0" t="n">
        <v>17.46</v>
      </c>
      <c r="Q46" s="0" t="n">
        <v>18.31</v>
      </c>
      <c r="R46" s="0" t="n">
        <v>24.94</v>
      </c>
      <c r="S46" s="0" t="n">
        <v>24.2033333333333</v>
      </c>
      <c r="T46" s="0" t="n">
        <v>22.1533333333333</v>
      </c>
      <c r="U46" s="0" t="n">
        <v>21.9266666666667</v>
      </c>
      <c r="V46" s="0" t="n">
        <v>23.4533333333333</v>
      </c>
      <c r="W46" s="0" t="n">
        <v>25.9333333333333</v>
      </c>
      <c r="X46" s="0" t="n">
        <v>31.1433333333333</v>
      </c>
      <c r="Y46" s="0" t="n">
        <v>31.0233333333333</v>
      </c>
      <c r="Z46" s="0" t="n">
        <v>22.4566666666667</v>
      </c>
      <c r="AA46" s="0" t="n">
        <v>20.56</v>
      </c>
      <c r="AB46" s="0" t="n">
        <v>20.6233333333333</v>
      </c>
      <c r="AC46" s="0" t="n">
        <v>21.59</v>
      </c>
      <c r="AD46" s="0" t="n">
        <v>22.5406666666667</v>
      </c>
    </row>
    <row r="47" customFormat="false" ht="12.75" hidden="true" customHeight="false" outlineLevel="0" collapsed="false">
      <c r="A47" s="0" t="s">
        <v>42</v>
      </c>
      <c r="E47" s="0" t="n">
        <v>19.5</v>
      </c>
      <c r="F47" s="0" t="n">
        <v>21.06</v>
      </c>
      <c r="G47" s="0" t="n">
        <v>20.43</v>
      </c>
      <c r="H47" s="0" t="n">
        <v>18.67</v>
      </c>
      <c r="I47" s="0" t="n">
        <v>18.5033333333333</v>
      </c>
      <c r="J47" s="0" t="n">
        <v>19.8</v>
      </c>
      <c r="K47" s="0" t="n">
        <v>21.8966666666667</v>
      </c>
      <c r="L47" s="0" t="n">
        <v>27.965</v>
      </c>
      <c r="M47" s="0" t="n">
        <v>27.88</v>
      </c>
      <c r="N47" s="0" t="n">
        <v>19.02</v>
      </c>
      <c r="O47" s="0" t="n">
        <v>17.4</v>
      </c>
      <c r="P47" s="0" t="n">
        <v>17.46</v>
      </c>
      <c r="Q47" s="0" t="n">
        <v>18.31</v>
      </c>
      <c r="R47" s="0" t="n">
        <v>24.94</v>
      </c>
      <c r="S47" s="0" t="n">
        <v>24.2033333333333</v>
      </c>
      <c r="T47" s="0" t="n">
        <v>22.1533333333333</v>
      </c>
      <c r="U47" s="0" t="n">
        <v>21.9266666666667</v>
      </c>
      <c r="V47" s="0" t="n">
        <v>23.4533333333333</v>
      </c>
      <c r="W47" s="0" t="n">
        <v>25.9333333333333</v>
      </c>
      <c r="X47" s="0" t="n">
        <v>31.1433333333333</v>
      </c>
      <c r="Y47" s="0" t="n">
        <v>31.0233333333333</v>
      </c>
      <c r="Z47" s="0" t="n">
        <v>22.4566666666667</v>
      </c>
      <c r="AA47" s="0" t="n">
        <v>20.56</v>
      </c>
      <c r="AB47" s="0" t="n">
        <v>20.6233333333333</v>
      </c>
      <c r="AC47" s="0" t="n">
        <v>21.59</v>
      </c>
      <c r="AD47" s="0" t="n">
        <v>22.5406666666667</v>
      </c>
    </row>
    <row r="48" customFormat="false" ht="12.75" hidden="true" customHeight="false" outlineLevel="0" collapsed="false">
      <c r="A48" s="0" t="s">
        <v>28</v>
      </c>
      <c r="B48" s="0" t="s">
        <v>18</v>
      </c>
      <c r="C48" s="0" t="s">
        <v>27</v>
      </c>
      <c r="D48" s="0" t="s">
        <v>24</v>
      </c>
      <c r="E48" s="0" t="n">
        <v>34.7</v>
      </c>
      <c r="L48" s="0" t="n">
        <v>53.25</v>
      </c>
      <c r="M48" s="0" t="n">
        <v>53.25</v>
      </c>
      <c r="AD48" s="0" t="n">
        <v>43.975</v>
      </c>
    </row>
    <row r="49" customFormat="false" ht="12.75" hidden="true" customHeight="false" outlineLevel="0" collapsed="false">
      <c r="D49" s="0" t="s">
        <v>20</v>
      </c>
      <c r="E49" s="0" t="n">
        <v>34.2</v>
      </c>
      <c r="L49" s="0" t="n">
        <v>52.75</v>
      </c>
      <c r="M49" s="0" t="n">
        <v>52.75</v>
      </c>
      <c r="AD49" s="0" t="n">
        <v>43.475</v>
      </c>
    </row>
    <row r="50" customFormat="false" ht="12.75" hidden="true" customHeight="false" outlineLevel="0" collapsed="false">
      <c r="C50" s="0" t="s">
        <v>52</v>
      </c>
      <c r="E50" s="0" t="n">
        <v>34.3666666666667</v>
      </c>
      <c r="L50" s="0" t="n">
        <v>52.9166666666667</v>
      </c>
      <c r="M50" s="0" t="n">
        <v>52.9166666666667</v>
      </c>
      <c r="AD50" s="0" t="n">
        <v>43.6416666666667</v>
      </c>
    </row>
    <row r="51" customFormat="false" ht="12.75" hidden="true" customHeight="false" outlineLevel="0" collapsed="false">
      <c r="B51" s="0" t="s">
        <v>39</v>
      </c>
      <c r="E51" s="0" t="n">
        <v>34.3666666666667</v>
      </c>
      <c r="L51" s="0" t="n">
        <v>52.9166666666667</v>
      </c>
      <c r="M51" s="0" t="n">
        <v>52.9166666666667</v>
      </c>
      <c r="AD51" s="0" t="n">
        <v>43.6416666666667</v>
      </c>
    </row>
    <row r="52" customFormat="false" ht="12.75" hidden="true" customHeight="false" outlineLevel="0" collapsed="false">
      <c r="A52" s="0" t="s">
        <v>43</v>
      </c>
      <c r="E52" s="0" t="n">
        <v>34.3666666666667</v>
      </c>
      <c r="L52" s="0" t="n">
        <v>52.9166666666667</v>
      </c>
      <c r="M52" s="0" t="n">
        <v>52.9166666666667</v>
      </c>
      <c r="AD52" s="0" t="n">
        <v>43.6416666666667</v>
      </c>
    </row>
    <row r="53" customFormat="false" ht="12.75" hidden="true" customHeight="false" outlineLevel="0" collapsed="false">
      <c r="A53" s="0" t="s">
        <v>30</v>
      </c>
      <c r="B53" s="0" t="s">
        <v>18</v>
      </c>
      <c r="C53" s="0" t="s">
        <v>29</v>
      </c>
      <c r="D53" s="0" t="s">
        <v>20</v>
      </c>
      <c r="E53" s="0" t="n">
        <v>27.08</v>
      </c>
      <c r="AD53" s="0" t="n">
        <v>27.08</v>
      </c>
    </row>
    <row r="54" customFormat="false" ht="12.75" hidden="true" customHeight="false" outlineLevel="0" collapsed="false">
      <c r="C54" s="0" t="s">
        <v>53</v>
      </c>
      <c r="E54" s="0" t="n">
        <v>27.08</v>
      </c>
      <c r="AD54" s="0" t="n">
        <v>27.08</v>
      </c>
    </row>
    <row r="55" customFormat="false" ht="12.75" hidden="true" customHeight="false" outlineLevel="0" collapsed="false">
      <c r="B55" s="0" t="s">
        <v>39</v>
      </c>
      <c r="E55" s="0" t="n">
        <v>27.08</v>
      </c>
      <c r="AD55" s="0" t="n">
        <v>27.08</v>
      </c>
    </row>
    <row r="56" customFormat="false" ht="12.75" hidden="true" customHeight="false" outlineLevel="0" collapsed="false">
      <c r="A56" s="0" t="s">
        <v>44</v>
      </c>
      <c r="E56" s="0" t="n">
        <v>27.08</v>
      </c>
      <c r="AD56" s="0" t="n">
        <v>27.08</v>
      </c>
    </row>
    <row r="57" customFormat="false" ht="12.75" hidden="true" customHeight="false" outlineLevel="0" collapsed="false">
      <c r="A57" s="0" t="s">
        <v>31</v>
      </c>
      <c r="B57" s="0" t="s">
        <v>18</v>
      </c>
      <c r="C57" s="0" t="s">
        <v>29</v>
      </c>
      <c r="D57" s="0" t="s">
        <v>24</v>
      </c>
      <c r="E57" s="0" t="n">
        <v>88.05</v>
      </c>
      <c r="AD57" s="0" t="n">
        <v>88.05</v>
      </c>
    </row>
    <row r="58" customFormat="false" ht="12.75" hidden="true" customHeight="false" outlineLevel="0" collapsed="false">
      <c r="C58" s="0" t="s">
        <v>53</v>
      </c>
      <c r="E58" s="0" t="n">
        <v>88.05</v>
      </c>
      <c r="AD58" s="0" t="n">
        <v>88.05</v>
      </c>
    </row>
    <row r="59" customFormat="false" ht="12.75" hidden="true" customHeight="false" outlineLevel="0" collapsed="false">
      <c r="B59" s="0" t="s">
        <v>39</v>
      </c>
      <c r="E59" s="0" t="n">
        <v>88.05</v>
      </c>
      <c r="AD59" s="0" t="n">
        <v>88.05</v>
      </c>
    </row>
    <row r="60" customFormat="false" ht="12.75" hidden="true" customHeight="false" outlineLevel="0" collapsed="false">
      <c r="A60" s="0" t="s">
        <v>45</v>
      </c>
      <c r="E60" s="0" t="n">
        <v>88.05</v>
      </c>
      <c r="AD60" s="0" t="n">
        <v>88.05</v>
      </c>
    </row>
    <row r="61" customFormat="false" ht="12.75" hidden="true" customHeight="false" outlineLevel="0" collapsed="false">
      <c r="A61" s="0" t="s">
        <v>33</v>
      </c>
      <c r="B61" s="0" t="s">
        <v>18</v>
      </c>
      <c r="C61" s="0" t="s">
        <v>32</v>
      </c>
      <c r="D61" s="0" t="s">
        <v>24</v>
      </c>
      <c r="E61" s="0" t="n">
        <v>17.5</v>
      </c>
      <c r="F61" s="0" t="n">
        <v>22.69</v>
      </c>
      <c r="G61" s="0" t="n">
        <v>21.99</v>
      </c>
      <c r="H61" s="0" t="n">
        <v>18.71</v>
      </c>
      <c r="I61" s="0" t="n">
        <v>16.92</v>
      </c>
      <c r="J61" s="0" t="n">
        <v>17.23</v>
      </c>
      <c r="K61" s="0" t="n">
        <v>18.97</v>
      </c>
      <c r="L61" s="0" t="n">
        <v>24.35</v>
      </c>
      <c r="M61" s="0" t="n">
        <v>23.86</v>
      </c>
      <c r="N61" s="0" t="n">
        <v>17.23</v>
      </c>
      <c r="O61" s="0" t="n">
        <v>17.53</v>
      </c>
      <c r="P61" s="0" t="n">
        <v>17.49</v>
      </c>
      <c r="Q61" s="0" t="n">
        <v>17.05</v>
      </c>
      <c r="AD61" s="0" t="n">
        <v>18.701</v>
      </c>
    </row>
    <row r="62" customFormat="false" ht="12.75" hidden="true" customHeight="false" outlineLevel="0" collapsed="false">
      <c r="C62" s="0" t="s">
        <v>54</v>
      </c>
      <c r="E62" s="0" t="n">
        <v>17.5</v>
      </c>
      <c r="F62" s="0" t="n">
        <v>22.69</v>
      </c>
      <c r="G62" s="0" t="n">
        <v>21.99</v>
      </c>
      <c r="H62" s="0" t="n">
        <v>18.71</v>
      </c>
      <c r="I62" s="0" t="n">
        <v>16.92</v>
      </c>
      <c r="J62" s="0" t="n">
        <v>17.23</v>
      </c>
      <c r="K62" s="0" t="n">
        <v>18.97</v>
      </c>
      <c r="L62" s="0" t="n">
        <v>24.35</v>
      </c>
      <c r="M62" s="0" t="n">
        <v>23.86</v>
      </c>
      <c r="N62" s="0" t="n">
        <v>17.23</v>
      </c>
      <c r="O62" s="0" t="n">
        <v>17.53</v>
      </c>
      <c r="P62" s="0" t="n">
        <v>17.49</v>
      </c>
      <c r="Q62" s="0" t="n">
        <v>17.05</v>
      </c>
      <c r="AD62" s="0" t="n">
        <v>18.701</v>
      </c>
    </row>
    <row r="63" customFormat="false" ht="12.75" hidden="true" customHeight="false" outlineLevel="0" collapsed="false">
      <c r="C63" s="0" t="s">
        <v>27</v>
      </c>
      <c r="D63" s="0" t="s">
        <v>24</v>
      </c>
      <c r="E63" s="0" t="n">
        <v>25.1</v>
      </c>
      <c r="F63" s="0" t="n">
        <v>30.08</v>
      </c>
      <c r="G63" s="0" t="n">
        <v>30.08</v>
      </c>
      <c r="H63" s="0" t="n">
        <v>27.2</v>
      </c>
      <c r="I63" s="0" t="n">
        <v>27.2</v>
      </c>
      <c r="J63" s="0" t="n">
        <v>29.44</v>
      </c>
      <c r="K63" s="0" t="n">
        <v>36.8</v>
      </c>
      <c r="L63" s="0" t="n">
        <v>49.6</v>
      </c>
      <c r="M63" s="0" t="n">
        <v>49.6</v>
      </c>
      <c r="N63" s="0" t="n">
        <v>26.4</v>
      </c>
      <c r="O63" s="0" t="n">
        <v>25.76</v>
      </c>
      <c r="P63" s="0" t="n">
        <v>25.92</v>
      </c>
      <c r="Q63" s="0" t="n">
        <v>25.92</v>
      </c>
      <c r="R63" s="0" t="n">
        <v>32.67</v>
      </c>
      <c r="S63" s="0" t="n">
        <v>32.67</v>
      </c>
      <c r="T63" s="0" t="n">
        <v>29.54</v>
      </c>
      <c r="U63" s="0" t="n">
        <v>29.54</v>
      </c>
      <c r="V63" s="0" t="n">
        <v>31.97</v>
      </c>
      <c r="W63" s="0" t="n">
        <v>39.96</v>
      </c>
      <c r="X63" s="0" t="n">
        <v>53.86</v>
      </c>
      <c r="Y63" s="0" t="n">
        <v>53.86</v>
      </c>
      <c r="Z63" s="0" t="n">
        <v>28.67</v>
      </c>
      <c r="AA63" s="0" t="n">
        <v>27.97</v>
      </c>
      <c r="AB63" s="0" t="n">
        <v>28.15</v>
      </c>
      <c r="AC63" s="0" t="n">
        <v>28.15</v>
      </c>
      <c r="AD63" s="0" t="n">
        <v>32.634954954955</v>
      </c>
    </row>
    <row r="64" customFormat="false" ht="12.75" hidden="true" customHeight="false" outlineLevel="0" collapsed="false">
      <c r="D64" s="0" t="s">
        <v>20</v>
      </c>
      <c r="E64" s="0" t="n">
        <v>24.9</v>
      </c>
      <c r="F64" s="0" t="n">
        <v>29.61</v>
      </c>
      <c r="G64" s="0" t="n">
        <v>29.61</v>
      </c>
      <c r="H64" s="0" t="n">
        <v>26.78</v>
      </c>
      <c r="I64" s="0" t="n">
        <v>26.78</v>
      </c>
      <c r="J64" s="0" t="n">
        <v>28.98</v>
      </c>
      <c r="K64" s="0" t="n">
        <v>36.23</v>
      </c>
      <c r="L64" s="0" t="n">
        <v>48.83</v>
      </c>
      <c r="M64" s="0" t="n">
        <v>48.83</v>
      </c>
      <c r="N64" s="0" t="n">
        <v>25.99</v>
      </c>
      <c r="O64" s="0" t="n">
        <v>25.36</v>
      </c>
      <c r="P64" s="0" t="n">
        <v>25.52</v>
      </c>
      <c r="Q64" s="0" t="n">
        <v>25.52</v>
      </c>
      <c r="AD64" s="0" t="n">
        <v>32.4844444444444</v>
      </c>
    </row>
    <row r="65" customFormat="false" ht="12.75" hidden="true" customHeight="false" outlineLevel="0" collapsed="false">
      <c r="C65" s="0" t="s">
        <v>52</v>
      </c>
      <c r="E65" s="0" t="n">
        <v>25.0636363636364</v>
      </c>
      <c r="F65" s="0" t="n">
        <v>29.9755555555556</v>
      </c>
      <c r="G65" s="0" t="n">
        <v>29.9755555555556</v>
      </c>
      <c r="H65" s="0" t="n">
        <v>27.14</v>
      </c>
      <c r="I65" s="0" t="n">
        <v>27.14</v>
      </c>
      <c r="J65" s="0" t="n">
        <v>29.3742857142857</v>
      </c>
      <c r="K65" s="0" t="n">
        <v>36.7185714285714</v>
      </c>
      <c r="L65" s="0" t="n">
        <v>49.446</v>
      </c>
      <c r="M65" s="0" t="n">
        <v>49.446</v>
      </c>
      <c r="N65" s="0" t="n">
        <v>26.3414285714286</v>
      </c>
      <c r="O65" s="0" t="n">
        <v>25.7028571428571</v>
      </c>
      <c r="P65" s="0" t="n">
        <v>25.8628571428572</v>
      </c>
      <c r="Q65" s="0" t="n">
        <v>25.8628571428572</v>
      </c>
      <c r="R65" s="0" t="n">
        <v>32.67</v>
      </c>
      <c r="S65" s="0" t="n">
        <v>32.67</v>
      </c>
      <c r="T65" s="0" t="n">
        <v>29.54</v>
      </c>
      <c r="U65" s="0" t="n">
        <v>29.54</v>
      </c>
      <c r="V65" s="0" t="n">
        <v>31.97</v>
      </c>
      <c r="W65" s="0" t="n">
        <v>39.96</v>
      </c>
      <c r="X65" s="0" t="n">
        <v>53.86</v>
      </c>
      <c r="Y65" s="0" t="n">
        <v>53.86</v>
      </c>
      <c r="Z65" s="0" t="n">
        <v>28.67</v>
      </c>
      <c r="AA65" s="0" t="n">
        <v>27.97</v>
      </c>
      <c r="AB65" s="0" t="n">
        <v>28.15</v>
      </c>
      <c r="AC65" s="0" t="n">
        <v>28.15</v>
      </c>
      <c r="AD65" s="0" t="n">
        <v>32.6139534883721</v>
      </c>
    </row>
    <row r="66" customFormat="false" ht="12.75" hidden="true" customHeight="false" outlineLevel="0" collapsed="false">
      <c r="B66" s="0" t="s">
        <v>39</v>
      </c>
      <c r="E66" s="0" t="n">
        <v>21.8789473684211</v>
      </c>
      <c r="F66" s="0" t="n">
        <v>29.247</v>
      </c>
      <c r="G66" s="0" t="n">
        <v>29.177</v>
      </c>
      <c r="H66" s="0" t="n">
        <v>26.08625</v>
      </c>
      <c r="I66" s="0" t="n">
        <v>25.8625</v>
      </c>
      <c r="J66" s="0" t="n">
        <v>27.85625</v>
      </c>
      <c r="K66" s="0" t="n">
        <v>34.5</v>
      </c>
      <c r="L66" s="0" t="n">
        <v>47.1645454545455</v>
      </c>
      <c r="M66" s="0" t="n">
        <v>47.12</v>
      </c>
      <c r="N66" s="0" t="n">
        <v>25.2025</v>
      </c>
      <c r="O66" s="0" t="n">
        <v>24.68125</v>
      </c>
      <c r="P66" s="0" t="n">
        <v>24.81625</v>
      </c>
      <c r="Q66" s="0" t="n">
        <v>24.76125</v>
      </c>
      <c r="R66" s="0" t="n">
        <v>32.67</v>
      </c>
      <c r="S66" s="0" t="n">
        <v>32.67</v>
      </c>
      <c r="T66" s="0" t="n">
        <v>29.54</v>
      </c>
      <c r="U66" s="0" t="n">
        <v>29.54</v>
      </c>
      <c r="V66" s="0" t="n">
        <v>31.97</v>
      </c>
      <c r="W66" s="0" t="n">
        <v>39.96</v>
      </c>
      <c r="X66" s="0" t="n">
        <v>53.86</v>
      </c>
      <c r="Y66" s="0" t="n">
        <v>53.86</v>
      </c>
      <c r="Z66" s="0" t="n">
        <v>28.67</v>
      </c>
      <c r="AA66" s="0" t="n">
        <v>27.97</v>
      </c>
      <c r="AB66" s="0" t="n">
        <v>28.15</v>
      </c>
      <c r="AC66" s="0" t="n">
        <v>28.15</v>
      </c>
      <c r="AD66" s="0" t="n">
        <v>30.7464429530201</v>
      </c>
    </row>
    <row r="67" customFormat="false" ht="12.75" hidden="true" customHeight="false" outlineLevel="0" collapsed="false">
      <c r="B67" s="0" t="s">
        <v>35</v>
      </c>
      <c r="C67" s="0" t="s">
        <v>34</v>
      </c>
      <c r="D67" s="0" t="s">
        <v>24</v>
      </c>
      <c r="E67" s="0" t="n">
        <v>17.5</v>
      </c>
      <c r="F67" s="0" t="n">
        <v>48.75</v>
      </c>
      <c r="G67" s="0" t="n">
        <v>48.75</v>
      </c>
      <c r="H67" s="0" t="n">
        <v>48.75</v>
      </c>
      <c r="I67" s="0" t="n">
        <v>48.75</v>
      </c>
      <c r="J67" s="0" t="n">
        <v>48.75</v>
      </c>
      <c r="K67" s="0" t="n">
        <v>117</v>
      </c>
      <c r="L67" s="0" t="n">
        <v>123.5</v>
      </c>
      <c r="M67" s="0" t="n">
        <v>120.25</v>
      </c>
      <c r="N67" s="0" t="n">
        <v>78</v>
      </c>
      <c r="O67" s="0" t="n">
        <v>32.5</v>
      </c>
      <c r="P67" s="0" t="n">
        <v>32.5</v>
      </c>
      <c r="Q67" s="0" t="n">
        <v>32.5</v>
      </c>
      <c r="R67" s="0" t="n">
        <v>32.25</v>
      </c>
      <c r="S67" s="0" t="n">
        <v>32.25</v>
      </c>
      <c r="T67" s="0" t="n">
        <v>32.25</v>
      </c>
      <c r="U67" s="0" t="n">
        <v>32.25</v>
      </c>
      <c r="V67" s="0" t="n">
        <v>32.25</v>
      </c>
      <c r="W67" s="0" t="n">
        <v>77.4</v>
      </c>
      <c r="X67" s="0" t="n">
        <v>81.7</v>
      </c>
      <c r="Y67" s="0" t="n">
        <v>79.55</v>
      </c>
      <c r="Z67" s="0" t="n">
        <v>51.6</v>
      </c>
      <c r="AA67" s="0" t="n">
        <v>21.5</v>
      </c>
      <c r="AB67" s="0" t="n">
        <v>21.5</v>
      </c>
      <c r="AC67" s="0" t="n">
        <v>21.5</v>
      </c>
      <c r="AD67" s="0" t="n">
        <v>60.0875</v>
      </c>
    </row>
    <row r="68" customFormat="false" ht="12.75" hidden="true" customHeight="false" outlineLevel="0" collapsed="false">
      <c r="C68" s="0" t="s">
        <v>55</v>
      </c>
      <c r="E68" s="0" t="n">
        <v>17.5</v>
      </c>
      <c r="F68" s="0" t="n">
        <v>48.75</v>
      </c>
      <c r="G68" s="0" t="n">
        <v>48.75</v>
      </c>
      <c r="H68" s="0" t="n">
        <v>48.75</v>
      </c>
      <c r="I68" s="0" t="n">
        <v>48.75</v>
      </c>
      <c r="J68" s="0" t="n">
        <v>48.75</v>
      </c>
      <c r="K68" s="0" t="n">
        <v>117</v>
      </c>
      <c r="L68" s="0" t="n">
        <v>123.5</v>
      </c>
      <c r="M68" s="0" t="n">
        <v>120.25</v>
      </c>
      <c r="N68" s="0" t="n">
        <v>78</v>
      </c>
      <c r="O68" s="0" t="n">
        <v>32.5</v>
      </c>
      <c r="P68" s="0" t="n">
        <v>32.5</v>
      </c>
      <c r="Q68" s="0" t="n">
        <v>32.5</v>
      </c>
      <c r="R68" s="0" t="n">
        <v>32.25</v>
      </c>
      <c r="S68" s="0" t="n">
        <v>32.25</v>
      </c>
      <c r="T68" s="0" t="n">
        <v>32.25</v>
      </c>
      <c r="U68" s="0" t="n">
        <v>32.25</v>
      </c>
      <c r="V68" s="0" t="n">
        <v>32.25</v>
      </c>
      <c r="W68" s="0" t="n">
        <v>77.4</v>
      </c>
      <c r="X68" s="0" t="n">
        <v>81.7</v>
      </c>
      <c r="Y68" s="0" t="n">
        <v>79.55</v>
      </c>
      <c r="Z68" s="0" t="n">
        <v>51.6</v>
      </c>
      <c r="AA68" s="0" t="n">
        <v>21.5</v>
      </c>
      <c r="AB68" s="0" t="n">
        <v>21.5</v>
      </c>
      <c r="AC68" s="0" t="n">
        <v>21.5</v>
      </c>
      <c r="AD68" s="0" t="n">
        <v>60.0875</v>
      </c>
    </row>
    <row r="69" customFormat="false" ht="12.75" hidden="true" customHeight="false" outlineLevel="0" collapsed="false">
      <c r="B69" s="0" t="s">
        <v>46</v>
      </c>
      <c r="E69" s="0" t="n">
        <v>17.5</v>
      </c>
      <c r="F69" s="0" t="n">
        <v>48.75</v>
      </c>
      <c r="G69" s="0" t="n">
        <v>48.75</v>
      </c>
      <c r="H69" s="0" t="n">
        <v>48.75</v>
      </c>
      <c r="I69" s="0" t="n">
        <v>48.75</v>
      </c>
      <c r="J69" s="0" t="n">
        <v>48.75</v>
      </c>
      <c r="K69" s="0" t="n">
        <v>117</v>
      </c>
      <c r="L69" s="0" t="n">
        <v>123.5</v>
      </c>
      <c r="M69" s="0" t="n">
        <v>120.25</v>
      </c>
      <c r="N69" s="0" t="n">
        <v>78</v>
      </c>
      <c r="O69" s="0" t="n">
        <v>32.5</v>
      </c>
      <c r="P69" s="0" t="n">
        <v>32.5</v>
      </c>
      <c r="Q69" s="0" t="n">
        <v>32.5</v>
      </c>
      <c r="R69" s="0" t="n">
        <v>32.25</v>
      </c>
      <c r="S69" s="0" t="n">
        <v>32.25</v>
      </c>
      <c r="T69" s="0" t="n">
        <v>32.25</v>
      </c>
      <c r="U69" s="0" t="n">
        <v>32.25</v>
      </c>
      <c r="V69" s="0" t="n">
        <v>32.25</v>
      </c>
      <c r="W69" s="0" t="n">
        <v>77.4</v>
      </c>
      <c r="X69" s="0" t="n">
        <v>81.7</v>
      </c>
      <c r="Y69" s="0" t="n">
        <v>79.55</v>
      </c>
      <c r="Z69" s="0" t="n">
        <v>51.6</v>
      </c>
      <c r="AA69" s="0" t="n">
        <v>21.5</v>
      </c>
      <c r="AB69" s="0" t="n">
        <v>21.5</v>
      </c>
      <c r="AC69" s="0" t="n">
        <v>21.5</v>
      </c>
      <c r="AD69" s="0" t="n">
        <v>60.0875</v>
      </c>
    </row>
    <row r="70" customFormat="false" ht="12.75" hidden="true" customHeight="false" outlineLevel="0" collapsed="false">
      <c r="A70" s="0" t="s">
        <v>47</v>
      </c>
      <c r="E70" s="0" t="n">
        <v>21.4619047619048</v>
      </c>
      <c r="F70" s="0" t="n">
        <v>31.02</v>
      </c>
      <c r="G70" s="0" t="n">
        <v>30.9563636363636</v>
      </c>
      <c r="H70" s="0" t="n">
        <v>28.6044444444444</v>
      </c>
      <c r="I70" s="0" t="n">
        <v>28.4055555555556</v>
      </c>
      <c r="J70" s="0" t="n">
        <v>30.1777777777778</v>
      </c>
      <c r="K70" s="0" t="n">
        <v>57</v>
      </c>
      <c r="L70" s="0" t="n">
        <v>63.5221428571429</v>
      </c>
      <c r="M70" s="0" t="n">
        <v>62.7907142857143</v>
      </c>
      <c r="N70" s="0" t="n">
        <v>39.6018181818182</v>
      </c>
      <c r="O70" s="0" t="n">
        <v>26.8136363636364</v>
      </c>
      <c r="P70" s="0" t="n">
        <v>26.9118181818182</v>
      </c>
      <c r="Q70" s="0" t="n">
        <v>26.8718181818182</v>
      </c>
      <c r="R70" s="0" t="n">
        <v>32.53</v>
      </c>
      <c r="S70" s="0" t="n">
        <v>32.53</v>
      </c>
      <c r="T70" s="0" t="n">
        <v>30.4433333333333</v>
      </c>
      <c r="U70" s="0" t="n">
        <v>30.4433333333333</v>
      </c>
      <c r="V70" s="0" t="n">
        <v>32.0633333333333</v>
      </c>
      <c r="W70" s="0" t="n">
        <v>52.44</v>
      </c>
      <c r="X70" s="0" t="n">
        <v>63.14</v>
      </c>
      <c r="Y70" s="0" t="n">
        <v>62.4233333333333</v>
      </c>
      <c r="Z70" s="0" t="n">
        <v>36.3133333333333</v>
      </c>
      <c r="AA70" s="0" t="n">
        <v>25.8133333333333</v>
      </c>
      <c r="AB70" s="0" t="n">
        <v>25.9333333333333</v>
      </c>
      <c r="AC70" s="0" t="n">
        <v>25.9333333333333</v>
      </c>
      <c r="AD70" s="0" t="n">
        <v>36.9561904761905</v>
      </c>
    </row>
    <row r="71" customFormat="false" ht="12.75" hidden="true" customHeight="false" outlineLevel="0" collapsed="false">
      <c r="A71" s="0" t="s">
        <v>38</v>
      </c>
      <c r="E71" s="0" t="n">
        <v>26.6283870967742</v>
      </c>
      <c r="F71" s="0" t="n">
        <v>28.6766666666667</v>
      </c>
      <c r="G71" s="0" t="n">
        <v>28.504</v>
      </c>
      <c r="H71" s="0" t="n">
        <v>26.1208333333333</v>
      </c>
      <c r="I71" s="0" t="n">
        <v>25.93</v>
      </c>
      <c r="J71" s="0" t="n">
        <v>27.5833333333333</v>
      </c>
      <c r="K71" s="0" t="n">
        <v>49.4778571428572</v>
      </c>
      <c r="L71" s="0" t="n">
        <v>55.2342857142857</v>
      </c>
      <c r="M71" s="0" t="n">
        <v>54.7304761904762</v>
      </c>
      <c r="N71" s="0" t="n">
        <v>35.1914285714286</v>
      </c>
      <c r="O71" s="0" t="n">
        <v>24.7964285714286</v>
      </c>
      <c r="P71" s="0" t="n">
        <v>24.8864285714286</v>
      </c>
      <c r="Q71" s="0" t="n">
        <v>25.0371428571429</v>
      </c>
      <c r="R71" s="0" t="n">
        <v>28.735</v>
      </c>
      <c r="S71" s="0" t="n">
        <v>28.3666666666667</v>
      </c>
      <c r="T71" s="0" t="n">
        <v>26.2983333333333</v>
      </c>
      <c r="U71" s="0" t="n">
        <v>26.185</v>
      </c>
      <c r="V71" s="0" t="n">
        <v>27.7583333333333</v>
      </c>
      <c r="W71" s="0" t="n">
        <v>39.1866666666667</v>
      </c>
      <c r="X71" s="0" t="n">
        <v>47.1416666666667</v>
      </c>
      <c r="Y71" s="0" t="n">
        <v>46.7233333333333</v>
      </c>
      <c r="Z71" s="0" t="n">
        <v>29.385</v>
      </c>
      <c r="AA71" s="0" t="n">
        <v>23.1866666666667</v>
      </c>
      <c r="AB71" s="0" t="n">
        <v>23.2783333333333</v>
      </c>
      <c r="AC71" s="0" t="n">
        <v>23.7616666666667</v>
      </c>
      <c r="AD71" s="0" t="n">
        <v>33.4503558718861</v>
      </c>
    </row>
    <row r="72" customFormat="false" ht="12.75" hidden="false" customHeight="false" outlineLevel="0" collapsed="false">
      <c r="B72" s="0" t="s">
        <v>36</v>
      </c>
    </row>
    <row r="73" customFormat="false" ht="12.75" hidden="false" customHeight="false" outlineLevel="0" collapsed="false">
      <c r="A73" s="32"/>
      <c r="B73" s="33" t="s">
        <v>56</v>
      </c>
      <c r="C73" s="34"/>
      <c r="D73" s="34"/>
      <c r="E73" s="32" t="n">
        <f aca="false">E4</f>
        <v>37226</v>
      </c>
      <c r="F73" s="32" t="n">
        <f aca="false">F4</f>
        <v>37257</v>
      </c>
      <c r="G73" s="32" t="n">
        <f aca="false">G4</f>
        <v>37288</v>
      </c>
      <c r="H73" s="32" t="n">
        <f aca="false">H4</f>
        <v>37316</v>
      </c>
      <c r="I73" s="32" t="n">
        <f aca="false">I4</f>
        <v>37347</v>
      </c>
      <c r="J73" s="32" t="n">
        <f aca="false">J4</f>
        <v>37377</v>
      </c>
      <c r="K73" s="32" t="n">
        <f aca="false">K4</f>
        <v>37408</v>
      </c>
      <c r="L73" s="32" t="n">
        <f aca="false">L4</f>
        <v>37438</v>
      </c>
      <c r="M73" s="32" t="n">
        <f aca="false">M4</f>
        <v>37469</v>
      </c>
      <c r="N73" s="32" t="n">
        <f aca="false">N4</f>
        <v>37500</v>
      </c>
      <c r="O73" s="32" t="n">
        <f aca="false">O4</f>
        <v>37530</v>
      </c>
      <c r="P73" s="32" t="n">
        <f aca="false">P4</f>
        <v>37561</v>
      </c>
      <c r="Q73" s="32" t="n">
        <f aca="false">Q4</f>
        <v>37591</v>
      </c>
      <c r="R73" s="32" t="n">
        <f aca="false">R4</f>
        <v>37622</v>
      </c>
      <c r="S73" s="32" t="n">
        <f aca="false">S4</f>
        <v>37653</v>
      </c>
      <c r="T73" s="32" t="n">
        <f aca="false">T4</f>
        <v>37681</v>
      </c>
      <c r="U73" s="32" t="n">
        <f aca="false">U4</f>
        <v>37712</v>
      </c>
      <c r="V73" s="32" t="n">
        <f aca="false">V4</f>
        <v>37742</v>
      </c>
      <c r="W73" s="32" t="n">
        <f aca="false">W4</f>
        <v>37773</v>
      </c>
      <c r="X73" s="32" t="n">
        <f aca="false">X4</f>
        <v>37803</v>
      </c>
      <c r="Y73" s="32" t="n">
        <f aca="false">Y4</f>
        <v>37834</v>
      </c>
      <c r="Z73" s="32" t="n">
        <f aca="false">Z4</f>
        <v>37865</v>
      </c>
      <c r="AA73" s="32" t="n">
        <f aca="false">AA4</f>
        <v>37895</v>
      </c>
      <c r="AB73" s="32" t="n">
        <f aca="false">AB4</f>
        <v>37926</v>
      </c>
      <c r="AC73" s="32" t="n">
        <f aca="false">AC4</f>
        <v>37956</v>
      </c>
      <c r="AD73" s="32"/>
    </row>
    <row r="74" customFormat="false" ht="12.75" hidden="false" customHeight="false" outlineLevel="0" collapsed="false">
      <c r="A74" s="8"/>
      <c r="B74" s="35" t="s">
        <v>13</v>
      </c>
      <c r="C74" s="35" t="s">
        <v>12</v>
      </c>
      <c r="D74" s="35" t="s">
        <v>3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customFormat="false" ht="12.75" hidden="false" customHeight="false" outlineLevel="0" collapsed="false">
      <c r="A75" s="8"/>
      <c r="B75" s="36" t="s">
        <v>19</v>
      </c>
      <c r="C75" s="36" t="s">
        <v>18</v>
      </c>
      <c r="D75" s="36" t="s">
        <v>16</v>
      </c>
      <c r="E75" s="8" t="n">
        <f aca="false">E5*E34</f>
        <v>0</v>
      </c>
      <c r="F75" s="8" t="n">
        <f aca="false">F5*F34</f>
        <v>-453200</v>
      </c>
      <c r="G75" s="8" t="n">
        <f aca="false">G5*G34</f>
        <v>-412000</v>
      </c>
      <c r="H75" s="8" t="n">
        <f aca="false">H5*H34</f>
        <v>0</v>
      </c>
      <c r="I75" s="8" t="n">
        <f aca="false">I5*I34</f>
        <v>0</v>
      </c>
      <c r="J75" s="8" t="n">
        <f aca="false">J5*J34</f>
        <v>0</v>
      </c>
      <c r="K75" s="8" t="n">
        <f aca="false">K5*K34</f>
        <v>0</v>
      </c>
      <c r="L75" s="8" t="n">
        <f aca="false">L5*L34</f>
        <v>0</v>
      </c>
      <c r="M75" s="8" t="n">
        <f aca="false">M5*M34</f>
        <v>0</v>
      </c>
      <c r="N75" s="8" t="n">
        <f aca="false">N5*N34</f>
        <v>0</v>
      </c>
      <c r="O75" s="8" t="n">
        <f aca="false">O5*O34</f>
        <v>0</v>
      </c>
      <c r="P75" s="8" t="n">
        <f aca="false">P5*P34</f>
        <v>0</v>
      </c>
      <c r="Q75" s="8" t="n">
        <f aca="false">Q5*Q34</f>
        <v>0</v>
      </c>
      <c r="R75" s="8" t="n">
        <f aca="false">R5*R34</f>
        <v>0</v>
      </c>
      <c r="S75" s="8" t="n">
        <f aca="false">S5*S34</f>
        <v>0</v>
      </c>
      <c r="T75" s="8" t="n">
        <f aca="false">T5*T34</f>
        <v>0</v>
      </c>
      <c r="U75" s="8" t="n">
        <f aca="false">U5*U34</f>
        <v>0</v>
      </c>
      <c r="V75" s="8" t="n">
        <f aca="false">V5*V34</f>
        <v>0</v>
      </c>
      <c r="W75" s="8" t="n">
        <f aca="false">W5*W34</f>
        <v>0</v>
      </c>
      <c r="X75" s="8" t="n">
        <f aca="false">X5*X34</f>
        <v>0</v>
      </c>
      <c r="Y75" s="8" t="n">
        <f aca="false">Y5*Y34</f>
        <v>0</v>
      </c>
      <c r="Z75" s="8" t="n">
        <f aca="false">Z5*Z34</f>
        <v>0</v>
      </c>
      <c r="AA75" s="8" t="n">
        <f aca="false">AA5*AA34</f>
        <v>0</v>
      </c>
      <c r="AB75" s="8" t="n">
        <f aca="false">AB5*AB34</f>
        <v>0</v>
      </c>
      <c r="AC75" s="8" t="n">
        <f aca="false">AC5*AC34</f>
        <v>0</v>
      </c>
      <c r="AD75" s="8" t="n">
        <f aca="false">SUM(E75:AC75)</f>
        <v>-865200</v>
      </c>
    </row>
    <row r="76" customFormat="false" ht="12.75" hidden="false" customHeight="false" outlineLevel="0" collapsed="false">
      <c r="A76" s="8"/>
      <c r="B76" s="36" t="s">
        <v>23</v>
      </c>
      <c r="C76" s="36" t="s">
        <v>18</v>
      </c>
      <c r="D76" s="36" t="s">
        <v>22</v>
      </c>
      <c r="E76" s="8" t="n">
        <f aca="false">E8*E38</f>
        <v>126294</v>
      </c>
      <c r="F76" s="8" t="n">
        <f aca="false">F8*F38</f>
        <v>0</v>
      </c>
      <c r="G76" s="8" t="n">
        <f aca="false">G8*G38</f>
        <v>0</v>
      </c>
      <c r="H76" s="8" t="n">
        <f aca="false">H8*H38</f>
        <v>0</v>
      </c>
      <c r="I76" s="8" t="n">
        <f aca="false">I8*I38</f>
        <v>0</v>
      </c>
      <c r="J76" s="8" t="n">
        <f aca="false">J8*J38</f>
        <v>0</v>
      </c>
      <c r="K76" s="8" t="n">
        <f aca="false">K8*K38</f>
        <v>0</v>
      </c>
      <c r="L76" s="8" t="n">
        <f aca="false">L8*L38</f>
        <v>0</v>
      </c>
      <c r="M76" s="8" t="n">
        <f aca="false">M8*M38</f>
        <v>0</v>
      </c>
      <c r="N76" s="8" t="n">
        <f aca="false">N8*N38</f>
        <v>0</v>
      </c>
      <c r="O76" s="8" t="n">
        <f aca="false">O8*O38</f>
        <v>0</v>
      </c>
      <c r="P76" s="8" t="n">
        <f aca="false">P8*P38</f>
        <v>0</v>
      </c>
      <c r="Q76" s="8" t="n">
        <f aca="false">Q8*Q38</f>
        <v>0</v>
      </c>
      <c r="R76" s="8" t="n">
        <f aca="false">R8*R38</f>
        <v>0</v>
      </c>
      <c r="S76" s="8" t="n">
        <f aca="false">S8*S38</f>
        <v>0</v>
      </c>
      <c r="T76" s="8" t="n">
        <f aca="false">T8*T38</f>
        <v>0</v>
      </c>
      <c r="U76" s="8" t="n">
        <f aca="false">U8*U38</f>
        <v>0</v>
      </c>
      <c r="V76" s="8" t="n">
        <f aca="false">V8*V38</f>
        <v>0</v>
      </c>
      <c r="W76" s="8" t="n">
        <f aca="false">W8*W38</f>
        <v>0</v>
      </c>
      <c r="X76" s="8" t="n">
        <f aca="false">X8*X38</f>
        <v>0</v>
      </c>
      <c r="Y76" s="8" t="n">
        <f aca="false">Y8*Y38</f>
        <v>0</v>
      </c>
      <c r="Z76" s="8" t="n">
        <f aca="false">Z8*Z38</f>
        <v>0</v>
      </c>
      <c r="AA76" s="8" t="n">
        <f aca="false">AA8*AA38</f>
        <v>0</v>
      </c>
      <c r="AB76" s="8" t="n">
        <f aca="false">AB8*AB38</f>
        <v>0</v>
      </c>
      <c r="AC76" s="8" t="n">
        <f aca="false">AC8*AC38</f>
        <v>0</v>
      </c>
      <c r="AD76" s="8" t="n">
        <f aca="false">SUM(E76:AC76)</f>
        <v>126294</v>
      </c>
    </row>
    <row r="77" customFormat="false" ht="12.75" hidden="false" customHeight="false" outlineLevel="0" collapsed="false">
      <c r="A77" s="8"/>
      <c r="B77" s="36" t="s">
        <v>26</v>
      </c>
      <c r="C77" s="36" t="s">
        <v>18</v>
      </c>
      <c r="D77" s="36" t="s">
        <v>25</v>
      </c>
      <c r="E77" s="8" t="n">
        <f aca="false">E11*E42</f>
        <v>0</v>
      </c>
      <c r="F77" s="8" t="n">
        <f aca="false">F11*F42</f>
        <v>730688</v>
      </c>
      <c r="G77" s="8" t="n">
        <f aca="false">G11*G42</f>
        <v>632896</v>
      </c>
      <c r="H77" s="8" t="n">
        <f aca="false">H11*H42</f>
        <v>653616</v>
      </c>
      <c r="I77" s="8" t="n">
        <f aca="false">I11*I42</f>
        <v>596528</v>
      </c>
      <c r="J77" s="8" t="n">
        <f aca="false">J11*J42</f>
        <v>689920</v>
      </c>
      <c r="K77" s="8" t="n">
        <f aca="false">K11*K42</f>
        <v>777600</v>
      </c>
      <c r="L77" s="8" t="n">
        <f aca="false">L11*L42</f>
        <v>898072</v>
      </c>
      <c r="M77" s="8" t="n">
        <f aca="false">M11*M42</f>
        <v>891408</v>
      </c>
      <c r="N77" s="8" t="n">
        <f aca="false">N11*N42</f>
        <v>712800</v>
      </c>
      <c r="O77" s="8" t="n">
        <f aca="false">O11*O42</f>
        <v>604232</v>
      </c>
      <c r="P77" s="8" t="n">
        <f aca="false">P11*P42</f>
        <v>644400</v>
      </c>
      <c r="Q77" s="8" t="n">
        <f aca="false">Q11*Q42</f>
        <v>711960</v>
      </c>
      <c r="R77" s="8" t="n">
        <f aca="false">R11*R42</f>
        <v>830648</v>
      </c>
      <c r="S77" s="8" t="n">
        <f aca="false">S11*S42</f>
        <v>719488</v>
      </c>
      <c r="T77" s="8" t="n">
        <f aca="false">T11*T42</f>
        <v>743376</v>
      </c>
      <c r="U77" s="8" t="n">
        <f aca="false">U11*U42</f>
        <v>678224</v>
      </c>
      <c r="V77" s="8" t="n">
        <f aca="false">V11*V42</f>
        <v>816816</v>
      </c>
      <c r="W77" s="8" t="n">
        <f aca="false">W11*W42</f>
        <v>849024</v>
      </c>
      <c r="X77" s="8" t="n">
        <f aca="false">X11*X42</f>
        <v>1020768</v>
      </c>
      <c r="Y77" s="8" t="n">
        <f aca="false">Y11*Y42</f>
        <v>1055088</v>
      </c>
      <c r="Z77" s="8" t="n">
        <f aca="false">Z11*Z42</f>
        <v>778368</v>
      </c>
      <c r="AA77" s="8" t="n">
        <f aca="false">AA11*AA42</f>
        <v>687328</v>
      </c>
      <c r="AB77" s="8" t="n">
        <f aca="false">AB11*AB42</f>
        <v>761696</v>
      </c>
      <c r="AC77" s="8" t="n">
        <f aca="false">AC11*AC42</f>
        <v>777728</v>
      </c>
      <c r="AD77" s="8" t="n">
        <f aca="false">SUM(E77:AC77)</f>
        <v>18262672</v>
      </c>
    </row>
    <row r="78" customFormat="false" ht="12.75" hidden="false" customHeight="false" outlineLevel="0" collapsed="false">
      <c r="A78" s="8"/>
      <c r="B78" s="37"/>
      <c r="C78" s="37"/>
      <c r="D78" s="38" t="s">
        <v>16</v>
      </c>
      <c r="E78" s="8" t="n">
        <f aca="false">E12*E44</f>
        <v>312000</v>
      </c>
      <c r="F78" s="8" t="n">
        <f aca="false">F12*F44</f>
        <v>497376</v>
      </c>
      <c r="G78" s="8" t="n">
        <f aca="false">G12*G44</f>
        <v>442080</v>
      </c>
      <c r="H78" s="8" t="n">
        <f aca="false">H12*H44</f>
        <v>439152</v>
      </c>
      <c r="I78" s="8" t="n">
        <f aca="false">I12*I44</f>
        <v>443344</v>
      </c>
      <c r="J78" s="8" t="n">
        <f aca="false">J12*J44</f>
        <v>464640</v>
      </c>
      <c r="K78" s="8" t="n">
        <f aca="false">K12*K44</f>
        <v>468000</v>
      </c>
      <c r="L78" s="8" t="n">
        <f aca="false">L12*L44</f>
        <v>1267904</v>
      </c>
      <c r="M78" s="8" t="n">
        <f aca="false">M12*M44</f>
        <v>1267904</v>
      </c>
      <c r="N78" s="8" t="n">
        <f aca="false">N12*N44</f>
        <v>373920</v>
      </c>
      <c r="O78" s="8" t="n">
        <f aca="false">O12*O44</f>
        <v>402592</v>
      </c>
      <c r="P78" s="8" t="n">
        <f aca="false">P12*P44</f>
        <v>351840</v>
      </c>
      <c r="Q78" s="8" t="n">
        <f aca="false">Q12*Q44</f>
        <v>367080</v>
      </c>
      <c r="R78" s="8" t="n">
        <f aca="false">R12*R44</f>
        <v>570944</v>
      </c>
      <c r="S78" s="8" t="n">
        <f aca="false">S12*S44</f>
        <v>507680</v>
      </c>
      <c r="T78" s="8" t="n">
        <f aca="false">T12*T44</f>
        <v>504336</v>
      </c>
      <c r="U78" s="8" t="n">
        <f aca="false">U12*U44</f>
        <v>508992</v>
      </c>
      <c r="V78" s="8" t="n">
        <f aca="false">V12*V44</f>
        <v>509376</v>
      </c>
      <c r="W78" s="8" t="n">
        <f aca="false">W12*W44</f>
        <v>564144</v>
      </c>
      <c r="X78" s="8" t="n">
        <f aca="false">X12*X44</f>
        <v>727760</v>
      </c>
      <c r="Y78" s="8" t="n">
        <f aca="false">Y12*Y44</f>
        <v>694680</v>
      </c>
      <c r="Z78" s="8" t="n">
        <f aca="false">Z12*Z44</f>
        <v>450744</v>
      </c>
      <c r="AA78" s="8" t="n">
        <f aca="false">AA12*AA44</f>
        <v>462208</v>
      </c>
      <c r="AB78" s="8" t="n">
        <f aca="false">AB12*AB44</f>
        <v>383800</v>
      </c>
      <c r="AC78" s="8" t="n">
        <f aca="false">AC12*AC44</f>
        <v>441584</v>
      </c>
      <c r="AD78" s="8" t="n">
        <f aca="false">SUM(E78:AC78)</f>
        <v>13424080</v>
      </c>
    </row>
    <row r="79" customFormat="false" ht="12.75" hidden="false" customHeight="false" outlineLevel="0" collapsed="false">
      <c r="A79" s="8"/>
      <c r="B79" s="36" t="s">
        <v>28</v>
      </c>
      <c r="C79" s="36" t="s">
        <v>18</v>
      </c>
      <c r="D79" s="36" t="s">
        <v>27</v>
      </c>
      <c r="E79" s="8" t="n">
        <f aca="false">E15*E49</f>
        <v>-1094400</v>
      </c>
      <c r="F79" s="8" t="n">
        <f aca="false">F15*F49</f>
        <v>0</v>
      </c>
      <c r="G79" s="8" t="n">
        <f aca="false">G15*G49</f>
        <v>0</v>
      </c>
      <c r="H79" s="8" t="n">
        <f aca="false">H15*H49</f>
        <v>0</v>
      </c>
      <c r="I79" s="8" t="n">
        <f aca="false">I15*I49</f>
        <v>0</v>
      </c>
      <c r="J79" s="8" t="n">
        <f aca="false">J15*J49</f>
        <v>0</v>
      </c>
      <c r="K79" s="8" t="n">
        <f aca="false">K15*K49</f>
        <v>0</v>
      </c>
      <c r="L79" s="8" t="n">
        <f aca="false">L15*L49</f>
        <v>-928400</v>
      </c>
      <c r="M79" s="8" t="n">
        <f aca="false">M15*M49</f>
        <v>-928400</v>
      </c>
      <c r="N79" s="8" t="n">
        <f aca="false">N15*N49</f>
        <v>0</v>
      </c>
      <c r="O79" s="8" t="n">
        <f aca="false">O15*O49</f>
        <v>0</v>
      </c>
      <c r="P79" s="8" t="n">
        <f aca="false">P15*P49</f>
        <v>0</v>
      </c>
      <c r="Q79" s="8" t="n">
        <f aca="false">Q15*Q49</f>
        <v>0</v>
      </c>
      <c r="R79" s="8" t="n">
        <f aca="false">R15*R49</f>
        <v>0</v>
      </c>
      <c r="S79" s="8" t="n">
        <f aca="false">S15*S49</f>
        <v>0</v>
      </c>
      <c r="T79" s="8" t="n">
        <f aca="false">T15*T49</f>
        <v>0</v>
      </c>
      <c r="U79" s="8" t="n">
        <f aca="false">U15*U49</f>
        <v>0</v>
      </c>
      <c r="V79" s="8" t="n">
        <f aca="false">V15*V49</f>
        <v>0</v>
      </c>
      <c r="W79" s="8" t="n">
        <f aca="false">W15*W49</f>
        <v>0</v>
      </c>
      <c r="X79" s="8" t="n">
        <f aca="false">X15*X49</f>
        <v>0</v>
      </c>
      <c r="Y79" s="8" t="n">
        <f aca="false">Y15*Y49</f>
        <v>0</v>
      </c>
      <c r="Z79" s="8" t="n">
        <f aca="false">Z15*Z49</f>
        <v>0</v>
      </c>
      <c r="AA79" s="8" t="n">
        <f aca="false">AA15*AA49</f>
        <v>0</v>
      </c>
      <c r="AB79" s="8" t="n">
        <f aca="false">AB15*AB49</f>
        <v>0</v>
      </c>
      <c r="AC79" s="8" t="n">
        <f aca="false">AC15*AC49</f>
        <v>0</v>
      </c>
      <c r="AD79" s="8" t="n">
        <f aca="false">SUM(E79:AC79)</f>
        <v>-2951200</v>
      </c>
    </row>
    <row r="80" customFormat="false" ht="12.75" hidden="false" customHeight="false" outlineLevel="0" collapsed="false">
      <c r="A80" s="8"/>
      <c r="B80" s="36" t="s">
        <v>30</v>
      </c>
      <c r="C80" s="36" t="s">
        <v>18</v>
      </c>
      <c r="D80" s="36" t="s">
        <v>29</v>
      </c>
      <c r="E80" s="8" t="n">
        <f aca="false">E18*E53</f>
        <v>-232888</v>
      </c>
      <c r="F80" s="8" t="n">
        <f aca="false">F18*F53</f>
        <v>0</v>
      </c>
      <c r="G80" s="8" t="n">
        <f aca="false">G18*G53</f>
        <v>0</v>
      </c>
      <c r="H80" s="8" t="n">
        <f aca="false">H18*H53</f>
        <v>0</v>
      </c>
      <c r="I80" s="8" t="n">
        <f aca="false">I18*I53</f>
        <v>0</v>
      </c>
      <c r="J80" s="8" t="n">
        <f aca="false">J18*J53</f>
        <v>0</v>
      </c>
      <c r="K80" s="8" t="n">
        <f aca="false">K18*K53</f>
        <v>0</v>
      </c>
      <c r="L80" s="8" t="n">
        <f aca="false">L18*L53</f>
        <v>0</v>
      </c>
      <c r="M80" s="8" t="n">
        <f aca="false">M18*M53</f>
        <v>0</v>
      </c>
      <c r="N80" s="8" t="n">
        <f aca="false">N18*N53</f>
        <v>0</v>
      </c>
      <c r="O80" s="8" t="n">
        <f aca="false">O18*O53</f>
        <v>0</v>
      </c>
      <c r="P80" s="8" t="n">
        <f aca="false">P18*P53</f>
        <v>0</v>
      </c>
      <c r="Q80" s="8" t="n">
        <f aca="false">Q18*Q53</f>
        <v>0</v>
      </c>
      <c r="R80" s="8" t="n">
        <f aca="false">R18*R53</f>
        <v>0</v>
      </c>
      <c r="S80" s="8" t="n">
        <f aca="false">S18*S53</f>
        <v>0</v>
      </c>
      <c r="T80" s="8" t="n">
        <f aca="false">T18*T53</f>
        <v>0</v>
      </c>
      <c r="U80" s="8" t="n">
        <f aca="false">U18*U53</f>
        <v>0</v>
      </c>
      <c r="V80" s="8" t="n">
        <f aca="false">V18*V53</f>
        <v>0</v>
      </c>
      <c r="W80" s="8" t="n">
        <f aca="false">W18*W53</f>
        <v>0</v>
      </c>
      <c r="X80" s="8" t="n">
        <f aca="false">X18*X53</f>
        <v>0</v>
      </c>
      <c r="Y80" s="8" t="n">
        <f aca="false">Y18*Y53</f>
        <v>0</v>
      </c>
      <c r="Z80" s="8" t="n">
        <f aca="false">Z18*Z53</f>
        <v>0</v>
      </c>
      <c r="AA80" s="8" t="n">
        <f aca="false">AA18*AA53</f>
        <v>0</v>
      </c>
      <c r="AB80" s="8" t="n">
        <f aca="false">AB18*AB53</f>
        <v>0</v>
      </c>
      <c r="AC80" s="8" t="n">
        <f aca="false">AC18*AC53</f>
        <v>0</v>
      </c>
      <c r="AD80" s="8" t="n">
        <f aca="false">SUM(E80:AC80)</f>
        <v>-232888</v>
      </c>
    </row>
    <row r="81" customFormat="false" ht="12.75" hidden="false" customHeight="false" outlineLevel="0" collapsed="false">
      <c r="A81" s="8"/>
      <c r="B81" s="36" t="s">
        <v>31</v>
      </c>
      <c r="C81" s="36" t="s">
        <v>18</v>
      </c>
      <c r="D81" s="36" t="s">
        <v>29</v>
      </c>
      <c r="E81" s="8" t="n">
        <f aca="false">E21*E53</f>
        <v>232888</v>
      </c>
      <c r="F81" s="8" t="n">
        <f aca="false">F21*F53</f>
        <v>0</v>
      </c>
      <c r="G81" s="8" t="n">
        <f aca="false">G21*G53</f>
        <v>0</v>
      </c>
      <c r="H81" s="8" t="n">
        <f aca="false">H21*H53</f>
        <v>0</v>
      </c>
      <c r="I81" s="8" t="n">
        <f aca="false">I21*I53</f>
        <v>0</v>
      </c>
      <c r="J81" s="8" t="n">
        <f aca="false">J21*J53</f>
        <v>0</v>
      </c>
      <c r="K81" s="8" t="n">
        <f aca="false">K21*K53</f>
        <v>0</v>
      </c>
      <c r="L81" s="8" t="n">
        <f aca="false">L21*L53</f>
        <v>0</v>
      </c>
      <c r="M81" s="8" t="n">
        <f aca="false">M21*M53</f>
        <v>0</v>
      </c>
      <c r="N81" s="8" t="n">
        <f aca="false">N21*N53</f>
        <v>0</v>
      </c>
      <c r="O81" s="8" t="n">
        <f aca="false">O21*O53</f>
        <v>0</v>
      </c>
      <c r="P81" s="8" t="n">
        <f aca="false">P21*P53</f>
        <v>0</v>
      </c>
      <c r="Q81" s="8" t="n">
        <f aca="false">Q21*Q53</f>
        <v>0</v>
      </c>
      <c r="R81" s="8" t="n">
        <f aca="false">R21*R53</f>
        <v>0</v>
      </c>
      <c r="S81" s="8" t="n">
        <f aca="false">S21*S53</f>
        <v>0</v>
      </c>
      <c r="T81" s="8" t="n">
        <f aca="false">T21*T53</f>
        <v>0</v>
      </c>
      <c r="U81" s="8" t="n">
        <f aca="false">U21*U53</f>
        <v>0</v>
      </c>
      <c r="V81" s="8" t="n">
        <f aca="false">V21*V53</f>
        <v>0</v>
      </c>
      <c r="W81" s="8" t="n">
        <f aca="false">W21*W53</f>
        <v>0</v>
      </c>
      <c r="X81" s="8" t="n">
        <f aca="false">X21*X53</f>
        <v>0</v>
      </c>
      <c r="Y81" s="8" t="n">
        <f aca="false">Y21*Y53</f>
        <v>0</v>
      </c>
      <c r="Z81" s="8" t="n">
        <f aca="false">Z21*Z53</f>
        <v>0</v>
      </c>
      <c r="AA81" s="8" t="n">
        <f aca="false">AA21*AA53</f>
        <v>0</v>
      </c>
      <c r="AB81" s="8" t="n">
        <f aca="false">AB21*AB53</f>
        <v>0</v>
      </c>
      <c r="AC81" s="8" t="n">
        <f aca="false">AC21*AC53</f>
        <v>0</v>
      </c>
      <c r="AD81" s="8" t="n">
        <f aca="false">SUM(E81:AC81)</f>
        <v>232888</v>
      </c>
    </row>
    <row r="82" customFormat="false" ht="12.75" hidden="false" customHeight="false" outlineLevel="0" collapsed="false">
      <c r="A82" s="8"/>
      <c r="B82" s="36" t="s">
        <v>33</v>
      </c>
      <c r="C82" s="36" t="s">
        <v>18</v>
      </c>
      <c r="D82" s="36" t="s">
        <v>32</v>
      </c>
      <c r="E82" s="8" t="n">
        <f aca="false">E24*E61</f>
        <v>2968000</v>
      </c>
      <c r="F82" s="8" t="n">
        <f aca="false">F24*F61</f>
        <v>222362</v>
      </c>
      <c r="G82" s="8" t="n">
        <f aca="false">G24*G61</f>
        <v>193512</v>
      </c>
      <c r="H82" s="8" t="n">
        <f aca="false">H24*H61</f>
        <v>190842</v>
      </c>
      <c r="I82" s="8" t="n">
        <f aca="false">I24*I61</f>
        <v>155664</v>
      </c>
      <c r="J82" s="8" t="n">
        <f aca="false">J24*J61</f>
        <v>168854</v>
      </c>
      <c r="K82" s="8" t="n">
        <f aca="false">K24*K61</f>
        <v>189700</v>
      </c>
      <c r="L82" s="8" t="n">
        <f aca="false">L24*L61</f>
        <v>238630</v>
      </c>
      <c r="M82" s="8" t="n">
        <f aca="false">M24*M61</f>
        <v>233828</v>
      </c>
      <c r="N82" s="8" t="n">
        <f aca="false">N24*N61</f>
        <v>172300</v>
      </c>
      <c r="O82" s="8" t="n">
        <f aca="false">O24*O61</f>
        <v>164782</v>
      </c>
      <c r="P82" s="8" t="n">
        <f aca="false">P24*P61</f>
        <v>174900</v>
      </c>
      <c r="Q82" s="8" t="n">
        <f aca="false">Q24*Q61</f>
        <v>173910</v>
      </c>
      <c r="R82" s="8" t="n">
        <f aca="false">R24*R61</f>
        <v>0</v>
      </c>
      <c r="S82" s="8" t="n">
        <f aca="false">S24*S61</f>
        <v>0</v>
      </c>
      <c r="T82" s="8" t="n">
        <f aca="false">T24*T61</f>
        <v>0</v>
      </c>
      <c r="U82" s="8" t="n">
        <f aca="false">U24*U61</f>
        <v>0</v>
      </c>
      <c r="V82" s="8" t="n">
        <f aca="false">V24*V61</f>
        <v>0</v>
      </c>
      <c r="W82" s="8" t="n">
        <f aca="false">W24*W61</f>
        <v>0</v>
      </c>
      <c r="X82" s="8" t="n">
        <f aca="false">X24*X61</f>
        <v>0</v>
      </c>
      <c r="Y82" s="8" t="n">
        <f aca="false">Y24*Y61</f>
        <v>0</v>
      </c>
      <c r="Z82" s="8" t="n">
        <f aca="false">Z24*Z61</f>
        <v>0</v>
      </c>
      <c r="AA82" s="8" t="n">
        <f aca="false">AA24*AA61</f>
        <v>0</v>
      </c>
      <c r="AB82" s="8" t="n">
        <f aca="false">AB24*AB61</f>
        <v>0</v>
      </c>
      <c r="AC82" s="8" t="n">
        <f aca="false">AC24*AC61</f>
        <v>0</v>
      </c>
      <c r="AD82" s="8" t="n">
        <f aca="false">SUM(E82:AC82)</f>
        <v>5247284</v>
      </c>
    </row>
    <row r="83" customFormat="false" ht="12.75" hidden="false" customHeight="false" outlineLevel="0" collapsed="false">
      <c r="A83" s="8"/>
      <c r="B83" s="37"/>
      <c r="C83" s="37"/>
      <c r="D83" s="38" t="s">
        <v>27</v>
      </c>
      <c r="E83" s="8" t="n">
        <f aca="false">E25*E63</f>
        <v>3012000</v>
      </c>
      <c r="F83" s="8" t="n">
        <f aca="false">F25*F63</f>
        <v>2382336</v>
      </c>
      <c r="G83" s="8" t="n">
        <f aca="false">G25*G63</f>
        <v>2165760</v>
      </c>
      <c r="H83" s="8" t="n">
        <f aca="false">H25*H63</f>
        <v>2056320</v>
      </c>
      <c r="I83" s="8" t="n">
        <f aca="false">I25*I63</f>
        <v>2154240</v>
      </c>
      <c r="J83" s="8" t="n">
        <f aca="false">J25*J63</f>
        <v>2331648</v>
      </c>
      <c r="K83" s="8" t="n">
        <f aca="false">K25*K63</f>
        <v>2649600</v>
      </c>
      <c r="L83" s="8" t="n">
        <f aca="false">L25*L63</f>
        <v>4801280</v>
      </c>
      <c r="M83" s="8" t="n">
        <f aca="false">M25*M63</f>
        <v>4801280</v>
      </c>
      <c r="N83" s="8" t="n">
        <f aca="false">N25*N63</f>
        <v>1900800</v>
      </c>
      <c r="O83" s="8" t="n">
        <f aca="false">O25*O63</f>
        <v>2132928</v>
      </c>
      <c r="P83" s="8" t="n">
        <f aca="false">P25*P63</f>
        <v>1866240</v>
      </c>
      <c r="Q83" s="8" t="n">
        <f aca="false">Q25*Q63</f>
        <v>1959552</v>
      </c>
      <c r="R83" s="8" t="n">
        <f aca="false">R25*R63</f>
        <v>1724976</v>
      </c>
      <c r="S83" s="8" t="n">
        <f aca="false">S25*S63</f>
        <v>1568160</v>
      </c>
      <c r="T83" s="8" t="n">
        <f aca="false">T25*T63</f>
        <v>1488816</v>
      </c>
      <c r="U83" s="8" t="n">
        <f aca="false">U25*U63</f>
        <v>1559712</v>
      </c>
      <c r="V83" s="8" t="n">
        <f aca="false">V25*V63</f>
        <v>1611288</v>
      </c>
      <c r="W83" s="8" t="n">
        <f aca="false">W25*W63</f>
        <v>2013984</v>
      </c>
      <c r="X83" s="8" t="n">
        <f aca="false">X25*X63</f>
        <v>2843808</v>
      </c>
      <c r="Y83" s="8" t="n">
        <f aca="false">Y25*Y63</f>
        <v>2714544</v>
      </c>
      <c r="Z83" s="8" t="n">
        <f aca="false">Z25*Z63</f>
        <v>1444968</v>
      </c>
      <c r="AA83" s="8" t="n">
        <f aca="false">AA25*AA63</f>
        <v>1543944</v>
      </c>
      <c r="AB83" s="8" t="n">
        <f aca="false">AB25*AB63</f>
        <v>1283640</v>
      </c>
      <c r="AC83" s="8" t="n">
        <f aca="false">AC25*AC63</f>
        <v>1486320</v>
      </c>
      <c r="AD83" s="8" t="n">
        <f aca="false">SUM(E83:AC83)</f>
        <v>55498144</v>
      </c>
    </row>
    <row r="84" customFormat="false" ht="12.75" hidden="false" customHeight="false" outlineLevel="0" collapsed="false">
      <c r="A84" s="8"/>
      <c r="B84" s="37"/>
      <c r="C84" s="36" t="s">
        <v>35</v>
      </c>
      <c r="D84" s="36" t="s">
        <v>34</v>
      </c>
      <c r="E84" s="8" t="n">
        <f aca="false">E27*E67</f>
        <v>40687.5</v>
      </c>
      <c r="F84" s="8" t="n">
        <f aca="false">F27*F67</f>
        <v>75562.5</v>
      </c>
      <c r="G84" s="8" t="n">
        <f aca="false">G27*G67</f>
        <v>68250</v>
      </c>
      <c r="H84" s="8" t="n">
        <f aca="false">H27*H67</f>
        <v>75562.5</v>
      </c>
      <c r="I84" s="8" t="n">
        <f aca="false">I27*I67</f>
        <v>73125</v>
      </c>
      <c r="J84" s="8" t="n">
        <f aca="false">J27*J67</f>
        <v>75562.5</v>
      </c>
      <c r="K84" s="8" t="n">
        <f aca="false">K27*K67</f>
        <v>438750</v>
      </c>
      <c r="L84" s="8" t="n">
        <f aca="false">L27*L67</f>
        <v>478562.5</v>
      </c>
      <c r="M84" s="8" t="n">
        <f aca="false">M27*M67</f>
        <v>465968.75</v>
      </c>
      <c r="N84" s="8" t="n">
        <f aca="false">N27*N67</f>
        <v>292500</v>
      </c>
      <c r="O84" s="8" t="n">
        <f aca="false">O27*O67</f>
        <v>125937.5</v>
      </c>
      <c r="P84" s="8" t="n">
        <f aca="false">P27*P67</f>
        <v>121875</v>
      </c>
      <c r="Q84" s="8" t="n">
        <f aca="false">Q27*Q67</f>
        <v>125937.5</v>
      </c>
      <c r="R84" s="8" t="n">
        <f aca="false">R27*R67</f>
        <v>49987.5</v>
      </c>
      <c r="S84" s="8" t="n">
        <f aca="false">S27*S67</f>
        <v>45150</v>
      </c>
      <c r="T84" s="8" t="n">
        <f aca="false">T27*T67</f>
        <v>49987.5</v>
      </c>
      <c r="U84" s="8" t="n">
        <f aca="false">U27*U67</f>
        <v>48375</v>
      </c>
      <c r="V84" s="8" t="n">
        <f aca="false">V27*V67</f>
        <v>49987.5</v>
      </c>
      <c r="W84" s="8" t="n">
        <f aca="false">W27*W67</f>
        <v>116100</v>
      </c>
      <c r="X84" s="8" t="n">
        <f aca="false">X27*X67</f>
        <v>126635</v>
      </c>
      <c r="Y84" s="8" t="n">
        <f aca="false">Y27*Y67</f>
        <v>123302.5</v>
      </c>
      <c r="Z84" s="8" t="n">
        <f aca="false">Z27*Z67</f>
        <v>77400</v>
      </c>
      <c r="AA84" s="8" t="n">
        <f aca="false">AA27*AA67</f>
        <v>33325</v>
      </c>
      <c r="AB84" s="8" t="n">
        <f aca="false">AB27*AB67</f>
        <v>32250</v>
      </c>
      <c r="AC84" s="8" t="n">
        <f aca="false">AC27*AC67</f>
        <v>33325</v>
      </c>
      <c r="AD84" s="8" t="n">
        <f aca="false">SUM(E84:AC84)</f>
        <v>3244106.25</v>
      </c>
    </row>
    <row r="85" customFormat="false" ht="12.75" hidden="false" customHeight="false" outlineLevel="0" collapsed="false">
      <c r="A85" s="8"/>
      <c r="B85" s="39" t="s">
        <v>38</v>
      </c>
      <c r="C85" s="40"/>
      <c r="D85" s="40"/>
      <c r="E85" s="8" t="n">
        <f aca="false">SUM(E75:E84)*(28/31)</f>
        <v>4845428.4516129</v>
      </c>
      <c r="F85" s="8" t="n">
        <f aca="false">SUM(F75:F84)</f>
        <v>3455124.5</v>
      </c>
      <c r="G85" s="8" t="n">
        <f aca="false">SUM(G75:G84)</f>
        <v>3090498</v>
      </c>
      <c r="H85" s="8" t="n">
        <f aca="false">SUM(H75:H84)</f>
        <v>3415492.5</v>
      </c>
      <c r="I85" s="8" t="n">
        <f aca="false">SUM(I75:I84)</f>
        <v>3422901</v>
      </c>
      <c r="J85" s="8" t="n">
        <f aca="false">SUM(J75:J84)</f>
        <v>3730624.5</v>
      </c>
      <c r="K85" s="8" t="n">
        <f aca="false">SUM(K75:K84)</f>
        <v>4523650</v>
      </c>
      <c r="L85" s="8" t="n">
        <f aca="false">SUM(L75:L84)</f>
        <v>6756048.5</v>
      </c>
      <c r="M85" s="8" t="n">
        <f aca="false">SUM(M75:M84)</f>
        <v>6731988.75</v>
      </c>
      <c r="N85" s="8" t="n">
        <f aca="false">SUM(N75:N84)</f>
        <v>3452320</v>
      </c>
      <c r="O85" s="8" t="n">
        <f aca="false">SUM(O75:O84)</f>
        <v>3430471.5</v>
      </c>
      <c r="P85" s="8" t="n">
        <f aca="false">SUM(P75:P84)</f>
        <v>3159255</v>
      </c>
      <c r="Q85" s="8" t="n">
        <f aca="false">SUM(Q75:Q84)</f>
        <v>3338439.5</v>
      </c>
      <c r="R85" s="8" t="n">
        <f aca="false">SUM(R75:R84)</f>
        <v>3176555.5</v>
      </c>
      <c r="S85" s="8" t="n">
        <f aca="false">SUM(S75:S84)</f>
        <v>2840478</v>
      </c>
      <c r="T85" s="8" t="n">
        <f aca="false">SUM(T75:T84)</f>
        <v>2786515.5</v>
      </c>
      <c r="U85" s="8" t="n">
        <f aca="false">SUM(U75:U84)</f>
        <v>2795303</v>
      </c>
      <c r="V85" s="8" t="n">
        <f aca="false">SUM(V75:V84)</f>
        <v>2987467.5</v>
      </c>
      <c r="W85" s="8" t="n">
        <f aca="false">SUM(W75:W84)</f>
        <v>3543252</v>
      </c>
      <c r="X85" s="8" t="n">
        <f aca="false">SUM(X75:X84)</f>
        <v>4718971</v>
      </c>
      <c r="Y85" s="8" t="n">
        <f aca="false">SUM(Y75:Y84)</f>
        <v>4587614.5</v>
      </c>
      <c r="Z85" s="8" t="n">
        <f aca="false">SUM(Z75:Z84)</f>
        <v>2751480</v>
      </c>
      <c r="AA85" s="8" t="n">
        <f aca="false">SUM(AA75:AA84)</f>
        <v>2726805</v>
      </c>
      <c r="AB85" s="8" t="n">
        <f aca="false">SUM(AB75:AB84)</f>
        <v>2461386</v>
      </c>
      <c r="AC85" s="8" t="n">
        <f aca="false">SUM(AC75:AC84)</f>
        <v>2738957</v>
      </c>
      <c r="AD85" s="8" t="n">
        <f aca="false">SUM(E85:AC85)</f>
        <v>91467027.2016129</v>
      </c>
    </row>
    <row r="87" customFormat="false" ht="12" hidden="false" customHeight="true" outlineLevel="0" collapsed="false">
      <c r="A87" s="41"/>
      <c r="B87" s="42" t="s">
        <v>57</v>
      </c>
      <c r="C87" s="41"/>
      <c r="D87" s="43" t="n">
        <v>0.5</v>
      </c>
      <c r="E87" s="44" t="n">
        <f aca="false">$D$87*E85</f>
        <v>2422714.22580645</v>
      </c>
      <c r="F87" s="44" t="n">
        <f aca="false">$D$87*F85</f>
        <v>1727562.25</v>
      </c>
      <c r="G87" s="44" t="n">
        <f aca="false">$D$87*G85</f>
        <v>1545249</v>
      </c>
      <c r="H87" s="44" t="n">
        <f aca="false">$D$87*H85</f>
        <v>1707746.25</v>
      </c>
      <c r="I87" s="44" t="n">
        <f aca="false">$D$87*I85</f>
        <v>1711450.5</v>
      </c>
      <c r="J87" s="44" t="n">
        <f aca="false">$D$87*J85</f>
        <v>1865312.25</v>
      </c>
      <c r="K87" s="44" t="n">
        <f aca="false">$D$87*K85</f>
        <v>2261825</v>
      </c>
      <c r="L87" s="44" t="n">
        <f aca="false">$D$87*L85</f>
        <v>3378024.25</v>
      </c>
      <c r="M87" s="44" t="n">
        <f aca="false">$D$87*M85</f>
        <v>3365994.375</v>
      </c>
      <c r="N87" s="44" t="n">
        <f aca="false">$D$87*N85</f>
        <v>1726160</v>
      </c>
      <c r="O87" s="44" t="n">
        <f aca="false">$D$87*O85</f>
        <v>1715235.75</v>
      </c>
      <c r="P87" s="44" t="n">
        <f aca="false">$D$87*P85</f>
        <v>1579627.5</v>
      </c>
      <c r="Q87" s="44" t="n">
        <f aca="false">$D$87*Q85</f>
        <v>1669219.75</v>
      </c>
      <c r="R87" s="44" t="n">
        <f aca="false">$D$87*R85</f>
        <v>1588277.75</v>
      </c>
      <c r="S87" s="44" t="n">
        <f aca="false">$D$87*S85</f>
        <v>1420239</v>
      </c>
      <c r="T87" s="44" t="n">
        <f aca="false">$D$87*T85</f>
        <v>1393257.75</v>
      </c>
      <c r="U87" s="44" t="n">
        <f aca="false">$D$87*U85</f>
        <v>1397651.5</v>
      </c>
      <c r="V87" s="44" t="n">
        <f aca="false">$D$87*V85</f>
        <v>1493733.75</v>
      </c>
      <c r="W87" s="44" t="n">
        <f aca="false">$D$87*W85</f>
        <v>1771626</v>
      </c>
      <c r="X87" s="44" t="n">
        <f aca="false">$D$87*X85</f>
        <v>2359485.5</v>
      </c>
      <c r="Y87" s="44" t="n">
        <f aca="false">$D$87*Y85</f>
        <v>2293807.25</v>
      </c>
      <c r="Z87" s="44" t="n">
        <f aca="false">$D$87*Z85</f>
        <v>1375740</v>
      </c>
      <c r="AA87" s="44" t="n">
        <f aca="false">$D$87*AA85</f>
        <v>1363402.5</v>
      </c>
      <c r="AB87" s="44" t="n">
        <f aca="false">$D$87*AB85</f>
        <v>1230693</v>
      </c>
      <c r="AC87" s="44" t="n">
        <f aca="false">$D$87*AC85</f>
        <v>1369478.5</v>
      </c>
      <c r="AD87" s="44" t="n">
        <f aca="false">SUM(E87:AC87)</f>
        <v>45733513.6008065</v>
      </c>
      <c r="AE87" s="44" t="e">
        <f aca="false">$D$63*AE77</f>
        <v>#VALUE!</v>
      </c>
      <c r="AF87" s="44" t="e">
        <f aca="false">$D$63*AF77</f>
        <v>#VALUE!</v>
      </c>
      <c r="AG87" s="44" t="e">
        <f aca="false">$D$63*AG77</f>
        <v>#VALUE!</v>
      </c>
      <c r="AH87" s="44" t="e">
        <f aca="false">$D$63*AH77</f>
        <v>#VALUE!</v>
      </c>
      <c r="AI87" s="44" t="e">
        <f aca="false">$D$63*AI77</f>
        <v>#VALUE!</v>
      </c>
      <c r="AJ87" s="44" t="e">
        <f aca="false">$D$63*AJ77</f>
        <v>#VALUE!</v>
      </c>
      <c r="AK87" s="44" t="e">
        <f aca="false">$D$63*AK77</f>
        <v>#VALUE!</v>
      </c>
      <c r="AL87" s="44" t="e">
        <f aca="false">$D$63*AL77</f>
        <v>#VALUE!</v>
      </c>
      <c r="AM87" s="44" t="e">
        <f aca="false">$D$63*AM77</f>
        <v>#VALUE!</v>
      </c>
      <c r="AN87" s="44" t="e">
        <f aca="false">$D$63*AN77</f>
        <v>#VALUE!</v>
      </c>
      <c r="AO87" s="44" t="e">
        <f aca="false">$D$63*AO77</f>
        <v>#VALUE!</v>
      </c>
      <c r="AP87" s="44" t="e">
        <f aca="false">$D$63*AP77</f>
        <v>#VALUE!</v>
      </c>
      <c r="AQ87" s="44" t="e">
        <f aca="false">$D$63*AQ77</f>
        <v>#VALUE!</v>
      </c>
      <c r="AR87" s="44" t="e">
        <f aca="false">$D$63*AR77</f>
        <v>#VALUE!</v>
      </c>
      <c r="AS87" s="44" t="e">
        <f aca="false">$D$63*AS77</f>
        <v>#VALUE!</v>
      </c>
      <c r="AT87" s="44" t="e">
        <f aca="false">$D$63*AT77</f>
        <v>#VALUE!</v>
      </c>
      <c r="AU87" s="44" t="e">
        <f aca="false">$D$63*AU77</f>
        <v>#VALUE!</v>
      </c>
      <c r="AV87" s="44" t="e">
        <f aca="false">$D$63*AV77</f>
        <v>#VALUE!</v>
      </c>
      <c r="AW87" s="44" t="e">
        <f aca="false">$D$63*AW77</f>
        <v>#VALUE!</v>
      </c>
      <c r="AX87" s="44" t="e">
        <f aca="false">$D$63*AX77</f>
        <v>#VALUE!</v>
      </c>
      <c r="AY87" s="44" t="e">
        <f aca="false">$D$63*AY77</f>
        <v>#VALUE!</v>
      </c>
      <c r="AZ87" s="44" t="e">
        <f aca="false">$D$63*AZ77</f>
        <v>#VALUE!</v>
      </c>
      <c r="BA87" s="44" t="e">
        <f aca="false">$D$63*BA77</f>
        <v>#VALUE!</v>
      </c>
      <c r="BB87" s="44" t="e">
        <f aca="false">$D$63*BB77</f>
        <v>#VALUE!</v>
      </c>
      <c r="BC87" s="44" t="e">
        <f aca="false">$D$63*BC77</f>
        <v>#VALUE!</v>
      </c>
      <c r="BD87" s="44" t="e">
        <f aca="false">$D$63*BD77</f>
        <v>#VALUE!</v>
      </c>
      <c r="BE87" s="44" t="e">
        <f aca="false">$D$63*BE77</f>
        <v>#VALUE!</v>
      </c>
      <c r="BF87" s="44" t="e">
        <f aca="false">$D$63*BF77</f>
        <v>#VALUE!</v>
      </c>
      <c r="BG87" s="44" t="e">
        <f aca="false">$D$63*BG77</f>
        <v>#VALUE!</v>
      </c>
      <c r="BH87" s="44" t="e">
        <f aca="false">$D$63*BH77</f>
        <v>#VALUE!</v>
      </c>
      <c r="BI87" s="44" t="e">
        <f aca="false">$D$63*BI77</f>
        <v>#VALUE!</v>
      </c>
      <c r="BJ87" s="44" t="e">
        <f aca="false">$D$63*BJ77</f>
        <v>#VALUE!</v>
      </c>
      <c r="BK87" s="44" t="e">
        <f aca="false">SUM(E87:BJ87)</f>
        <v>#VALUE!</v>
      </c>
    </row>
    <row r="88" customFormat="false" ht="12" hidden="false" customHeight="false" outlineLevel="0" collapsed="false">
      <c r="A88" s="41"/>
      <c r="B88" s="42"/>
      <c r="C88" s="41"/>
      <c r="D88" s="41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</row>
    <row r="89" customFormat="false" ht="12" hidden="false" customHeight="false" outlineLevel="0" collapsed="false">
      <c r="A89" s="41"/>
      <c r="B89" s="42" t="s">
        <v>58</v>
      </c>
      <c r="C89" s="41"/>
      <c r="D89" s="41"/>
      <c r="E89" s="44" t="n">
        <f aca="false">SUM(E87:$AC87)+E87</f>
        <v>48156227.8266129</v>
      </c>
      <c r="F89" s="44" t="n">
        <f aca="false">SUM(F87:$AC87)+F87</f>
        <v>45038361.625</v>
      </c>
      <c r="G89" s="44" t="n">
        <f aca="false">SUM(G87:$AC87)+G87</f>
        <v>43128486.125</v>
      </c>
      <c r="H89" s="44" t="n">
        <f aca="false">SUM(H87:$AC87)+H87</f>
        <v>41745734.375</v>
      </c>
      <c r="I89" s="44" t="n">
        <f aca="false">SUM(I87:$AC87)+I87</f>
        <v>40041692.375</v>
      </c>
      <c r="J89" s="44" t="n">
        <f aca="false">SUM(J87:$AC87)+J87</f>
        <v>38484103.625</v>
      </c>
      <c r="K89" s="44" t="n">
        <f aca="false">SUM(K87:$AC87)+K87</f>
        <v>37015304.125</v>
      </c>
      <c r="L89" s="44" t="n">
        <f aca="false">SUM(L87:$AC87)+L87</f>
        <v>35869678.375</v>
      </c>
      <c r="M89" s="44" t="n">
        <f aca="false">SUM(M87:$AC87)+M87</f>
        <v>32479624.25</v>
      </c>
      <c r="N89" s="44" t="n">
        <f aca="false">SUM(N87:$AC87)+N87</f>
        <v>27473795.5</v>
      </c>
      <c r="O89" s="44" t="n">
        <f aca="false">SUM(O87:$AC87)+O87</f>
        <v>25736711.25</v>
      </c>
      <c r="P89" s="44" t="n">
        <f aca="false">SUM(P87:$AC87)+P87</f>
        <v>23885867.25</v>
      </c>
      <c r="Q89" s="44" t="n">
        <f aca="false">SUM(Q87:$AC87)+Q87</f>
        <v>22395832</v>
      </c>
      <c r="R89" s="44" t="n">
        <f aca="false">SUM(R87:$AC87)+R87</f>
        <v>20645670.25</v>
      </c>
      <c r="S89" s="44" t="n">
        <f aca="false">SUM(S87:$AC87)+S87</f>
        <v>18889353.75</v>
      </c>
      <c r="T89" s="44" t="n">
        <f aca="false">SUM(T87:$AC87)+T87</f>
        <v>17442133.5</v>
      </c>
      <c r="U89" s="44" t="n">
        <f aca="false">SUM(U87:$AC87)+U87</f>
        <v>16053269.5</v>
      </c>
      <c r="V89" s="44" t="n">
        <f aca="false">SUM(V87:$AC87)+V87</f>
        <v>14751700.25</v>
      </c>
      <c r="W89" s="44" t="n">
        <f aca="false">SUM(W87:$AC87)+W87</f>
        <v>13535858.75</v>
      </c>
      <c r="X89" s="44" t="n">
        <f aca="false">SUM(X87:$AC87)+X87</f>
        <v>12352092.25</v>
      </c>
      <c r="Y89" s="44" t="n">
        <f aca="false">SUM(Y87:$AC87)+Y87</f>
        <v>9926928.5</v>
      </c>
      <c r="Z89" s="44" t="n">
        <f aca="false">SUM(Z87:$AC87)+Z87</f>
        <v>6715054</v>
      </c>
      <c r="AA89" s="44" t="n">
        <f aca="false">SUM(AA87:$AC87)+AA87</f>
        <v>5326976.5</v>
      </c>
      <c r="AB89" s="44" t="n">
        <f aca="false">SUM(AB87:$AC87)+AB87</f>
        <v>3830864.5</v>
      </c>
      <c r="AC89" s="44" t="n">
        <f aca="false">SUM(AC87:$AC87)+AC87</f>
        <v>2738957</v>
      </c>
      <c r="AD89" s="44" t="s">
        <v>36</v>
      </c>
      <c r="AE89" s="44" t="e">
        <f aca="false">ABS(SUM(#REF!))</f>
        <v>#REF!</v>
      </c>
      <c r="AF89" s="44" t="e">
        <f aca="false">ABS(SUM(#REF!))</f>
        <v>#REF!</v>
      </c>
      <c r="AG89" s="44" t="e">
        <f aca="false">ABS(SUM(#REF!))</f>
        <v>#REF!</v>
      </c>
      <c r="AH89" s="44" t="e">
        <f aca="false">ABS(SUM(#REF!))</f>
        <v>#REF!</v>
      </c>
      <c r="AI89" s="44" t="e">
        <f aca="false">ABS(SUM(#REF!))</f>
        <v>#REF!</v>
      </c>
      <c r="AJ89" s="44" t="e">
        <f aca="false">ABS(SUM(#REF!))</f>
        <v>#REF!</v>
      </c>
      <c r="AK89" s="44" t="e">
        <f aca="false">ABS(SUM(#REF!))</f>
        <v>#REF!</v>
      </c>
      <c r="AL89" s="44" t="e">
        <f aca="false">ABS(SUM(#REF!))</f>
        <v>#REF!</v>
      </c>
      <c r="AM89" s="44" t="e">
        <f aca="false">ABS(SUM(#REF!))</f>
        <v>#REF!</v>
      </c>
      <c r="AN89" s="44" t="e">
        <f aca="false">ABS(SUM(#REF!))</f>
        <v>#REF!</v>
      </c>
      <c r="AO89" s="44" t="e">
        <f aca="false">ABS(SUM(#REF!))</f>
        <v>#REF!</v>
      </c>
      <c r="AP89" s="44" t="e">
        <f aca="false">ABS(SUM(#REF!))</f>
        <v>#REF!</v>
      </c>
      <c r="AQ89" s="44" t="e">
        <f aca="false">ABS(SUM(#REF!))</f>
        <v>#REF!</v>
      </c>
      <c r="AR89" s="44" t="e">
        <f aca="false">ABS(SUM(#REF!))</f>
        <v>#REF!</v>
      </c>
      <c r="AS89" s="44" t="e">
        <f aca="false">ABS(SUM(#REF!))</f>
        <v>#REF!</v>
      </c>
      <c r="AT89" s="44" t="e">
        <f aca="false">ABS(SUM(#REF!))</f>
        <v>#REF!</v>
      </c>
      <c r="AU89" s="44" t="e">
        <f aca="false">ABS(SUM(#REF!))</f>
        <v>#REF!</v>
      </c>
      <c r="AV89" s="44" t="e">
        <f aca="false">ABS(SUM(#REF!))</f>
        <v>#REF!</v>
      </c>
      <c r="AW89" s="44" t="e">
        <f aca="false">ABS(SUM(#REF!))</f>
        <v>#REF!</v>
      </c>
      <c r="AX89" s="44" t="e">
        <f aca="false">ABS(SUM(#REF!))</f>
        <v>#REF!</v>
      </c>
      <c r="AY89" s="44" t="e">
        <f aca="false">ABS(SUM(#REF!))</f>
        <v>#REF!</v>
      </c>
      <c r="AZ89" s="44" t="e">
        <f aca="false">ABS(SUM(#REF!))</f>
        <v>#REF!</v>
      </c>
      <c r="BA89" s="44" t="e">
        <f aca="false">ABS(SUM(#REF!))</f>
        <v>#REF!</v>
      </c>
      <c r="BB89" s="44" t="e">
        <f aca="false">ABS(SUM(#REF!))</f>
        <v>#REF!</v>
      </c>
      <c r="BC89" s="44" t="e">
        <f aca="false">ABS(SUM(#REF!))</f>
        <v>#REF!</v>
      </c>
      <c r="BD89" s="44" t="e">
        <f aca="false">ABS(SUM(#REF!))</f>
        <v>#REF!</v>
      </c>
      <c r="BE89" s="44" t="e">
        <f aca="false">ABS(SUM(#REF!))</f>
        <v>#REF!</v>
      </c>
      <c r="BF89" s="44" t="e">
        <f aca="false">ABS(SUM(#REF!))</f>
        <v>#REF!</v>
      </c>
      <c r="BG89" s="44" t="e">
        <f aca="false">ABS(SUM(#REF!))</f>
        <v>#REF!</v>
      </c>
      <c r="BH89" s="44" t="e">
        <f aca="false">ABS(SUM(#REF!))</f>
        <v>#REF!</v>
      </c>
      <c r="BI89" s="44" t="e">
        <f aca="false">ABS(SUM(#REF!))</f>
        <v>#REF!</v>
      </c>
      <c r="BJ89" s="44" t="e">
        <f aca="false">ABS(SUM(#REF!))</f>
        <v>#REF!</v>
      </c>
    </row>
    <row r="90" customFormat="false" ht="12" hidden="false" customHeight="false" outlineLevel="0" collapsed="false">
      <c r="A90" s="44"/>
      <c r="B90" s="45" t="s">
        <v>59</v>
      </c>
      <c r="C90" s="44"/>
      <c r="D90" s="46" t="n">
        <v>0.25</v>
      </c>
      <c r="E90" s="44" t="n">
        <f aca="false">$D90*(E89/12)</f>
        <v>1003254.74638777</v>
      </c>
      <c r="F90" s="44" t="n">
        <f aca="false">$D90*(F89/12)</f>
        <v>938299.200520833</v>
      </c>
      <c r="G90" s="44" t="n">
        <f aca="false">$D90*(G89/12)</f>
        <v>898510.127604167</v>
      </c>
      <c r="H90" s="44" t="n">
        <f aca="false">$D90*(H89/12)</f>
        <v>869702.799479167</v>
      </c>
      <c r="I90" s="44" t="n">
        <f aca="false">$D90*(I89/12)</f>
        <v>834201.924479167</v>
      </c>
      <c r="J90" s="44" t="n">
        <f aca="false">$D90*(J89/12)</f>
        <v>801752.158854167</v>
      </c>
      <c r="K90" s="44" t="n">
        <f aca="false">$D90*(K89/12)</f>
        <v>771152.169270833</v>
      </c>
      <c r="L90" s="44" t="n">
        <f aca="false">$D90*(L89/12)</f>
        <v>747284.966145833</v>
      </c>
      <c r="M90" s="44" t="n">
        <f aca="false">$D90*(M89/12)</f>
        <v>676658.838541667</v>
      </c>
      <c r="N90" s="44" t="n">
        <f aca="false">$D90*(N89/12)</f>
        <v>572370.739583333</v>
      </c>
      <c r="O90" s="44" t="n">
        <f aca="false">$D90*(O89/12)</f>
        <v>536181.484375</v>
      </c>
      <c r="P90" s="44" t="n">
        <f aca="false">$D90*(P89/12)</f>
        <v>497622.234375</v>
      </c>
      <c r="Q90" s="44" t="n">
        <f aca="false">$D90*(Q89/12)</f>
        <v>466579.833333333</v>
      </c>
      <c r="R90" s="44" t="n">
        <f aca="false">$D90*(R89/12)</f>
        <v>430118.130208333</v>
      </c>
      <c r="S90" s="44" t="n">
        <f aca="false">$D90*(S89/12)</f>
        <v>393528.203125</v>
      </c>
      <c r="T90" s="44" t="n">
        <f aca="false">$D90*(T89/12)</f>
        <v>363377.78125</v>
      </c>
      <c r="U90" s="44" t="n">
        <f aca="false">$D90*(U89/12)</f>
        <v>334443.114583333</v>
      </c>
      <c r="V90" s="44" t="n">
        <f aca="false">$D90*(V89/12)</f>
        <v>307327.088541667</v>
      </c>
      <c r="W90" s="44" t="n">
        <f aca="false">$D90*(W89/12)</f>
        <v>281997.057291667</v>
      </c>
      <c r="X90" s="44" t="n">
        <f aca="false">$D90*(X89/12)</f>
        <v>257335.255208333</v>
      </c>
      <c r="Y90" s="44" t="n">
        <f aca="false">$D90*(Y89/12)</f>
        <v>206811.010416667</v>
      </c>
      <c r="Z90" s="44" t="n">
        <f aca="false">$D90*(Z89/12)</f>
        <v>139896.958333333</v>
      </c>
      <c r="AA90" s="44" t="n">
        <f aca="false">$D90*(AA89/12)</f>
        <v>110978.677083333</v>
      </c>
      <c r="AB90" s="44" t="n">
        <f aca="false">$D90*(AB89/12)</f>
        <v>79809.6770833333</v>
      </c>
      <c r="AC90" s="44" t="n">
        <f aca="false">$D90*(AC89/12)</f>
        <v>57061.6041666667</v>
      </c>
      <c r="AD90" s="44" t="s">
        <v>36</v>
      </c>
      <c r="AE90" s="44" t="e">
        <f aca="false">$D90*(AE89/12)</f>
        <v>#REF!</v>
      </c>
      <c r="AF90" s="44" t="e">
        <f aca="false">$D90*(AF89/12)</f>
        <v>#REF!</v>
      </c>
      <c r="AG90" s="44" t="e">
        <f aca="false">$D90*(AG89/12)</f>
        <v>#REF!</v>
      </c>
      <c r="AH90" s="44" t="e">
        <f aca="false">$D90*(AH89/12)</f>
        <v>#REF!</v>
      </c>
      <c r="AI90" s="44" t="e">
        <f aca="false">$D90*(AI89/12)</f>
        <v>#REF!</v>
      </c>
      <c r="AJ90" s="44" t="e">
        <f aca="false">$D90*(AJ89/12)</f>
        <v>#REF!</v>
      </c>
      <c r="AK90" s="44" t="e">
        <f aca="false">$D90*(AK89/12)</f>
        <v>#REF!</v>
      </c>
      <c r="AL90" s="44" t="e">
        <f aca="false">$D90*(AL89/12)</f>
        <v>#REF!</v>
      </c>
      <c r="AM90" s="44" t="e">
        <f aca="false">$D90*(AM89/12)</f>
        <v>#REF!</v>
      </c>
      <c r="AN90" s="44" t="e">
        <f aca="false">$D90*(AN89/12)</f>
        <v>#REF!</v>
      </c>
      <c r="AO90" s="44" t="e">
        <f aca="false">$D90*(AO89/12)</f>
        <v>#REF!</v>
      </c>
      <c r="AP90" s="44" t="e">
        <f aca="false">$D90*(AP89/12)</f>
        <v>#REF!</v>
      </c>
      <c r="AQ90" s="44" t="e">
        <f aca="false">$D90*(AQ89/12)</f>
        <v>#REF!</v>
      </c>
      <c r="AR90" s="44" t="e">
        <f aca="false">$D90*(AR89/12)</f>
        <v>#REF!</v>
      </c>
      <c r="AS90" s="44" t="e">
        <f aca="false">$D90*(AS89/12)</f>
        <v>#REF!</v>
      </c>
      <c r="AT90" s="44" t="e">
        <f aca="false">$D90*(AT89/12)</f>
        <v>#REF!</v>
      </c>
      <c r="AU90" s="44" t="e">
        <f aca="false">$D90*(AU89/12)</f>
        <v>#REF!</v>
      </c>
      <c r="AV90" s="44" t="e">
        <f aca="false">$D90*(AV89/12)</f>
        <v>#REF!</v>
      </c>
      <c r="AW90" s="44" t="e">
        <f aca="false">$D90*(AW89/12)</f>
        <v>#REF!</v>
      </c>
      <c r="AX90" s="44" t="e">
        <f aca="false">$D90*(AX89/12)</f>
        <v>#REF!</v>
      </c>
      <c r="AY90" s="44" t="e">
        <f aca="false">$D90*(AY89/12)</f>
        <v>#REF!</v>
      </c>
      <c r="AZ90" s="44" t="e">
        <f aca="false">$D90*(AZ89/12)</f>
        <v>#REF!</v>
      </c>
      <c r="BA90" s="44" t="e">
        <f aca="false">$D90*(BA89/12)</f>
        <v>#REF!</v>
      </c>
      <c r="BB90" s="44" t="e">
        <f aca="false">$D90*(BB89/12)</f>
        <v>#REF!</v>
      </c>
      <c r="BC90" s="44" t="e">
        <f aca="false">$D90*(BC89/12)</f>
        <v>#REF!</v>
      </c>
      <c r="BD90" s="44" t="e">
        <f aca="false">$D90*(BD89/12)</f>
        <v>#REF!</v>
      </c>
      <c r="BE90" s="44" t="e">
        <f aca="false">$D90*(BE89/12)</f>
        <v>#REF!</v>
      </c>
      <c r="BF90" s="44" t="e">
        <f aca="false">$D90*(BF89/12)</f>
        <v>#REF!</v>
      </c>
      <c r="BG90" s="44" t="e">
        <f aca="false">$D90*(BG89/12)</f>
        <v>#REF!</v>
      </c>
      <c r="BH90" s="44" t="e">
        <f aca="false">$D90*(BH89/12)</f>
        <v>#REF!</v>
      </c>
      <c r="BI90" s="44" t="e">
        <f aca="false">$D90*(BI89/12)</f>
        <v>#REF!</v>
      </c>
      <c r="BJ90" s="44" t="e">
        <f aca="false">$D90*(BJ89/12)</f>
        <v>#REF!</v>
      </c>
    </row>
    <row r="91" customFormat="false" ht="12" hidden="false" customHeight="false" outlineLevel="0" collapsed="false">
      <c r="A91" s="44"/>
      <c r="B91" s="45" t="s">
        <v>60</v>
      </c>
      <c r="C91" s="44"/>
      <c r="D91" s="46" t="n">
        <v>0.03</v>
      </c>
      <c r="E91" s="44" t="n">
        <f aca="false">E90/(1+$D91/12)^E94</f>
        <v>1003254.74638777</v>
      </c>
      <c r="F91" s="44" t="n">
        <f aca="false">F90/(1+$D91/12)^F94</f>
        <v>935959.302265171</v>
      </c>
      <c r="G91" s="44" t="n">
        <f aca="false">G90/(1+$D91/12)^G94</f>
        <v>894034.368049121</v>
      </c>
      <c r="H91" s="44" t="n">
        <f aca="false">H90/(1+$D91/12)^H94</f>
        <v>863212.506954805</v>
      </c>
      <c r="I91" s="44" t="n">
        <f aca="false">I90/(1+$D91/12)^I94</f>
        <v>825911.783302519</v>
      </c>
      <c r="J91" s="44" t="n">
        <f aca="false">J90/(1+$D91/12)^J94</f>
        <v>791804.984857637</v>
      </c>
      <c r="K91" s="44" t="n">
        <f aca="false">K90/(1+$D91/12)^K94</f>
        <v>759685.429472463</v>
      </c>
      <c r="L91" s="44" t="n">
        <f aca="false">L90/(1+$D91/12)^L94</f>
        <v>734337.279392364</v>
      </c>
      <c r="M91" s="44" t="n">
        <f aca="false">M90/(1+$D91/12)^M94</f>
        <v>663276.649944685</v>
      </c>
      <c r="N91" s="44" t="n">
        <f aca="false">N90/(1+$D91/12)^N94</f>
        <v>559651.912565708</v>
      </c>
      <c r="O91" s="44" t="n">
        <f aca="false">O90/(1+$D91/12)^O94</f>
        <v>522959.431398232</v>
      </c>
      <c r="P91" s="44" t="n">
        <f aca="false">P90/(1+$D91/12)^P94</f>
        <v>484140.687664848</v>
      </c>
      <c r="Q91" s="44" t="n">
        <f aca="false">Q90/(1+$D91/12)^Q94</f>
        <v>452807.267009839</v>
      </c>
      <c r="R91" s="44" t="n">
        <f aca="false">R90/(1+$D91/12)^R94</f>
        <v>416380.893112765</v>
      </c>
      <c r="S91" s="44" t="n">
        <f aca="false">S90/(1+$D91/12)^S94</f>
        <v>380009.56178629</v>
      </c>
      <c r="T91" s="44" t="n">
        <f aca="false">T90/(1+$D91/12)^T94</f>
        <v>350019.829925918</v>
      </c>
      <c r="U91" s="44" t="n">
        <f aca="false">U90/(1+$D91/12)^U94</f>
        <v>321345.452632491</v>
      </c>
      <c r="V91" s="44" t="n">
        <f aca="false">V90/(1+$D91/12)^V94</f>
        <v>294554.973241747</v>
      </c>
      <c r="W91" s="44" t="n">
        <f aca="false">W90/(1+$D91/12)^W94</f>
        <v>269603.616205452</v>
      </c>
      <c r="X91" s="44" t="n">
        <f aca="false">X90/(1+$D91/12)^X94</f>
        <v>245412.141147533</v>
      </c>
      <c r="Y91" s="44" t="n">
        <f aca="false">Y90/(1+$D91/12)^Y94</f>
        <v>196736.993643105</v>
      </c>
      <c r="Z91" s="44" t="n">
        <f aca="false">Z90/(1+$D91/12)^Z94</f>
        <v>132750.530393387</v>
      </c>
      <c r="AA91" s="44" t="n">
        <f aca="false">AA90/(1+$D91/12)^AA94</f>
        <v>105046.879310331</v>
      </c>
      <c r="AB91" s="44" t="n">
        <f aca="false">AB90/(1+$D91/12)^AB94</f>
        <v>75355.4701694074</v>
      </c>
      <c r="AC91" s="44" t="n">
        <f aca="false">AC90/(1+$D91/12)^AC94</f>
        <v>53742.618874104</v>
      </c>
      <c r="AD91" s="44" t="s">
        <v>36</v>
      </c>
      <c r="AE91" s="44" t="e">
        <f aca="false">AE90/(1+$D91/12)^AE94</f>
        <v>#REF!</v>
      </c>
      <c r="AF91" s="44" t="e">
        <f aca="false">AF90/(1+$D91/12)^AF94</f>
        <v>#REF!</v>
      </c>
      <c r="AG91" s="44" t="e">
        <f aca="false">AG90/(1+$D91/12)^AG94</f>
        <v>#REF!</v>
      </c>
      <c r="AH91" s="44" t="e">
        <f aca="false">AH90/(1+$D91/12)^AH94</f>
        <v>#REF!</v>
      </c>
      <c r="AI91" s="44" t="e">
        <f aca="false">AI90/(1+$D91/12)^AI94</f>
        <v>#REF!</v>
      </c>
      <c r="AJ91" s="44" t="e">
        <f aca="false">AJ90/(1+$D91/12)^AJ94</f>
        <v>#REF!</v>
      </c>
      <c r="AK91" s="44" t="e">
        <f aca="false">AK90/(1+$D91/12)^AK94</f>
        <v>#REF!</v>
      </c>
      <c r="AL91" s="44" t="e">
        <f aca="false">AL90/(1+$D91/12)^AL94</f>
        <v>#REF!</v>
      </c>
      <c r="AM91" s="44" t="e">
        <f aca="false">AM90/(1+$D91/12)^AM94</f>
        <v>#REF!</v>
      </c>
      <c r="AN91" s="44" t="e">
        <f aca="false">AN90/(1+$D91/12)^AN94</f>
        <v>#REF!</v>
      </c>
      <c r="AO91" s="44" t="e">
        <f aca="false">AO90/(1+$D91/12)^AO94</f>
        <v>#REF!</v>
      </c>
      <c r="AP91" s="44" t="e">
        <f aca="false">AP90/(1+$D91/12)^AP94</f>
        <v>#REF!</v>
      </c>
      <c r="AQ91" s="44" t="e">
        <f aca="false">AQ90/(1+$D91/12)^AQ94</f>
        <v>#REF!</v>
      </c>
      <c r="AR91" s="44" t="e">
        <f aca="false">AR90/(1+$D91/12)^AR94</f>
        <v>#REF!</v>
      </c>
      <c r="AS91" s="44" t="e">
        <f aca="false">AS90/(1+$D91/12)^AS94</f>
        <v>#REF!</v>
      </c>
      <c r="AT91" s="44" t="e">
        <f aca="false">AT90/(1+$D91/12)^AT94</f>
        <v>#REF!</v>
      </c>
      <c r="AU91" s="44" t="e">
        <f aca="false">AU90/(1+$D91/12)^AU94</f>
        <v>#REF!</v>
      </c>
      <c r="AV91" s="44" t="e">
        <f aca="false">AV90/(1+$D91/12)^AV94</f>
        <v>#REF!</v>
      </c>
      <c r="AW91" s="44" t="e">
        <f aca="false">AW90/(1+$D91/12)^AW94</f>
        <v>#REF!</v>
      </c>
      <c r="AX91" s="44" t="e">
        <f aca="false">AX90/(1+$D91/12)^AX94</f>
        <v>#REF!</v>
      </c>
      <c r="AY91" s="44" t="e">
        <f aca="false">AY90/(1+$D91/12)^AY94</f>
        <v>#REF!</v>
      </c>
      <c r="AZ91" s="44" t="e">
        <f aca="false">AZ90/(1+$D91/12)^AZ94</f>
        <v>#REF!</v>
      </c>
      <c r="BA91" s="44" t="e">
        <f aca="false">BA90/(1+$D91/12)^BA94</f>
        <v>#REF!</v>
      </c>
      <c r="BB91" s="44" t="e">
        <f aca="false">BB90/(1+$D91/12)^BB94</f>
        <v>#REF!</v>
      </c>
      <c r="BC91" s="44" t="e">
        <f aca="false">BC90/(1+$D91/12)^BC94</f>
        <v>#REF!</v>
      </c>
      <c r="BD91" s="44" t="e">
        <f aca="false">BD90/(1+$D91/12)^BD94</f>
        <v>#REF!</v>
      </c>
      <c r="BE91" s="44" t="e">
        <f aca="false">BE90/(1+$D91/12)^BE94</f>
        <v>#REF!</v>
      </c>
      <c r="BF91" s="44" t="e">
        <f aca="false">BF90/(1+$D91/12)^BF94</f>
        <v>#REF!</v>
      </c>
      <c r="BG91" s="44" t="e">
        <f aca="false">BG90/(1+$D91/12)^BG94</f>
        <v>#REF!</v>
      </c>
      <c r="BH91" s="44" t="e">
        <f aca="false">BH90/(1+$D91/12)^BH94</f>
        <v>#REF!</v>
      </c>
      <c r="BI91" s="44" t="e">
        <f aca="false">BI90/(1+$D91/12)^BI94</f>
        <v>#REF!</v>
      </c>
      <c r="BJ91" s="44" t="e">
        <f aca="false">BJ90/(1+$D91/12)^BJ94</f>
        <v>#REF!</v>
      </c>
    </row>
    <row r="92" customFormat="false" ht="12" hidden="false" customHeight="false" outlineLevel="0" collapsed="false">
      <c r="A92" s="41"/>
      <c r="B92" s="47" t="s">
        <v>61</v>
      </c>
      <c r="C92" s="47"/>
      <c r="D92" s="47"/>
      <c r="E92" s="48" t="n">
        <f aca="false">SUM(E91:AC91)</f>
        <v>12331995.3097077</v>
      </c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</row>
    <row r="94" customFormat="false" ht="12" hidden="false" customHeight="false" outlineLevel="0" collapsed="false">
      <c r="A94" s="41"/>
      <c r="B94" s="41"/>
      <c r="C94" s="41"/>
      <c r="D94" s="41"/>
      <c r="E94" s="41" t="n">
        <v>0</v>
      </c>
      <c r="F94" s="41" t="n">
        <f aca="false">E94+1</f>
        <v>1</v>
      </c>
      <c r="G94" s="41" t="n">
        <f aca="false">F94+1</f>
        <v>2</v>
      </c>
      <c r="H94" s="41" t="n">
        <f aca="false">G94+1</f>
        <v>3</v>
      </c>
      <c r="I94" s="41" t="n">
        <f aca="false">H94+1</f>
        <v>4</v>
      </c>
      <c r="J94" s="41" t="n">
        <f aca="false">I94+1</f>
        <v>5</v>
      </c>
      <c r="K94" s="41" t="n">
        <f aca="false">J94+1</f>
        <v>6</v>
      </c>
      <c r="L94" s="41" t="n">
        <f aca="false">K94+1</f>
        <v>7</v>
      </c>
      <c r="M94" s="41" t="n">
        <f aca="false">L94+1</f>
        <v>8</v>
      </c>
      <c r="N94" s="41" t="n">
        <f aca="false">M94+1</f>
        <v>9</v>
      </c>
      <c r="O94" s="41" t="n">
        <f aca="false">N94+1</f>
        <v>10</v>
      </c>
      <c r="P94" s="41" t="n">
        <f aca="false">O94+1</f>
        <v>11</v>
      </c>
      <c r="Q94" s="41" t="n">
        <f aca="false">P94+1</f>
        <v>12</v>
      </c>
      <c r="R94" s="41" t="n">
        <f aca="false">Q94+1</f>
        <v>13</v>
      </c>
      <c r="S94" s="41" t="n">
        <f aca="false">R94+1</f>
        <v>14</v>
      </c>
      <c r="T94" s="41" t="n">
        <f aca="false">S94+1</f>
        <v>15</v>
      </c>
      <c r="U94" s="41" t="n">
        <f aca="false">T94+1</f>
        <v>16</v>
      </c>
      <c r="V94" s="41" t="n">
        <f aca="false">U94+1</f>
        <v>17</v>
      </c>
      <c r="W94" s="41" t="n">
        <f aca="false">V94+1</f>
        <v>18</v>
      </c>
      <c r="X94" s="41" t="n">
        <f aca="false">W94+1</f>
        <v>19</v>
      </c>
      <c r="Y94" s="41" t="n">
        <f aca="false">X94+1</f>
        <v>20</v>
      </c>
      <c r="Z94" s="41" t="n">
        <f aca="false">Y94+1</f>
        <v>21</v>
      </c>
      <c r="AA94" s="41" t="n">
        <f aca="false">Z94+1</f>
        <v>22</v>
      </c>
      <c r="AB94" s="41" t="n">
        <f aca="false">AA94+1</f>
        <v>23</v>
      </c>
      <c r="AC94" s="41" t="n">
        <f aca="false">AB94+1</f>
        <v>24</v>
      </c>
      <c r="AD94" s="41" t="n">
        <f aca="false">AC94+1</f>
        <v>25</v>
      </c>
      <c r="AE94" s="41" t="n">
        <f aca="false">AD94+1</f>
        <v>26</v>
      </c>
      <c r="AF94" s="41" t="n">
        <f aca="false">AE94+1</f>
        <v>27</v>
      </c>
      <c r="AG94" s="41" t="n">
        <f aca="false">AF94+1</f>
        <v>28</v>
      </c>
      <c r="AH94" s="41" t="n">
        <f aca="false">AG94+1</f>
        <v>29</v>
      </c>
      <c r="AI94" s="41" t="n">
        <f aca="false">AH94+1</f>
        <v>30</v>
      </c>
      <c r="AJ94" s="41" t="n">
        <f aca="false">AI94+1</f>
        <v>31</v>
      </c>
      <c r="AK94" s="41" t="n">
        <f aca="false">AJ94+1</f>
        <v>32</v>
      </c>
      <c r="AL94" s="41" t="n">
        <f aca="false">AK94+1</f>
        <v>33</v>
      </c>
      <c r="AM94" s="41" t="n">
        <f aca="false">AL94+1</f>
        <v>34</v>
      </c>
      <c r="AN94" s="41" t="n">
        <f aca="false">AM94+1</f>
        <v>35</v>
      </c>
      <c r="AO94" s="41" t="n">
        <f aca="false">AN94+1</f>
        <v>36</v>
      </c>
      <c r="AP94" s="41" t="n">
        <f aca="false">AO94+1</f>
        <v>37</v>
      </c>
      <c r="AQ94" s="41" t="n">
        <f aca="false">AP94+1</f>
        <v>38</v>
      </c>
      <c r="AR94" s="41" t="n">
        <f aca="false">AQ94+1</f>
        <v>39</v>
      </c>
      <c r="AS94" s="41" t="n">
        <f aca="false">AR94+1</f>
        <v>40</v>
      </c>
      <c r="AT94" s="41" t="n">
        <f aca="false">AS94+1</f>
        <v>41</v>
      </c>
      <c r="AU94" s="41" t="n">
        <f aca="false">AT94+1</f>
        <v>42</v>
      </c>
      <c r="AV94" s="41" t="n">
        <f aca="false">AU94+1</f>
        <v>43</v>
      </c>
      <c r="AW94" s="41" t="n">
        <f aca="false">AV94+1</f>
        <v>44</v>
      </c>
      <c r="AX94" s="41" t="n">
        <f aca="false">AW94+1</f>
        <v>45</v>
      </c>
      <c r="AY94" s="41" t="n">
        <f aca="false">AX94+1</f>
        <v>46</v>
      </c>
      <c r="AZ94" s="41" t="n">
        <f aca="false">AY94+1</f>
        <v>47</v>
      </c>
      <c r="BA94" s="41" t="n">
        <f aca="false">AZ94+1</f>
        <v>48</v>
      </c>
      <c r="BB94" s="41" t="n">
        <f aca="false">BA94+1</f>
        <v>49</v>
      </c>
      <c r="BC94" s="41" t="n">
        <f aca="false">BB94+1</f>
        <v>50</v>
      </c>
      <c r="BD94" s="41" t="n">
        <f aca="false">BC94+1</f>
        <v>51</v>
      </c>
      <c r="BE94" s="41" t="n">
        <f aca="false">BD94+1</f>
        <v>52</v>
      </c>
      <c r="BF94" s="41" t="n">
        <f aca="false">BE94+1</f>
        <v>53</v>
      </c>
      <c r="BG94" s="41" t="n">
        <f aca="false">BF94+1</f>
        <v>54</v>
      </c>
      <c r="BH94" s="41" t="n">
        <f aca="false">BG94+1</f>
        <v>55</v>
      </c>
      <c r="BI94" s="41" t="n">
        <f aca="false">BH94+1</f>
        <v>56</v>
      </c>
      <c r="BJ94" s="41" t="n">
        <f aca="false">BI94+1</f>
        <v>57</v>
      </c>
    </row>
    <row r="101" customFormat="false" ht="12.75" hidden="false" customHeight="false" outlineLevel="0" collapsed="false">
      <c r="B101" s="0" t="s">
        <v>16</v>
      </c>
      <c r="C101" s="0" t="s">
        <v>24</v>
      </c>
      <c r="E101" s="0" t="n">
        <v>28.26</v>
      </c>
      <c r="F101" s="0" t="n">
        <v>27.63</v>
      </c>
      <c r="G101" s="0" t="n">
        <v>26.14</v>
      </c>
      <c r="H101" s="0" t="n">
        <v>25.19</v>
      </c>
      <c r="I101" s="0" t="n">
        <v>26.4</v>
      </c>
      <c r="J101" s="0" t="n">
        <v>29.25</v>
      </c>
      <c r="K101" s="0" t="n">
        <v>36.02</v>
      </c>
      <c r="L101" s="0" t="n">
        <v>36.02</v>
      </c>
      <c r="M101" s="0" t="n">
        <v>23.37</v>
      </c>
      <c r="N101" s="0" t="n">
        <v>21.88</v>
      </c>
      <c r="O101" s="0" t="n">
        <v>21.99</v>
      </c>
      <c r="P101" s="0" t="n">
        <v>21.85</v>
      </c>
      <c r="Q101" s="0" t="n">
        <v>32.44</v>
      </c>
      <c r="R101" s="0" t="n">
        <v>31.73</v>
      </c>
      <c r="S101" s="0" t="n">
        <v>30.02</v>
      </c>
      <c r="T101" s="0" t="n">
        <v>28.92</v>
      </c>
      <c r="U101" s="0" t="n">
        <v>30.32</v>
      </c>
      <c r="V101" s="0" t="n">
        <v>33.58</v>
      </c>
      <c r="W101" s="0" t="n">
        <v>41.35</v>
      </c>
      <c r="X101" s="0" t="n">
        <v>41.35</v>
      </c>
      <c r="Y101" s="0" t="n">
        <v>26.83</v>
      </c>
      <c r="Z101" s="0" t="n">
        <v>25.12</v>
      </c>
      <c r="AA101" s="0" t="n">
        <v>25.25</v>
      </c>
      <c r="AB101" s="0" t="n">
        <v>25.09</v>
      </c>
      <c r="AD101" s="0" t="n">
        <v>28.9188461538462</v>
      </c>
    </row>
  </sheetData>
  <printOptions headings="false" gridLines="false" gridLinesSet="true" horizontalCentered="false" verticalCentered="false"/>
  <pageMargins left="0.559722222222222" right="0.747916666666667" top="0.5" bottom="0.540277777777778" header="0.5" footer="0.511811023622047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&amp;LTAB2 - EES&amp;C&amp;9Replacement Cost Calculation&amp;RPage &amp;P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3.99"/>
    <col collapsed="false" customWidth="true" hidden="false" outlineLevel="0" max="3" min="3" style="0" width="13.85"/>
    <col collapsed="false" customWidth="true" hidden="false" outlineLevel="0" max="4" min="4" style="0" width="2.84"/>
    <col collapsed="false" customWidth="true" hidden="false" outlineLevel="0" max="5" min="5" style="0" width="13.99"/>
  </cols>
  <sheetData>
    <row r="2" customFormat="false" ht="12.75" hidden="false" customHeight="false" outlineLevel="0" collapsed="false">
      <c r="A2" s="0" t="s">
        <v>62</v>
      </c>
    </row>
    <row r="4" customFormat="false" ht="12.75" hidden="false" customHeight="false" outlineLevel="0" collapsed="false">
      <c r="B4" s="49" t="s">
        <v>63</v>
      </c>
      <c r="C4" s="49" t="s">
        <v>64</v>
      </c>
      <c r="D4" s="49"/>
      <c r="E4" s="0" t="s">
        <v>65</v>
      </c>
    </row>
    <row r="5" customFormat="false" ht="12.75" hidden="false" customHeight="false" outlineLevel="0" collapsed="false">
      <c r="A5" s="0" t="s">
        <v>66</v>
      </c>
      <c r="B5" s="50" t="n">
        <v>13673340</v>
      </c>
      <c r="C5" s="50" t="n">
        <v>-3926800</v>
      </c>
      <c r="D5" s="50"/>
      <c r="E5" s="51" t="n">
        <f aca="false">SUM(B5:C5)</f>
        <v>9746540</v>
      </c>
      <c r="F5" s="0" t="s">
        <v>67</v>
      </c>
    </row>
    <row r="7" customFormat="false" ht="12.75" hidden="false" customHeight="false" outlineLevel="0" collapsed="false">
      <c r="A7" s="0" t="s">
        <v>68</v>
      </c>
      <c r="B7" s="52" t="n">
        <v>371250</v>
      </c>
      <c r="D7" s="52"/>
      <c r="E7" s="52" t="n">
        <f aca="false">B7</f>
        <v>371250</v>
      </c>
    </row>
    <row r="9" customFormat="false" ht="12.75" hidden="false" customHeight="false" outlineLevel="0" collapsed="false">
      <c r="A9" s="0" t="s">
        <v>69</v>
      </c>
      <c r="B9" s="52" t="n">
        <f aca="false">B7+B5</f>
        <v>14044590</v>
      </c>
      <c r="C9" s="52" t="n">
        <f aca="false">C7+C5</f>
        <v>-3926800</v>
      </c>
      <c r="E9" s="52" t="n">
        <f aca="false">E7+E5</f>
        <v>10117790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&amp;LTAB 2 - EES&amp;CDue and Upaid AR and AP&amp;RPage &amp;P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0</v>
      </c>
      <c r="B1" s="0" t="s">
        <v>70</v>
      </c>
      <c r="C1" s="0" t="s">
        <v>71</v>
      </c>
      <c r="D1" s="0" t="s">
        <v>1</v>
      </c>
      <c r="E1" s="0" t="s">
        <v>2</v>
      </c>
      <c r="F1" s="0" t="s">
        <v>3</v>
      </c>
      <c r="G1" s="0" t="s">
        <v>4</v>
      </c>
      <c r="H1" s="0" t="s">
        <v>5</v>
      </c>
      <c r="I1" s="0" t="s">
        <v>6</v>
      </c>
      <c r="J1" s="0" t="s">
        <v>7</v>
      </c>
      <c r="K1" s="0" t="s">
        <v>8</v>
      </c>
      <c r="L1" s="0" t="s">
        <v>9</v>
      </c>
      <c r="M1" s="0" t="s">
        <v>10</v>
      </c>
      <c r="N1" s="0" t="s">
        <v>11</v>
      </c>
      <c r="O1" s="0" t="s">
        <v>12</v>
      </c>
      <c r="P1" s="0" t="s">
        <v>13</v>
      </c>
      <c r="Q1" s="0" t="s">
        <v>72</v>
      </c>
      <c r="R1" s="0" t="s">
        <v>73</v>
      </c>
      <c r="S1" s="0" t="s">
        <v>74</v>
      </c>
      <c r="T1" s="0" t="s">
        <v>14</v>
      </c>
      <c r="U1" s="0" t="s">
        <v>15</v>
      </c>
      <c r="V1" s="0" t="s">
        <v>75</v>
      </c>
      <c r="W1" s="0" t="s">
        <v>76</v>
      </c>
      <c r="X1" s="0" t="s">
        <v>77</v>
      </c>
      <c r="Y1" s="0" t="s">
        <v>78</v>
      </c>
    </row>
    <row r="2" customFormat="false" ht="12.8" hidden="false" customHeight="false" outlineLevel="0" collapsed="false">
      <c r="A2" s="0" t="n">
        <v>20393</v>
      </c>
      <c r="C2" s="0" t="n">
        <v>9990075</v>
      </c>
      <c r="D2" s="53" t="n">
        <v>36713</v>
      </c>
      <c r="E2" s="53" t="n">
        <v>37226</v>
      </c>
      <c r="F2" s="0" t="s">
        <v>27</v>
      </c>
      <c r="G2" s="0" t="n">
        <v>50</v>
      </c>
      <c r="H2" s="0" t="n">
        <v>16000</v>
      </c>
      <c r="I2" s="0" t="n">
        <v>15950.53</v>
      </c>
      <c r="J2" s="0" t="n">
        <v>46.25</v>
      </c>
      <c r="K2" s="0" t="n">
        <v>25.1</v>
      </c>
      <c r="L2" s="0" t="n">
        <v>-338400</v>
      </c>
      <c r="M2" s="0" t="n">
        <v>-337353.7095</v>
      </c>
      <c r="N2" s="0" t="s">
        <v>17</v>
      </c>
      <c r="O2" s="0" t="s">
        <v>18</v>
      </c>
      <c r="P2" s="0" t="s">
        <v>33</v>
      </c>
      <c r="Q2" s="0" t="s">
        <v>79</v>
      </c>
      <c r="R2" s="0" t="s">
        <v>80</v>
      </c>
      <c r="S2" s="0" t="s">
        <v>33</v>
      </c>
      <c r="T2" s="0" t="s">
        <v>24</v>
      </c>
      <c r="U2" s="0" t="s">
        <v>21</v>
      </c>
      <c r="V2" s="0" t="n">
        <v>-325789.58</v>
      </c>
      <c r="W2" s="0" t="s">
        <v>81</v>
      </c>
      <c r="X2" s="0" t="s">
        <v>82</v>
      </c>
    </row>
    <row r="3" customFormat="false" ht="12.8" hidden="false" customHeight="false" outlineLevel="0" collapsed="false">
      <c r="A3" s="0" t="n">
        <v>20402</v>
      </c>
      <c r="C3" s="0" t="n">
        <v>9990084</v>
      </c>
      <c r="D3" s="53" t="n">
        <v>36724</v>
      </c>
      <c r="E3" s="53" t="n">
        <v>37257</v>
      </c>
      <c r="F3" s="0" t="s">
        <v>32</v>
      </c>
      <c r="G3" s="0" t="n">
        <v>25</v>
      </c>
      <c r="H3" s="0" t="n">
        <v>9800</v>
      </c>
      <c r="I3" s="0" t="n">
        <v>9752.45</v>
      </c>
      <c r="J3" s="0" t="n">
        <v>19.1</v>
      </c>
      <c r="K3" s="0" t="n">
        <v>22.69</v>
      </c>
      <c r="L3" s="0" t="n">
        <v>35182</v>
      </c>
      <c r="M3" s="0" t="n">
        <v>35011.2955</v>
      </c>
      <c r="N3" s="0" t="s">
        <v>17</v>
      </c>
      <c r="O3" s="0" t="s">
        <v>18</v>
      </c>
      <c r="P3" s="0" t="s">
        <v>33</v>
      </c>
      <c r="Q3" s="0" t="s">
        <v>79</v>
      </c>
      <c r="R3" s="0" t="s">
        <v>80</v>
      </c>
      <c r="S3" s="0" t="s">
        <v>33</v>
      </c>
      <c r="T3" s="0" t="s">
        <v>24</v>
      </c>
      <c r="U3" s="0" t="s">
        <v>21</v>
      </c>
      <c r="V3" s="0" t="n">
        <v>13165.69</v>
      </c>
      <c r="W3" s="0" t="s">
        <v>81</v>
      </c>
      <c r="X3" s="0" t="s">
        <v>82</v>
      </c>
    </row>
    <row r="4" customFormat="false" ht="12.8" hidden="false" customHeight="false" outlineLevel="0" collapsed="false">
      <c r="A4" s="0" t="n">
        <v>20402</v>
      </c>
      <c r="C4" s="0" t="n">
        <v>9990084</v>
      </c>
      <c r="D4" s="53" t="n">
        <v>36724</v>
      </c>
      <c r="E4" s="53" t="n">
        <v>37288</v>
      </c>
      <c r="F4" s="0" t="s">
        <v>32</v>
      </c>
      <c r="G4" s="0" t="n">
        <v>25</v>
      </c>
      <c r="H4" s="0" t="n">
        <v>8800</v>
      </c>
      <c r="I4" s="0" t="n">
        <v>8744.43</v>
      </c>
      <c r="J4" s="0" t="n">
        <v>19.1</v>
      </c>
      <c r="K4" s="0" t="n">
        <v>21.99</v>
      </c>
      <c r="L4" s="0" t="n">
        <v>25432</v>
      </c>
      <c r="M4" s="0" t="n">
        <v>25271.4027</v>
      </c>
      <c r="N4" s="0" t="s">
        <v>17</v>
      </c>
      <c r="O4" s="0" t="s">
        <v>18</v>
      </c>
      <c r="P4" s="0" t="s">
        <v>33</v>
      </c>
      <c r="Q4" s="0" t="s">
        <v>79</v>
      </c>
      <c r="R4" s="0" t="s">
        <v>80</v>
      </c>
      <c r="S4" s="0" t="s">
        <v>33</v>
      </c>
      <c r="T4" s="0" t="s">
        <v>24</v>
      </c>
      <c r="U4" s="0" t="s">
        <v>21</v>
      </c>
      <c r="V4" s="0" t="n">
        <v>11804.74</v>
      </c>
      <c r="W4" s="0" t="s">
        <v>81</v>
      </c>
      <c r="X4" s="0" t="s">
        <v>82</v>
      </c>
    </row>
    <row r="5" customFormat="false" ht="12.8" hidden="false" customHeight="false" outlineLevel="0" collapsed="false">
      <c r="A5" s="0" t="n">
        <v>20402</v>
      </c>
      <c r="C5" s="0" t="n">
        <v>9990084</v>
      </c>
      <c r="D5" s="53" t="n">
        <v>36724</v>
      </c>
      <c r="E5" s="53" t="n">
        <v>37316</v>
      </c>
      <c r="F5" s="0" t="s">
        <v>32</v>
      </c>
      <c r="G5" s="0" t="n">
        <v>25</v>
      </c>
      <c r="H5" s="0" t="n">
        <v>10200</v>
      </c>
      <c r="I5" s="0" t="n">
        <v>10118.94</v>
      </c>
      <c r="J5" s="0" t="n">
        <v>19.1</v>
      </c>
      <c r="K5" s="0" t="n">
        <v>18.71</v>
      </c>
      <c r="L5" s="0" t="n">
        <v>-3978.00000000001</v>
      </c>
      <c r="M5" s="0" t="n">
        <v>-3946.38660000001</v>
      </c>
      <c r="N5" s="0" t="s">
        <v>17</v>
      </c>
      <c r="O5" s="0" t="s">
        <v>18</v>
      </c>
      <c r="P5" s="0" t="s">
        <v>33</v>
      </c>
      <c r="Q5" s="0" t="s">
        <v>79</v>
      </c>
      <c r="R5" s="0" t="s">
        <v>80</v>
      </c>
      <c r="S5" s="0" t="s">
        <v>33</v>
      </c>
      <c r="T5" s="0" t="s">
        <v>24</v>
      </c>
      <c r="U5" s="0" t="s">
        <v>21</v>
      </c>
      <c r="V5" s="0" t="n">
        <v>-3035.86</v>
      </c>
      <c r="W5" s="0" t="s">
        <v>81</v>
      </c>
      <c r="X5" s="0" t="s">
        <v>82</v>
      </c>
    </row>
    <row r="6" customFormat="false" ht="12.8" hidden="false" customHeight="false" outlineLevel="0" collapsed="false">
      <c r="A6" s="0" t="n">
        <v>20402</v>
      </c>
      <c r="C6" s="0" t="n">
        <v>9990084</v>
      </c>
      <c r="D6" s="53" t="n">
        <v>36724</v>
      </c>
      <c r="E6" s="53" t="n">
        <v>37347</v>
      </c>
      <c r="F6" s="0" t="s">
        <v>32</v>
      </c>
      <c r="G6" s="0" t="n">
        <v>25</v>
      </c>
      <c r="H6" s="0" t="n">
        <v>9200</v>
      </c>
      <c r="I6" s="0" t="n">
        <v>9114.54</v>
      </c>
      <c r="J6" s="0" t="n">
        <v>19.1</v>
      </c>
      <c r="K6" s="0" t="n">
        <v>16.92</v>
      </c>
      <c r="L6" s="0" t="n">
        <v>-20056</v>
      </c>
      <c r="M6" s="0" t="n">
        <v>-19869.6972</v>
      </c>
      <c r="N6" s="0" t="s">
        <v>17</v>
      </c>
      <c r="O6" s="0" t="s">
        <v>18</v>
      </c>
      <c r="P6" s="0" t="s">
        <v>33</v>
      </c>
      <c r="Q6" s="0" t="s">
        <v>79</v>
      </c>
      <c r="R6" s="0" t="s">
        <v>80</v>
      </c>
      <c r="S6" s="0" t="s">
        <v>33</v>
      </c>
      <c r="T6" s="0" t="s">
        <v>24</v>
      </c>
      <c r="U6" s="0" t="s">
        <v>21</v>
      </c>
      <c r="V6" s="0" t="n">
        <v>-2734.28</v>
      </c>
      <c r="W6" s="0" t="s">
        <v>81</v>
      </c>
      <c r="X6" s="0" t="s">
        <v>82</v>
      </c>
    </row>
    <row r="7" customFormat="false" ht="12.8" hidden="false" customHeight="false" outlineLevel="0" collapsed="false">
      <c r="A7" s="0" t="n">
        <v>20402</v>
      </c>
      <c r="C7" s="0" t="n">
        <v>9990084</v>
      </c>
      <c r="D7" s="53" t="n">
        <v>36724</v>
      </c>
      <c r="E7" s="53" t="n">
        <v>37377</v>
      </c>
      <c r="F7" s="0" t="s">
        <v>32</v>
      </c>
      <c r="G7" s="0" t="n">
        <v>25</v>
      </c>
      <c r="H7" s="0" t="n">
        <v>9800</v>
      </c>
      <c r="I7" s="0" t="n">
        <v>9691.9</v>
      </c>
      <c r="J7" s="0" t="n">
        <v>19.1</v>
      </c>
      <c r="K7" s="0" t="n">
        <v>17.23</v>
      </c>
      <c r="L7" s="0" t="n">
        <v>-18326</v>
      </c>
      <c r="M7" s="0" t="n">
        <v>-18123.853</v>
      </c>
      <c r="N7" s="0" t="s">
        <v>17</v>
      </c>
      <c r="O7" s="0" t="s">
        <v>18</v>
      </c>
      <c r="P7" s="0" t="s">
        <v>33</v>
      </c>
      <c r="Q7" s="0" t="s">
        <v>79</v>
      </c>
      <c r="R7" s="0" t="s">
        <v>80</v>
      </c>
      <c r="S7" s="0" t="s">
        <v>33</v>
      </c>
      <c r="T7" s="0" t="s">
        <v>24</v>
      </c>
      <c r="U7" s="0" t="s">
        <v>21</v>
      </c>
      <c r="V7" s="0" t="n">
        <v>-7753.56</v>
      </c>
      <c r="W7" s="0" t="s">
        <v>81</v>
      </c>
      <c r="X7" s="0" t="s">
        <v>82</v>
      </c>
    </row>
    <row r="8" customFormat="false" ht="12.8" hidden="false" customHeight="false" outlineLevel="0" collapsed="false">
      <c r="A8" s="0" t="n">
        <v>20402</v>
      </c>
      <c r="C8" s="0" t="n">
        <v>9990084</v>
      </c>
      <c r="D8" s="53" t="n">
        <v>36724</v>
      </c>
      <c r="E8" s="53" t="n">
        <v>37408</v>
      </c>
      <c r="F8" s="0" t="s">
        <v>32</v>
      </c>
      <c r="G8" s="0" t="n">
        <v>25</v>
      </c>
      <c r="H8" s="0" t="n">
        <v>10000</v>
      </c>
      <c r="I8" s="0" t="n">
        <v>9872.63</v>
      </c>
      <c r="J8" s="0" t="n">
        <v>19.1</v>
      </c>
      <c r="K8" s="0" t="n">
        <v>18.97</v>
      </c>
      <c r="L8" s="0" t="n">
        <v>-1300.00000000003</v>
      </c>
      <c r="M8" s="0" t="n">
        <v>-1283.44190000003</v>
      </c>
      <c r="N8" s="0" t="s">
        <v>17</v>
      </c>
      <c r="O8" s="0" t="s">
        <v>18</v>
      </c>
      <c r="P8" s="0" t="s">
        <v>33</v>
      </c>
      <c r="Q8" s="0" t="s">
        <v>79</v>
      </c>
      <c r="R8" s="0" t="s">
        <v>80</v>
      </c>
      <c r="S8" s="0" t="s">
        <v>33</v>
      </c>
      <c r="T8" s="0" t="s">
        <v>24</v>
      </c>
      <c r="U8" s="0" t="s">
        <v>21</v>
      </c>
      <c r="V8" s="0" t="n">
        <v>5923.68</v>
      </c>
      <c r="W8" s="0" t="s">
        <v>81</v>
      </c>
      <c r="X8" s="0" t="s">
        <v>82</v>
      </c>
    </row>
    <row r="9" customFormat="false" ht="12.8" hidden="false" customHeight="false" outlineLevel="0" collapsed="false">
      <c r="A9" s="0" t="n">
        <v>20402</v>
      </c>
      <c r="C9" s="0" t="n">
        <v>9990084</v>
      </c>
      <c r="D9" s="53" t="n">
        <v>36724</v>
      </c>
      <c r="E9" s="53" t="n">
        <v>37438</v>
      </c>
      <c r="F9" s="0" t="s">
        <v>32</v>
      </c>
      <c r="G9" s="0" t="n">
        <v>25</v>
      </c>
      <c r="H9" s="0" t="n">
        <v>9800</v>
      </c>
      <c r="I9" s="0" t="n">
        <v>9656.72</v>
      </c>
      <c r="J9" s="0" t="n">
        <v>19.1</v>
      </c>
      <c r="K9" s="0" t="n">
        <v>24.35</v>
      </c>
      <c r="L9" s="0" t="n">
        <v>51450</v>
      </c>
      <c r="M9" s="0" t="n">
        <v>50697.78</v>
      </c>
      <c r="N9" s="0" t="s">
        <v>17</v>
      </c>
      <c r="O9" s="0" t="s">
        <v>18</v>
      </c>
      <c r="P9" s="0" t="s">
        <v>33</v>
      </c>
      <c r="Q9" s="0" t="s">
        <v>79</v>
      </c>
      <c r="R9" s="0" t="s">
        <v>80</v>
      </c>
      <c r="S9" s="0" t="s">
        <v>33</v>
      </c>
      <c r="T9" s="0" t="s">
        <v>24</v>
      </c>
      <c r="U9" s="0" t="s">
        <v>21</v>
      </c>
      <c r="V9" s="0" t="n">
        <v>25107.42</v>
      </c>
      <c r="W9" s="0" t="s">
        <v>81</v>
      </c>
      <c r="X9" s="0" t="s">
        <v>82</v>
      </c>
    </row>
    <row r="10" customFormat="false" ht="12.8" hidden="false" customHeight="false" outlineLevel="0" collapsed="false">
      <c r="A10" s="0" t="n">
        <v>20402</v>
      </c>
      <c r="C10" s="0" t="n">
        <v>9990084</v>
      </c>
      <c r="D10" s="53" t="n">
        <v>36724</v>
      </c>
      <c r="E10" s="53" t="n">
        <v>37469</v>
      </c>
      <c r="F10" s="0" t="s">
        <v>32</v>
      </c>
      <c r="G10" s="0" t="n">
        <v>25</v>
      </c>
      <c r="H10" s="0" t="n">
        <v>9800</v>
      </c>
      <c r="I10" s="0" t="n">
        <v>9635.86</v>
      </c>
      <c r="J10" s="0" t="n">
        <v>19.1</v>
      </c>
      <c r="K10" s="0" t="n">
        <v>23.86</v>
      </c>
      <c r="L10" s="0" t="n">
        <v>46648</v>
      </c>
      <c r="M10" s="0" t="n">
        <v>45866.6936</v>
      </c>
      <c r="N10" s="0" t="s">
        <v>17</v>
      </c>
      <c r="O10" s="0" t="s">
        <v>18</v>
      </c>
      <c r="P10" s="0" t="s">
        <v>33</v>
      </c>
      <c r="Q10" s="0" t="s">
        <v>79</v>
      </c>
      <c r="R10" s="0" t="s">
        <v>80</v>
      </c>
      <c r="S10" s="0" t="s">
        <v>33</v>
      </c>
      <c r="T10" s="0" t="s">
        <v>24</v>
      </c>
      <c r="U10" s="0" t="s">
        <v>21</v>
      </c>
      <c r="V10" s="0" t="n">
        <v>25053.2</v>
      </c>
      <c r="W10" s="0" t="s">
        <v>81</v>
      </c>
      <c r="X10" s="0" t="s">
        <v>82</v>
      </c>
    </row>
    <row r="11" customFormat="false" ht="12.8" hidden="false" customHeight="false" outlineLevel="0" collapsed="false">
      <c r="A11" s="0" t="n">
        <v>20402</v>
      </c>
      <c r="C11" s="0" t="n">
        <v>9990084</v>
      </c>
      <c r="D11" s="53" t="n">
        <v>36724</v>
      </c>
      <c r="E11" s="53" t="n">
        <v>37500</v>
      </c>
      <c r="F11" s="0" t="s">
        <v>32</v>
      </c>
      <c r="G11" s="0" t="n">
        <v>25</v>
      </c>
      <c r="H11" s="0" t="n">
        <v>10000</v>
      </c>
      <c r="I11" s="0" t="n">
        <v>9810.98</v>
      </c>
      <c r="J11" s="0" t="n">
        <v>19.1</v>
      </c>
      <c r="K11" s="0" t="n">
        <v>17.23</v>
      </c>
      <c r="L11" s="0" t="n">
        <v>-18700</v>
      </c>
      <c r="M11" s="0" t="n">
        <v>-18346.5326</v>
      </c>
      <c r="N11" s="0" t="s">
        <v>17</v>
      </c>
      <c r="O11" s="0" t="s">
        <v>18</v>
      </c>
      <c r="P11" s="0" t="s">
        <v>33</v>
      </c>
      <c r="Q11" s="0" t="s">
        <v>79</v>
      </c>
      <c r="R11" s="0" t="s">
        <v>80</v>
      </c>
      <c r="S11" s="0" t="s">
        <v>33</v>
      </c>
      <c r="T11" s="0" t="s">
        <v>24</v>
      </c>
      <c r="U11" s="0" t="s">
        <v>21</v>
      </c>
      <c r="V11" s="0" t="n">
        <v>-14716.57</v>
      </c>
      <c r="W11" s="0" t="s">
        <v>81</v>
      </c>
      <c r="X11" s="0" t="s">
        <v>82</v>
      </c>
    </row>
    <row r="12" customFormat="false" ht="12.8" hidden="false" customHeight="false" outlineLevel="0" collapsed="false">
      <c r="A12" s="0" t="n">
        <v>20402</v>
      </c>
      <c r="C12" s="0" t="n">
        <v>9990084</v>
      </c>
      <c r="D12" s="53" t="n">
        <v>36724</v>
      </c>
      <c r="E12" s="53" t="n">
        <v>37530</v>
      </c>
      <c r="F12" s="0" t="s">
        <v>32</v>
      </c>
      <c r="G12" s="0" t="n">
        <v>25</v>
      </c>
      <c r="H12" s="0" t="n">
        <v>9400</v>
      </c>
      <c r="I12" s="0" t="n">
        <v>9200.18</v>
      </c>
      <c r="J12" s="0" t="n">
        <v>19.1</v>
      </c>
      <c r="K12" s="0" t="n">
        <v>17.53</v>
      </c>
      <c r="L12" s="0" t="n">
        <v>-14758</v>
      </c>
      <c r="M12" s="0" t="n">
        <v>-14444.2826</v>
      </c>
      <c r="N12" s="0" t="s">
        <v>17</v>
      </c>
      <c r="O12" s="0" t="s">
        <v>18</v>
      </c>
      <c r="P12" s="0" t="s">
        <v>33</v>
      </c>
      <c r="Q12" s="0" t="s">
        <v>79</v>
      </c>
      <c r="R12" s="0" t="s">
        <v>80</v>
      </c>
      <c r="S12" s="0" t="s">
        <v>33</v>
      </c>
      <c r="T12" s="0" t="s">
        <v>24</v>
      </c>
      <c r="U12" s="0" t="s">
        <v>21</v>
      </c>
      <c r="V12" s="0" t="n">
        <v>2321.37</v>
      </c>
      <c r="W12" s="0" t="s">
        <v>81</v>
      </c>
      <c r="X12" s="0" t="s">
        <v>82</v>
      </c>
    </row>
    <row r="13" customFormat="false" ht="12.8" hidden="false" customHeight="false" outlineLevel="0" collapsed="false">
      <c r="A13" s="0" t="n">
        <v>20402</v>
      </c>
      <c r="C13" s="0" t="n">
        <v>9990084</v>
      </c>
      <c r="D13" s="53" t="n">
        <v>36724</v>
      </c>
      <c r="E13" s="53" t="n">
        <v>37561</v>
      </c>
      <c r="F13" s="0" t="s">
        <v>32</v>
      </c>
      <c r="G13" s="0" t="n">
        <v>25</v>
      </c>
      <c r="H13" s="0" t="n">
        <v>10000</v>
      </c>
      <c r="I13" s="0" t="n">
        <v>9762.14</v>
      </c>
      <c r="J13" s="0" t="n">
        <v>19.1</v>
      </c>
      <c r="K13" s="0" t="n">
        <v>17.49</v>
      </c>
      <c r="L13" s="0" t="n">
        <v>-16100</v>
      </c>
      <c r="M13" s="0" t="n">
        <v>-15717.0454</v>
      </c>
      <c r="N13" s="0" t="s">
        <v>17</v>
      </c>
      <c r="O13" s="0" t="s">
        <v>18</v>
      </c>
      <c r="P13" s="0" t="s">
        <v>33</v>
      </c>
      <c r="Q13" s="0" t="s">
        <v>79</v>
      </c>
      <c r="R13" s="0" t="s">
        <v>80</v>
      </c>
      <c r="S13" s="0" t="s">
        <v>33</v>
      </c>
      <c r="T13" s="0" t="s">
        <v>24</v>
      </c>
      <c r="U13" s="0" t="s">
        <v>21</v>
      </c>
      <c r="V13" s="0" t="n">
        <v>2440.63</v>
      </c>
      <c r="W13" s="0" t="s">
        <v>81</v>
      </c>
      <c r="X13" s="0" t="s">
        <v>82</v>
      </c>
    </row>
    <row r="14" customFormat="false" ht="12.8" hidden="false" customHeight="false" outlineLevel="0" collapsed="false">
      <c r="A14" s="0" t="n">
        <v>20402</v>
      </c>
      <c r="C14" s="0" t="n">
        <v>9990084</v>
      </c>
      <c r="D14" s="53" t="n">
        <v>36724</v>
      </c>
      <c r="E14" s="53" t="n">
        <v>37591</v>
      </c>
      <c r="F14" s="0" t="s">
        <v>32</v>
      </c>
      <c r="G14" s="0" t="n">
        <v>25</v>
      </c>
      <c r="H14" s="0" t="n">
        <v>10200</v>
      </c>
      <c r="I14" s="0" t="n">
        <v>9930.1</v>
      </c>
      <c r="J14" s="0" t="n">
        <v>19.1</v>
      </c>
      <c r="K14" s="0" t="n">
        <v>17.05</v>
      </c>
      <c r="L14" s="0" t="n">
        <v>-20910</v>
      </c>
      <c r="M14" s="0" t="n">
        <v>-20356.705</v>
      </c>
      <c r="N14" s="0" t="s">
        <v>17</v>
      </c>
      <c r="O14" s="0" t="s">
        <v>18</v>
      </c>
      <c r="P14" s="0" t="s">
        <v>33</v>
      </c>
      <c r="Q14" s="0" t="s">
        <v>79</v>
      </c>
      <c r="R14" s="0" t="s">
        <v>80</v>
      </c>
      <c r="S14" s="0" t="s">
        <v>33</v>
      </c>
      <c r="T14" s="0" t="s">
        <v>24</v>
      </c>
      <c r="U14" s="0" t="s">
        <v>21</v>
      </c>
      <c r="V14" s="0" t="n">
        <v>2482.55</v>
      </c>
      <c r="W14" s="0" t="s">
        <v>81</v>
      </c>
      <c r="X14" s="0" t="s">
        <v>82</v>
      </c>
    </row>
    <row r="15" customFormat="false" ht="12.8" hidden="false" customHeight="false" outlineLevel="0" collapsed="false">
      <c r="A15" s="0" t="n">
        <v>20425</v>
      </c>
      <c r="C15" s="0" t="n">
        <v>9990105</v>
      </c>
      <c r="D15" s="53" t="n">
        <v>36782</v>
      </c>
      <c r="E15" s="53" t="n">
        <v>37226</v>
      </c>
      <c r="F15" s="0" t="s">
        <v>27</v>
      </c>
      <c r="G15" s="0" t="n">
        <v>25</v>
      </c>
      <c r="H15" s="0" t="n">
        <v>-8000</v>
      </c>
      <c r="I15" s="0" t="n">
        <v>-7975.27</v>
      </c>
      <c r="J15" s="0" t="n">
        <v>49</v>
      </c>
      <c r="K15" s="0" t="n">
        <v>24.9</v>
      </c>
      <c r="L15" s="0" t="n">
        <v>192800</v>
      </c>
      <c r="M15" s="0" t="n">
        <v>192204.007</v>
      </c>
      <c r="N15" s="0" t="s">
        <v>17</v>
      </c>
      <c r="O15" s="0" t="s">
        <v>18</v>
      </c>
      <c r="P15" s="0" t="s">
        <v>33</v>
      </c>
      <c r="Q15" s="0" t="s">
        <v>79</v>
      </c>
      <c r="R15" s="0" t="s">
        <v>80</v>
      </c>
      <c r="S15" s="0" t="s">
        <v>33</v>
      </c>
      <c r="T15" s="0" t="s">
        <v>20</v>
      </c>
      <c r="U15" s="0" t="s">
        <v>21</v>
      </c>
      <c r="V15" s="0" t="n">
        <v>184826.77</v>
      </c>
      <c r="W15" s="0" t="s">
        <v>81</v>
      </c>
      <c r="X15" s="0" t="s">
        <v>82</v>
      </c>
    </row>
    <row r="16" customFormat="false" ht="12.8" hidden="false" customHeight="false" outlineLevel="0" collapsed="false">
      <c r="A16" s="0" t="n">
        <v>20435</v>
      </c>
      <c r="C16" s="0" t="n">
        <v>9990115</v>
      </c>
      <c r="D16" s="53" t="n">
        <v>36791</v>
      </c>
      <c r="E16" s="53" t="n">
        <v>37257</v>
      </c>
      <c r="F16" s="0" t="s">
        <v>27</v>
      </c>
      <c r="G16" s="0" t="n">
        <v>50</v>
      </c>
      <c r="H16" s="0" t="n">
        <v>17600</v>
      </c>
      <c r="I16" s="0" t="n">
        <v>17514.61</v>
      </c>
      <c r="J16" s="0" t="n">
        <v>44.5</v>
      </c>
      <c r="K16" s="0" t="n">
        <v>30.08</v>
      </c>
      <c r="L16" s="0" t="n">
        <v>-253792</v>
      </c>
      <c r="M16" s="0" t="n">
        <v>-252560.6762</v>
      </c>
      <c r="N16" s="0" t="s">
        <v>17</v>
      </c>
      <c r="O16" s="0" t="s">
        <v>18</v>
      </c>
      <c r="P16" s="0" t="s">
        <v>33</v>
      </c>
      <c r="Q16" s="0" t="s">
        <v>79</v>
      </c>
      <c r="R16" s="0" t="s">
        <v>80</v>
      </c>
      <c r="S16" s="0" t="s">
        <v>33</v>
      </c>
      <c r="T16" s="0" t="s">
        <v>24</v>
      </c>
      <c r="U16" s="0" t="s">
        <v>21</v>
      </c>
      <c r="V16" s="0" t="n">
        <v>-259216.68</v>
      </c>
      <c r="W16" s="0" t="s">
        <v>81</v>
      </c>
      <c r="X16" s="0" t="s">
        <v>82</v>
      </c>
    </row>
    <row r="17" customFormat="false" ht="12.8" hidden="false" customHeight="false" outlineLevel="0" collapsed="false">
      <c r="A17" s="0" t="n">
        <v>20435</v>
      </c>
      <c r="C17" s="0" t="n">
        <v>9990115</v>
      </c>
      <c r="D17" s="53" t="n">
        <v>36791</v>
      </c>
      <c r="E17" s="53" t="n">
        <v>37288</v>
      </c>
      <c r="F17" s="0" t="s">
        <v>27</v>
      </c>
      <c r="G17" s="0" t="n">
        <v>50</v>
      </c>
      <c r="H17" s="0" t="n">
        <v>16000</v>
      </c>
      <c r="I17" s="0" t="n">
        <v>15898.96</v>
      </c>
      <c r="J17" s="0" t="n">
        <v>44.5</v>
      </c>
      <c r="K17" s="0" t="n">
        <v>30.08</v>
      </c>
      <c r="L17" s="0" t="n">
        <v>-230720</v>
      </c>
      <c r="M17" s="0" t="n">
        <v>-229263.0032</v>
      </c>
      <c r="N17" s="0" t="s">
        <v>17</v>
      </c>
      <c r="O17" s="0" t="s">
        <v>18</v>
      </c>
      <c r="P17" s="0" t="s">
        <v>33</v>
      </c>
      <c r="Q17" s="0" t="s">
        <v>79</v>
      </c>
      <c r="R17" s="0" t="s">
        <v>80</v>
      </c>
      <c r="S17" s="0" t="s">
        <v>33</v>
      </c>
      <c r="T17" s="0" t="s">
        <v>24</v>
      </c>
      <c r="U17" s="0" t="s">
        <v>21</v>
      </c>
      <c r="V17" s="0" t="n">
        <v>-235305.04</v>
      </c>
      <c r="W17" s="0" t="s">
        <v>81</v>
      </c>
      <c r="X17" s="0" t="s">
        <v>82</v>
      </c>
    </row>
    <row r="18" customFormat="false" ht="12.8" hidden="false" customHeight="false" outlineLevel="0" collapsed="false">
      <c r="A18" s="0" t="n">
        <v>20435</v>
      </c>
      <c r="C18" s="0" t="n">
        <v>9990115</v>
      </c>
      <c r="D18" s="53" t="n">
        <v>36791</v>
      </c>
      <c r="E18" s="53" t="n">
        <v>37316</v>
      </c>
      <c r="F18" s="0" t="s">
        <v>27</v>
      </c>
      <c r="G18" s="0" t="n">
        <v>50</v>
      </c>
      <c r="H18" s="0" t="n">
        <v>16800</v>
      </c>
      <c r="I18" s="0" t="n">
        <v>16666.49</v>
      </c>
      <c r="J18" s="0" t="n">
        <v>44.5</v>
      </c>
      <c r="K18" s="0" t="n">
        <v>27.2</v>
      </c>
      <c r="L18" s="0" t="n">
        <v>-290640</v>
      </c>
      <c r="M18" s="0" t="n">
        <v>-288330.277</v>
      </c>
      <c r="N18" s="0" t="s">
        <v>17</v>
      </c>
      <c r="O18" s="0" t="s">
        <v>18</v>
      </c>
      <c r="P18" s="0" t="s">
        <v>33</v>
      </c>
      <c r="Q18" s="0" t="s">
        <v>79</v>
      </c>
      <c r="R18" s="0" t="s">
        <v>80</v>
      </c>
      <c r="S18" s="0" t="s">
        <v>33</v>
      </c>
      <c r="T18" s="0" t="s">
        <v>24</v>
      </c>
      <c r="U18" s="0" t="s">
        <v>21</v>
      </c>
      <c r="V18" s="0" t="n">
        <v>-282496.96</v>
      </c>
      <c r="W18" s="0" t="s">
        <v>81</v>
      </c>
      <c r="X18" s="0" t="s">
        <v>82</v>
      </c>
    </row>
    <row r="19" customFormat="false" ht="12.8" hidden="false" customHeight="false" outlineLevel="0" collapsed="false">
      <c r="A19" s="0" t="n">
        <v>20435</v>
      </c>
      <c r="C19" s="0" t="n">
        <v>9990115</v>
      </c>
      <c r="D19" s="53" t="n">
        <v>36791</v>
      </c>
      <c r="E19" s="53" t="n">
        <v>37347</v>
      </c>
      <c r="F19" s="0" t="s">
        <v>27</v>
      </c>
      <c r="G19" s="0" t="n">
        <v>50</v>
      </c>
      <c r="H19" s="0" t="n">
        <v>17600</v>
      </c>
      <c r="I19" s="0" t="n">
        <v>17436.51</v>
      </c>
      <c r="J19" s="0" t="n">
        <v>44.5</v>
      </c>
      <c r="K19" s="0" t="n">
        <v>27.2</v>
      </c>
      <c r="L19" s="0" t="n">
        <v>-304480</v>
      </c>
      <c r="M19" s="0" t="n">
        <v>-301651.623</v>
      </c>
      <c r="N19" s="0" t="s">
        <v>17</v>
      </c>
      <c r="O19" s="0" t="s">
        <v>18</v>
      </c>
      <c r="P19" s="0" t="s">
        <v>33</v>
      </c>
      <c r="Q19" s="0" t="s">
        <v>79</v>
      </c>
      <c r="R19" s="0" t="s">
        <v>80</v>
      </c>
      <c r="S19" s="0" t="s">
        <v>33</v>
      </c>
      <c r="T19" s="0" t="s">
        <v>24</v>
      </c>
      <c r="U19" s="0" t="s">
        <v>21</v>
      </c>
      <c r="V19" s="0" t="n">
        <v>-295548.46</v>
      </c>
      <c r="W19" s="0" t="s">
        <v>81</v>
      </c>
      <c r="X19" s="0" t="s">
        <v>82</v>
      </c>
    </row>
    <row r="20" customFormat="false" ht="12.8" hidden="false" customHeight="false" outlineLevel="0" collapsed="false">
      <c r="A20" s="0" t="n">
        <v>20435</v>
      </c>
      <c r="C20" s="0" t="n">
        <v>9990115</v>
      </c>
      <c r="D20" s="53" t="n">
        <v>36791</v>
      </c>
      <c r="E20" s="53" t="n">
        <v>37377</v>
      </c>
      <c r="F20" s="0" t="s">
        <v>27</v>
      </c>
      <c r="G20" s="0" t="n">
        <v>50</v>
      </c>
      <c r="H20" s="0" t="n">
        <v>17600</v>
      </c>
      <c r="I20" s="0" t="n">
        <v>17405.87</v>
      </c>
      <c r="J20" s="0" t="n">
        <v>44.5</v>
      </c>
      <c r="K20" s="0" t="n">
        <v>29.44</v>
      </c>
      <c r="L20" s="0" t="n">
        <v>-265056</v>
      </c>
      <c r="M20" s="0" t="n">
        <v>-262132.4022</v>
      </c>
      <c r="N20" s="0" t="s">
        <v>17</v>
      </c>
      <c r="O20" s="0" t="s">
        <v>18</v>
      </c>
      <c r="P20" s="0" t="s">
        <v>33</v>
      </c>
      <c r="Q20" s="0" t="s">
        <v>79</v>
      </c>
      <c r="R20" s="0" t="s">
        <v>80</v>
      </c>
      <c r="S20" s="0" t="s">
        <v>33</v>
      </c>
      <c r="T20" s="0" t="s">
        <v>24</v>
      </c>
      <c r="U20" s="0" t="s">
        <v>21</v>
      </c>
      <c r="V20" s="0" t="n">
        <v>-233238.63</v>
      </c>
      <c r="W20" s="0" t="s">
        <v>81</v>
      </c>
      <c r="X20" s="0" t="s">
        <v>82</v>
      </c>
    </row>
    <row r="21" customFormat="false" ht="12.8" hidden="false" customHeight="false" outlineLevel="0" collapsed="false">
      <c r="A21" s="0" t="n">
        <v>20435</v>
      </c>
      <c r="C21" s="0" t="n">
        <v>9990115</v>
      </c>
      <c r="D21" s="53" t="n">
        <v>36791</v>
      </c>
      <c r="E21" s="53" t="n">
        <v>37408</v>
      </c>
      <c r="F21" s="0" t="s">
        <v>27</v>
      </c>
      <c r="G21" s="0" t="n">
        <v>50</v>
      </c>
      <c r="H21" s="0" t="n">
        <v>16000</v>
      </c>
      <c r="I21" s="0" t="n">
        <v>15796.21</v>
      </c>
      <c r="J21" s="0" t="n">
        <v>44.5</v>
      </c>
      <c r="K21" s="0" t="n">
        <v>36.8</v>
      </c>
      <c r="L21" s="0" t="n">
        <v>-123200</v>
      </c>
      <c r="M21" s="0" t="n">
        <v>-121630.817</v>
      </c>
      <c r="N21" s="0" t="s">
        <v>17</v>
      </c>
      <c r="O21" s="0" t="s">
        <v>18</v>
      </c>
      <c r="P21" s="0" t="s">
        <v>33</v>
      </c>
      <c r="Q21" s="0" t="s">
        <v>79</v>
      </c>
      <c r="R21" s="0" t="s">
        <v>80</v>
      </c>
      <c r="S21" s="0" t="s">
        <v>33</v>
      </c>
      <c r="T21" s="0" t="s">
        <v>24</v>
      </c>
      <c r="U21" s="0" t="s">
        <v>21</v>
      </c>
      <c r="V21" s="0" t="n">
        <v>-55286.74</v>
      </c>
      <c r="W21" s="0" t="s">
        <v>81</v>
      </c>
      <c r="X21" s="0" t="s">
        <v>82</v>
      </c>
    </row>
    <row r="22" customFormat="false" ht="12.8" hidden="false" customHeight="false" outlineLevel="0" collapsed="false">
      <c r="A22" s="0" t="n">
        <v>20435</v>
      </c>
      <c r="C22" s="0" t="n">
        <v>9990115</v>
      </c>
      <c r="D22" s="53" t="n">
        <v>36791</v>
      </c>
      <c r="E22" s="53" t="n">
        <v>37438</v>
      </c>
      <c r="F22" s="0" t="s">
        <v>27</v>
      </c>
      <c r="G22" s="0" t="n">
        <v>50</v>
      </c>
      <c r="H22" s="0" t="n">
        <v>17600</v>
      </c>
      <c r="I22" s="0" t="n">
        <v>17342.67</v>
      </c>
      <c r="J22" s="0" t="n">
        <v>44.5</v>
      </c>
      <c r="K22" s="0" t="n">
        <v>49.6</v>
      </c>
      <c r="L22" s="0" t="n">
        <v>89760</v>
      </c>
      <c r="M22" s="0" t="n">
        <v>88447.617</v>
      </c>
      <c r="N22" s="0" t="s">
        <v>17</v>
      </c>
      <c r="O22" s="0" t="s">
        <v>18</v>
      </c>
      <c r="P22" s="0" t="s">
        <v>33</v>
      </c>
      <c r="Q22" s="0" t="s">
        <v>79</v>
      </c>
      <c r="R22" s="0" t="s">
        <v>80</v>
      </c>
      <c r="S22" s="0" t="s">
        <v>33</v>
      </c>
      <c r="T22" s="0" t="s">
        <v>24</v>
      </c>
      <c r="U22" s="0" t="s">
        <v>21</v>
      </c>
      <c r="V22" s="0" t="n">
        <v>147412.72</v>
      </c>
      <c r="W22" s="0" t="s">
        <v>81</v>
      </c>
      <c r="X22" s="0" t="s">
        <v>82</v>
      </c>
    </row>
    <row r="23" customFormat="false" ht="12.8" hidden="false" customHeight="false" outlineLevel="0" collapsed="false">
      <c r="A23" s="0" t="n">
        <v>20435</v>
      </c>
      <c r="C23" s="0" t="n">
        <v>9990115</v>
      </c>
      <c r="D23" s="53" t="n">
        <v>36791</v>
      </c>
      <c r="E23" s="53" t="n">
        <v>37469</v>
      </c>
      <c r="F23" s="0" t="s">
        <v>27</v>
      </c>
      <c r="G23" s="0" t="n">
        <v>50</v>
      </c>
      <c r="H23" s="0" t="n">
        <v>17600</v>
      </c>
      <c r="I23" s="0" t="n">
        <v>17305.22</v>
      </c>
      <c r="J23" s="0" t="n">
        <v>44.5</v>
      </c>
      <c r="K23" s="0" t="n">
        <v>49.6</v>
      </c>
      <c r="L23" s="0" t="n">
        <v>89760</v>
      </c>
      <c r="M23" s="0" t="n">
        <v>88256.622</v>
      </c>
      <c r="N23" s="0" t="s">
        <v>17</v>
      </c>
      <c r="O23" s="0" t="s">
        <v>18</v>
      </c>
      <c r="P23" s="0" t="s">
        <v>33</v>
      </c>
      <c r="Q23" s="0" t="s">
        <v>79</v>
      </c>
      <c r="R23" s="0" t="s">
        <v>80</v>
      </c>
      <c r="S23" s="0" t="s">
        <v>33</v>
      </c>
      <c r="T23" s="0" t="s">
        <v>24</v>
      </c>
      <c r="U23" s="0" t="s">
        <v>21</v>
      </c>
      <c r="V23" s="0" t="n">
        <v>147094.39</v>
      </c>
      <c r="W23" s="0" t="s">
        <v>81</v>
      </c>
      <c r="X23" s="0" t="s">
        <v>82</v>
      </c>
    </row>
    <row r="24" customFormat="false" ht="12.8" hidden="false" customHeight="false" outlineLevel="0" collapsed="false">
      <c r="A24" s="0" t="n">
        <v>20435</v>
      </c>
      <c r="C24" s="0" t="n">
        <v>9990115</v>
      </c>
      <c r="D24" s="53" t="n">
        <v>36791</v>
      </c>
      <c r="E24" s="53" t="n">
        <v>37500</v>
      </c>
      <c r="F24" s="0" t="s">
        <v>27</v>
      </c>
      <c r="G24" s="0" t="n">
        <v>50</v>
      </c>
      <c r="H24" s="0" t="n">
        <v>16000</v>
      </c>
      <c r="I24" s="0" t="n">
        <v>15697.57</v>
      </c>
      <c r="J24" s="0" t="n">
        <v>44.5</v>
      </c>
      <c r="K24" s="0" t="n">
        <v>26.4</v>
      </c>
      <c r="L24" s="0" t="n">
        <v>-289600</v>
      </c>
      <c r="M24" s="0" t="n">
        <v>-284126.017</v>
      </c>
      <c r="N24" s="0" t="s">
        <v>17</v>
      </c>
      <c r="O24" s="0" t="s">
        <v>18</v>
      </c>
      <c r="P24" s="0" t="s">
        <v>33</v>
      </c>
      <c r="Q24" s="0" t="s">
        <v>79</v>
      </c>
      <c r="R24" s="0" t="s">
        <v>80</v>
      </c>
      <c r="S24" s="0" t="s">
        <v>33</v>
      </c>
      <c r="T24" s="0" t="s">
        <v>24</v>
      </c>
      <c r="U24" s="0" t="s">
        <v>21</v>
      </c>
      <c r="V24" s="0" t="n">
        <v>-260579.6</v>
      </c>
      <c r="W24" s="0" t="s">
        <v>81</v>
      </c>
      <c r="X24" s="0" t="s">
        <v>82</v>
      </c>
    </row>
    <row r="25" customFormat="false" ht="12.8" hidden="false" customHeight="false" outlineLevel="0" collapsed="false">
      <c r="A25" s="0" t="n">
        <v>20435</v>
      </c>
      <c r="C25" s="0" t="n">
        <v>9990115</v>
      </c>
      <c r="D25" s="53" t="n">
        <v>36791</v>
      </c>
      <c r="E25" s="53" t="n">
        <v>37530</v>
      </c>
      <c r="F25" s="0" t="s">
        <v>27</v>
      </c>
      <c r="G25" s="0" t="n">
        <v>50</v>
      </c>
      <c r="H25" s="0" t="n">
        <v>18400</v>
      </c>
      <c r="I25" s="0" t="n">
        <v>18008.86</v>
      </c>
      <c r="J25" s="0" t="n">
        <v>44.5</v>
      </c>
      <c r="K25" s="0" t="n">
        <v>25.76</v>
      </c>
      <c r="L25" s="0" t="n">
        <v>-344816</v>
      </c>
      <c r="M25" s="0" t="n">
        <v>-337486.0364</v>
      </c>
      <c r="N25" s="0" t="s">
        <v>17</v>
      </c>
      <c r="O25" s="0" t="s">
        <v>18</v>
      </c>
      <c r="P25" s="0" t="s">
        <v>33</v>
      </c>
      <c r="Q25" s="0" t="s">
        <v>79</v>
      </c>
      <c r="R25" s="0" t="s">
        <v>80</v>
      </c>
      <c r="S25" s="0" t="s">
        <v>33</v>
      </c>
      <c r="T25" s="0" t="s">
        <v>24</v>
      </c>
      <c r="U25" s="0" t="s">
        <v>21</v>
      </c>
      <c r="V25" s="0" t="n">
        <v>-298947.15</v>
      </c>
      <c r="W25" s="0" t="s">
        <v>81</v>
      </c>
      <c r="X25" s="0" t="s">
        <v>82</v>
      </c>
    </row>
    <row r="26" customFormat="false" ht="12.8" hidden="false" customHeight="false" outlineLevel="0" collapsed="false">
      <c r="A26" s="0" t="n">
        <v>20435</v>
      </c>
      <c r="C26" s="0" t="n">
        <v>9990115</v>
      </c>
      <c r="D26" s="53" t="n">
        <v>36791</v>
      </c>
      <c r="E26" s="53" t="n">
        <v>37561</v>
      </c>
      <c r="F26" s="0" t="s">
        <v>27</v>
      </c>
      <c r="G26" s="0" t="n">
        <v>50</v>
      </c>
      <c r="H26" s="0" t="n">
        <v>16000</v>
      </c>
      <c r="I26" s="0" t="n">
        <v>15619.43</v>
      </c>
      <c r="J26" s="0" t="n">
        <v>44.5</v>
      </c>
      <c r="K26" s="0" t="n">
        <v>25.92</v>
      </c>
      <c r="L26" s="0" t="n">
        <v>-297280</v>
      </c>
      <c r="M26" s="0" t="n">
        <v>-290209.0094</v>
      </c>
      <c r="N26" s="0" t="s">
        <v>17</v>
      </c>
      <c r="O26" s="0" t="s">
        <v>18</v>
      </c>
      <c r="P26" s="0" t="s">
        <v>33</v>
      </c>
      <c r="Q26" s="0" t="s">
        <v>79</v>
      </c>
      <c r="R26" s="0" t="s">
        <v>80</v>
      </c>
      <c r="S26" s="0" t="s">
        <v>33</v>
      </c>
      <c r="T26" s="0" t="s">
        <v>24</v>
      </c>
      <c r="U26" s="0" t="s">
        <v>21</v>
      </c>
      <c r="V26" s="0" t="n">
        <v>-259282.91</v>
      </c>
      <c r="W26" s="0" t="s">
        <v>81</v>
      </c>
      <c r="X26" s="0" t="s">
        <v>82</v>
      </c>
    </row>
    <row r="27" customFormat="false" ht="12.8" hidden="false" customHeight="false" outlineLevel="0" collapsed="false">
      <c r="A27" s="0" t="n">
        <v>20435</v>
      </c>
      <c r="C27" s="0" t="n">
        <v>9990115</v>
      </c>
      <c r="D27" s="53" t="n">
        <v>36791</v>
      </c>
      <c r="E27" s="53" t="n">
        <v>37591</v>
      </c>
      <c r="F27" s="0" t="s">
        <v>27</v>
      </c>
      <c r="G27" s="0" t="n">
        <v>50</v>
      </c>
      <c r="H27" s="0" t="n">
        <v>16800</v>
      </c>
      <c r="I27" s="0" t="n">
        <v>16355.46</v>
      </c>
      <c r="J27" s="0" t="n">
        <v>44.5</v>
      </c>
      <c r="K27" s="0" t="n">
        <v>25.92</v>
      </c>
      <c r="L27" s="0" t="n">
        <v>-312144</v>
      </c>
      <c r="M27" s="0" t="n">
        <v>-303884.4468</v>
      </c>
      <c r="N27" s="0" t="s">
        <v>17</v>
      </c>
      <c r="O27" s="0" t="s">
        <v>18</v>
      </c>
      <c r="P27" s="0" t="s">
        <v>33</v>
      </c>
      <c r="Q27" s="0" t="s">
        <v>79</v>
      </c>
      <c r="R27" s="0" t="s">
        <v>80</v>
      </c>
      <c r="S27" s="0" t="s">
        <v>33</v>
      </c>
      <c r="T27" s="0" t="s">
        <v>24</v>
      </c>
      <c r="U27" s="0" t="s">
        <v>21</v>
      </c>
      <c r="V27" s="0" t="n">
        <v>-271500.19</v>
      </c>
      <c r="W27" s="0" t="s">
        <v>81</v>
      </c>
      <c r="X27" s="0" t="s">
        <v>82</v>
      </c>
    </row>
    <row r="28" customFormat="false" ht="12.8" hidden="false" customHeight="false" outlineLevel="0" collapsed="false">
      <c r="A28" s="0" t="n">
        <v>20469</v>
      </c>
      <c r="C28" s="0" t="n">
        <v>9990151</v>
      </c>
      <c r="D28" s="53" t="n">
        <v>36798</v>
      </c>
      <c r="E28" s="53" t="n">
        <v>37622</v>
      </c>
      <c r="F28" s="0" t="s">
        <v>27</v>
      </c>
      <c r="G28" s="0" t="n">
        <v>50</v>
      </c>
      <c r="H28" s="0" t="n">
        <v>17600</v>
      </c>
      <c r="I28" s="0" t="n">
        <v>17083.53</v>
      </c>
      <c r="J28" s="0" t="n">
        <v>42</v>
      </c>
      <c r="K28" s="0" t="n">
        <v>32.67</v>
      </c>
      <c r="L28" s="0" t="n">
        <v>-164208</v>
      </c>
      <c r="M28" s="0" t="n">
        <v>-159389.3349</v>
      </c>
      <c r="N28" s="0" t="s">
        <v>17</v>
      </c>
      <c r="O28" s="0" t="s">
        <v>18</v>
      </c>
      <c r="P28" s="0" t="s">
        <v>33</v>
      </c>
      <c r="Q28" s="0" t="s">
        <v>79</v>
      </c>
      <c r="R28" s="0" t="s">
        <v>80</v>
      </c>
      <c r="S28" s="0" t="s">
        <v>33</v>
      </c>
      <c r="T28" s="0" t="s">
        <v>24</v>
      </c>
      <c r="U28" s="0" t="s">
        <v>21</v>
      </c>
      <c r="V28" s="0" t="n">
        <v>-164001.87</v>
      </c>
      <c r="W28" s="0" t="s">
        <v>81</v>
      </c>
      <c r="X28" s="0" t="s">
        <v>82</v>
      </c>
    </row>
    <row r="29" customFormat="false" ht="12.8" hidden="false" customHeight="false" outlineLevel="0" collapsed="false">
      <c r="A29" s="0" t="n">
        <v>20469</v>
      </c>
      <c r="C29" s="0" t="n">
        <v>9990151</v>
      </c>
      <c r="D29" s="53" t="n">
        <v>36798</v>
      </c>
      <c r="E29" s="53" t="n">
        <v>37653</v>
      </c>
      <c r="F29" s="0" t="s">
        <v>27</v>
      </c>
      <c r="G29" s="0" t="n">
        <v>50</v>
      </c>
      <c r="H29" s="0" t="n">
        <v>16000</v>
      </c>
      <c r="I29" s="0" t="n">
        <v>15484.11</v>
      </c>
      <c r="J29" s="0" t="n">
        <v>42</v>
      </c>
      <c r="K29" s="0" t="n">
        <v>32.67</v>
      </c>
      <c r="L29" s="0" t="n">
        <v>-149280</v>
      </c>
      <c r="M29" s="0" t="n">
        <v>-144466.7463</v>
      </c>
      <c r="N29" s="0" t="s">
        <v>17</v>
      </c>
      <c r="O29" s="0" t="s">
        <v>18</v>
      </c>
      <c r="P29" s="0" t="s">
        <v>33</v>
      </c>
      <c r="Q29" s="0" t="s">
        <v>79</v>
      </c>
      <c r="R29" s="0" t="s">
        <v>80</v>
      </c>
      <c r="S29" s="0" t="s">
        <v>33</v>
      </c>
      <c r="T29" s="0" t="s">
        <v>24</v>
      </c>
      <c r="U29" s="0" t="s">
        <v>21</v>
      </c>
      <c r="V29" s="0" t="n">
        <v>-148647.48</v>
      </c>
      <c r="W29" s="0" t="s">
        <v>81</v>
      </c>
      <c r="X29" s="0" t="s">
        <v>82</v>
      </c>
    </row>
    <row r="30" customFormat="false" ht="12.8" hidden="false" customHeight="false" outlineLevel="0" collapsed="false">
      <c r="A30" s="0" t="n">
        <v>20469</v>
      </c>
      <c r="C30" s="0" t="n">
        <v>9990151</v>
      </c>
      <c r="D30" s="53" t="n">
        <v>36798</v>
      </c>
      <c r="E30" s="53" t="n">
        <v>37681</v>
      </c>
      <c r="F30" s="0" t="s">
        <v>27</v>
      </c>
      <c r="G30" s="0" t="n">
        <v>50</v>
      </c>
      <c r="H30" s="0" t="n">
        <v>16800</v>
      </c>
      <c r="I30" s="0" t="n">
        <v>16206.04</v>
      </c>
      <c r="J30" s="0" t="n">
        <v>42</v>
      </c>
      <c r="K30" s="0" t="n">
        <v>29.54</v>
      </c>
      <c r="L30" s="0" t="n">
        <v>-209328</v>
      </c>
      <c r="M30" s="0" t="n">
        <v>-201927.2584</v>
      </c>
      <c r="N30" s="0" t="s">
        <v>17</v>
      </c>
      <c r="O30" s="0" t="s">
        <v>18</v>
      </c>
      <c r="P30" s="0" t="s">
        <v>33</v>
      </c>
      <c r="Q30" s="0" t="s">
        <v>79</v>
      </c>
      <c r="R30" s="0" t="s">
        <v>80</v>
      </c>
      <c r="S30" s="0" t="s">
        <v>33</v>
      </c>
      <c r="T30" s="0" t="s">
        <v>24</v>
      </c>
      <c r="U30" s="0" t="s">
        <v>21</v>
      </c>
      <c r="V30" s="0" t="n">
        <v>-198524.05</v>
      </c>
      <c r="W30" s="0" t="s">
        <v>81</v>
      </c>
      <c r="X30" s="0" t="s">
        <v>82</v>
      </c>
    </row>
    <row r="31" customFormat="false" ht="12.8" hidden="false" customHeight="false" outlineLevel="0" collapsed="false">
      <c r="A31" s="0" t="n">
        <v>20469</v>
      </c>
      <c r="C31" s="0" t="n">
        <v>9990151</v>
      </c>
      <c r="D31" s="53" t="n">
        <v>36798</v>
      </c>
      <c r="E31" s="53" t="n">
        <v>37712</v>
      </c>
      <c r="F31" s="0" t="s">
        <v>27</v>
      </c>
      <c r="G31" s="0" t="n">
        <v>50</v>
      </c>
      <c r="H31" s="0" t="n">
        <v>17600</v>
      </c>
      <c r="I31" s="0" t="n">
        <v>16920.19</v>
      </c>
      <c r="J31" s="0" t="n">
        <v>42</v>
      </c>
      <c r="K31" s="0" t="n">
        <v>29.54</v>
      </c>
      <c r="L31" s="0" t="n">
        <v>-219296</v>
      </c>
      <c r="M31" s="0" t="n">
        <v>-210825.5674</v>
      </c>
      <c r="N31" s="0" t="s">
        <v>17</v>
      </c>
      <c r="O31" s="0" t="s">
        <v>18</v>
      </c>
      <c r="P31" s="0" t="s">
        <v>33</v>
      </c>
      <c r="Q31" s="0" t="s">
        <v>79</v>
      </c>
      <c r="R31" s="0" t="s">
        <v>80</v>
      </c>
      <c r="S31" s="0" t="s">
        <v>33</v>
      </c>
      <c r="T31" s="0" t="s">
        <v>24</v>
      </c>
      <c r="U31" s="0" t="s">
        <v>21</v>
      </c>
      <c r="V31" s="0" t="n">
        <v>-207272.35</v>
      </c>
      <c r="W31" s="0" t="s">
        <v>81</v>
      </c>
      <c r="X31" s="0" t="s">
        <v>82</v>
      </c>
    </row>
    <row r="32" customFormat="false" ht="12.8" hidden="false" customHeight="false" outlineLevel="0" collapsed="false">
      <c r="A32" s="0" t="n">
        <v>20469</v>
      </c>
      <c r="C32" s="0" t="n">
        <v>9990151</v>
      </c>
      <c r="D32" s="53" t="n">
        <v>36798</v>
      </c>
      <c r="E32" s="53" t="n">
        <v>37742</v>
      </c>
      <c r="F32" s="0" t="s">
        <v>27</v>
      </c>
      <c r="G32" s="0" t="n">
        <v>50</v>
      </c>
      <c r="H32" s="0" t="n">
        <v>16800</v>
      </c>
      <c r="I32" s="0" t="n">
        <v>16093.94</v>
      </c>
      <c r="J32" s="0" t="n">
        <v>42</v>
      </c>
      <c r="K32" s="0" t="n">
        <v>31.97</v>
      </c>
      <c r="L32" s="0" t="n">
        <v>-168504</v>
      </c>
      <c r="M32" s="0" t="n">
        <v>-161422.2182</v>
      </c>
      <c r="N32" s="0" t="s">
        <v>17</v>
      </c>
      <c r="O32" s="0" t="s">
        <v>18</v>
      </c>
      <c r="P32" s="0" t="s">
        <v>33</v>
      </c>
      <c r="Q32" s="0" t="s">
        <v>79</v>
      </c>
      <c r="R32" s="0" t="s">
        <v>80</v>
      </c>
      <c r="S32" s="0" t="s">
        <v>33</v>
      </c>
      <c r="T32" s="0" t="s">
        <v>24</v>
      </c>
      <c r="U32" s="0" t="s">
        <v>21</v>
      </c>
      <c r="V32" s="0" t="n">
        <v>-168986.41</v>
      </c>
      <c r="W32" s="0" t="s">
        <v>81</v>
      </c>
      <c r="X32" s="0" t="s">
        <v>82</v>
      </c>
    </row>
    <row r="33" customFormat="false" ht="12.8" hidden="false" customHeight="false" outlineLevel="0" collapsed="false">
      <c r="A33" s="0" t="n">
        <v>20469</v>
      </c>
      <c r="C33" s="0" t="n">
        <v>9990151</v>
      </c>
      <c r="D33" s="53" t="n">
        <v>36798</v>
      </c>
      <c r="E33" s="53" t="n">
        <v>37773</v>
      </c>
      <c r="F33" s="0" t="s">
        <v>27</v>
      </c>
      <c r="G33" s="0" t="n">
        <v>50</v>
      </c>
      <c r="H33" s="0" t="n">
        <v>16800</v>
      </c>
      <c r="I33" s="0" t="n">
        <v>16035.32</v>
      </c>
      <c r="J33" s="0" t="n">
        <v>42</v>
      </c>
      <c r="K33" s="0" t="n">
        <v>39.96</v>
      </c>
      <c r="L33" s="0" t="n">
        <v>-34272</v>
      </c>
      <c r="M33" s="0" t="n">
        <v>-32712.0528</v>
      </c>
      <c r="N33" s="0" t="s">
        <v>17</v>
      </c>
      <c r="O33" s="0" t="s">
        <v>18</v>
      </c>
      <c r="P33" s="0" t="s">
        <v>33</v>
      </c>
      <c r="Q33" s="0" t="s">
        <v>79</v>
      </c>
      <c r="R33" s="0" t="s">
        <v>80</v>
      </c>
      <c r="S33" s="0" t="s">
        <v>33</v>
      </c>
      <c r="T33" s="0" t="s">
        <v>24</v>
      </c>
      <c r="U33" s="0" t="s">
        <v>21</v>
      </c>
      <c r="V33" s="0" t="n">
        <v>-11224.73</v>
      </c>
      <c r="W33" s="0" t="s">
        <v>81</v>
      </c>
      <c r="X33" s="0" t="s">
        <v>82</v>
      </c>
    </row>
    <row r="34" customFormat="false" ht="12.8" hidden="false" customHeight="false" outlineLevel="0" collapsed="false">
      <c r="A34" s="0" t="n">
        <v>20469</v>
      </c>
      <c r="C34" s="0" t="n">
        <v>9990151</v>
      </c>
      <c r="D34" s="53" t="n">
        <v>36798</v>
      </c>
      <c r="E34" s="53" t="n">
        <v>37803</v>
      </c>
      <c r="F34" s="0" t="s">
        <v>27</v>
      </c>
      <c r="G34" s="0" t="n">
        <v>50</v>
      </c>
      <c r="H34" s="0" t="n">
        <v>17600</v>
      </c>
      <c r="I34" s="0" t="n">
        <v>16735.18</v>
      </c>
      <c r="J34" s="0" t="n">
        <v>42</v>
      </c>
      <c r="K34" s="0" t="n">
        <v>53.86</v>
      </c>
      <c r="L34" s="0" t="n">
        <v>208736</v>
      </c>
      <c r="M34" s="0" t="n">
        <v>198479.2348</v>
      </c>
      <c r="N34" s="0" t="s">
        <v>17</v>
      </c>
      <c r="O34" s="0" t="s">
        <v>18</v>
      </c>
      <c r="P34" s="0" t="s">
        <v>33</v>
      </c>
      <c r="Q34" s="0" t="s">
        <v>79</v>
      </c>
      <c r="R34" s="0" t="s">
        <v>80</v>
      </c>
      <c r="S34" s="0" t="s">
        <v>33</v>
      </c>
      <c r="T34" s="0" t="s">
        <v>24</v>
      </c>
      <c r="U34" s="0" t="s">
        <v>21</v>
      </c>
      <c r="V34" s="0" t="n">
        <v>152290.16</v>
      </c>
      <c r="W34" s="0" t="s">
        <v>81</v>
      </c>
      <c r="X34" s="0" t="s">
        <v>82</v>
      </c>
    </row>
    <row r="35" customFormat="false" ht="12.8" hidden="false" customHeight="false" outlineLevel="0" collapsed="false">
      <c r="A35" s="0" t="n">
        <v>20469</v>
      </c>
      <c r="C35" s="0" t="n">
        <v>9990151</v>
      </c>
      <c r="D35" s="53" t="n">
        <v>36798</v>
      </c>
      <c r="E35" s="53" t="n">
        <v>37834</v>
      </c>
      <c r="F35" s="0" t="s">
        <v>27</v>
      </c>
      <c r="G35" s="0" t="n">
        <v>50</v>
      </c>
      <c r="H35" s="0" t="n">
        <v>16800</v>
      </c>
      <c r="I35" s="0" t="n">
        <v>15911.43</v>
      </c>
      <c r="J35" s="0" t="n">
        <v>42</v>
      </c>
      <c r="K35" s="0" t="n">
        <v>53.86</v>
      </c>
      <c r="L35" s="0" t="n">
        <v>199248</v>
      </c>
      <c r="M35" s="0" t="n">
        <v>188709.5598</v>
      </c>
      <c r="N35" s="0" t="s">
        <v>17</v>
      </c>
      <c r="O35" s="0" t="s">
        <v>18</v>
      </c>
      <c r="P35" s="0" t="s">
        <v>33</v>
      </c>
      <c r="Q35" s="0" t="s">
        <v>79</v>
      </c>
      <c r="R35" s="0" t="s">
        <v>80</v>
      </c>
      <c r="S35" s="0" t="s">
        <v>33</v>
      </c>
      <c r="T35" s="0" t="s">
        <v>24</v>
      </c>
      <c r="U35" s="0" t="s">
        <v>21</v>
      </c>
      <c r="V35" s="0" t="n">
        <v>144794.05</v>
      </c>
      <c r="W35" s="0" t="s">
        <v>81</v>
      </c>
      <c r="X35" s="0" t="s">
        <v>82</v>
      </c>
    </row>
    <row r="36" customFormat="false" ht="12.8" hidden="false" customHeight="false" outlineLevel="0" collapsed="false">
      <c r="A36" s="0" t="n">
        <v>20469</v>
      </c>
      <c r="C36" s="0" t="n">
        <v>9990151</v>
      </c>
      <c r="D36" s="53" t="n">
        <v>36798</v>
      </c>
      <c r="E36" s="53" t="n">
        <v>37865</v>
      </c>
      <c r="F36" s="0" t="s">
        <v>27</v>
      </c>
      <c r="G36" s="0" t="n">
        <v>50</v>
      </c>
      <c r="H36" s="0" t="n">
        <v>16800</v>
      </c>
      <c r="I36" s="0" t="n">
        <v>15847.79</v>
      </c>
      <c r="J36" s="0" t="n">
        <v>42</v>
      </c>
      <c r="K36" s="0" t="n">
        <v>28.67</v>
      </c>
      <c r="L36" s="0" t="n">
        <v>-223944</v>
      </c>
      <c r="M36" s="0" t="n">
        <v>-211251.0407</v>
      </c>
      <c r="N36" s="0" t="s">
        <v>17</v>
      </c>
      <c r="O36" s="0" t="s">
        <v>18</v>
      </c>
      <c r="P36" s="0" t="s">
        <v>33</v>
      </c>
      <c r="Q36" s="0" t="s">
        <v>79</v>
      </c>
      <c r="R36" s="0" t="s">
        <v>80</v>
      </c>
      <c r="S36" s="0" t="s">
        <v>33</v>
      </c>
      <c r="T36" s="0" t="s">
        <v>24</v>
      </c>
      <c r="U36" s="0" t="s">
        <v>21</v>
      </c>
      <c r="V36" s="0" t="n">
        <v>-187796.27</v>
      </c>
      <c r="W36" s="0" t="s">
        <v>81</v>
      </c>
      <c r="X36" s="0" t="s">
        <v>82</v>
      </c>
    </row>
    <row r="37" customFormat="false" ht="12.8" hidden="false" customHeight="false" outlineLevel="0" collapsed="false">
      <c r="A37" s="0" t="n">
        <v>20469</v>
      </c>
      <c r="C37" s="0" t="n">
        <v>9990151</v>
      </c>
      <c r="D37" s="53" t="n">
        <v>36798</v>
      </c>
      <c r="E37" s="53" t="n">
        <v>37895</v>
      </c>
      <c r="F37" s="0" t="s">
        <v>27</v>
      </c>
      <c r="G37" s="0" t="n">
        <v>50</v>
      </c>
      <c r="H37" s="0" t="n">
        <v>18400</v>
      </c>
      <c r="I37" s="0" t="n">
        <v>17285.74</v>
      </c>
      <c r="J37" s="0" t="n">
        <v>42</v>
      </c>
      <c r="K37" s="0" t="n">
        <v>27.97</v>
      </c>
      <c r="L37" s="0" t="n">
        <v>-258152</v>
      </c>
      <c r="M37" s="0" t="n">
        <v>-242518.9322</v>
      </c>
      <c r="N37" s="0" t="s">
        <v>17</v>
      </c>
      <c r="O37" s="0" t="s">
        <v>18</v>
      </c>
      <c r="P37" s="0" t="s">
        <v>33</v>
      </c>
      <c r="Q37" s="0" t="s">
        <v>79</v>
      </c>
      <c r="R37" s="0" t="s">
        <v>80</v>
      </c>
      <c r="S37" s="0" t="s">
        <v>33</v>
      </c>
      <c r="T37" s="0" t="s">
        <v>24</v>
      </c>
      <c r="U37" s="0" t="s">
        <v>21</v>
      </c>
      <c r="V37" s="0" t="n">
        <v>-206564.61</v>
      </c>
      <c r="W37" s="0" t="s">
        <v>81</v>
      </c>
      <c r="X37" s="0" t="s">
        <v>82</v>
      </c>
    </row>
    <row r="38" customFormat="false" ht="12.8" hidden="false" customHeight="false" outlineLevel="0" collapsed="false">
      <c r="A38" s="0" t="n">
        <v>20469</v>
      </c>
      <c r="C38" s="0" t="n">
        <v>9990151</v>
      </c>
      <c r="D38" s="53" t="n">
        <v>36798</v>
      </c>
      <c r="E38" s="53" t="n">
        <v>37926</v>
      </c>
      <c r="F38" s="0" t="s">
        <v>27</v>
      </c>
      <c r="G38" s="0" t="n">
        <v>50</v>
      </c>
      <c r="H38" s="0" t="n">
        <v>15200</v>
      </c>
      <c r="I38" s="0" t="n">
        <v>14220.57</v>
      </c>
      <c r="J38" s="0" t="n">
        <v>42</v>
      </c>
      <c r="K38" s="0" t="n">
        <v>28.15</v>
      </c>
      <c r="L38" s="0" t="n">
        <v>-210520</v>
      </c>
      <c r="M38" s="0" t="n">
        <v>-196954.8945</v>
      </c>
      <c r="N38" s="0" t="s">
        <v>17</v>
      </c>
      <c r="O38" s="0" t="s">
        <v>18</v>
      </c>
      <c r="P38" s="0" t="s">
        <v>33</v>
      </c>
      <c r="Q38" s="0" t="s">
        <v>79</v>
      </c>
      <c r="R38" s="0" t="s">
        <v>80</v>
      </c>
      <c r="S38" s="0" t="s">
        <v>33</v>
      </c>
      <c r="T38" s="0" t="s">
        <v>24</v>
      </c>
      <c r="U38" s="0" t="s">
        <v>21</v>
      </c>
      <c r="V38" s="0" t="n">
        <v>-169935.84</v>
      </c>
      <c r="W38" s="0" t="s">
        <v>81</v>
      </c>
      <c r="X38" s="0" t="s">
        <v>82</v>
      </c>
    </row>
    <row r="39" customFormat="false" ht="12.8" hidden="false" customHeight="false" outlineLevel="0" collapsed="false">
      <c r="A39" s="0" t="n">
        <v>20469</v>
      </c>
      <c r="C39" s="0" t="n">
        <v>9990151</v>
      </c>
      <c r="D39" s="53" t="n">
        <v>36798</v>
      </c>
      <c r="E39" s="53" t="n">
        <v>37956</v>
      </c>
      <c r="F39" s="0" t="s">
        <v>27</v>
      </c>
      <c r="G39" s="0" t="n">
        <v>50</v>
      </c>
      <c r="H39" s="0" t="n">
        <v>17600</v>
      </c>
      <c r="I39" s="0" t="n">
        <v>16395.3</v>
      </c>
      <c r="J39" s="0" t="n">
        <v>42</v>
      </c>
      <c r="K39" s="0" t="n">
        <v>28.15</v>
      </c>
      <c r="L39" s="0" t="n">
        <v>-243760</v>
      </c>
      <c r="M39" s="0" t="n">
        <v>-227074.905</v>
      </c>
      <c r="N39" s="0" t="s">
        <v>17</v>
      </c>
      <c r="O39" s="0" t="s">
        <v>18</v>
      </c>
      <c r="P39" s="0" t="s">
        <v>33</v>
      </c>
      <c r="Q39" s="0" t="s">
        <v>79</v>
      </c>
      <c r="R39" s="0" t="s">
        <v>80</v>
      </c>
      <c r="S39" s="0" t="s">
        <v>33</v>
      </c>
      <c r="T39" s="0" t="s">
        <v>24</v>
      </c>
      <c r="U39" s="0" t="s">
        <v>21</v>
      </c>
      <c r="V39" s="0" t="n">
        <v>-195923.42</v>
      </c>
      <c r="W39" s="0" t="s">
        <v>81</v>
      </c>
      <c r="X39" s="0" t="s">
        <v>82</v>
      </c>
    </row>
    <row r="40" customFormat="false" ht="12.8" hidden="false" customHeight="false" outlineLevel="0" collapsed="false">
      <c r="A40" s="0" t="n">
        <v>20472</v>
      </c>
      <c r="C40" s="0" t="n">
        <v>9990154</v>
      </c>
      <c r="D40" s="53" t="n">
        <v>36826</v>
      </c>
      <c r="E40" s="53" t="n">
        <v>37257</v>
      </c>
      <c r="F40" s="0" t="s">
        <v>27</v>
      </c>
      <c r="G40" s="0" t="n">
        <v>25</v>
      </c>
      <c r="H40" s="0" t="n">
        <v>8800</v>
      </c>
      <c r="I40" s="0" t="n">
        <v>8757.31</v>
      </c>
      <c r="J40" s="0" t="n">
        <v>44.4</v>
      </c>
      <c r="K40" s="0" t="n">
        <v>30.08</v>
      </c>
      <c r="L40" s="0" t="n">
        <v>-126016</v>
      </c>
      <c r="M40" s="0" t="n">
        <v>-125404.6792</v>
      </c>
      <c r="N40" s="0" t="s">
        <v>17</v>
      </c>
      <c r="O40" s="0" t="s">
        <v>18</v>
      </c>
      <c r="P40" s="0" t="s">
        <v>33</v>
      </c>
      <c r="Q40" s="0" t="s">
        <v>79</v>
      </c>
      <c r="R40" s="0" t="s">
        <v>80</v>
      </c>
      <c r="S40" s="0" t="s">
        <v>33</v>
      </c>
      <c r="T40" s="0" t="s">
        <v>24</v>
      </c>
      <c r="U40" s="0" t="s">
        <v>21</v>
      </c>
      <c r="V40" s="0" t="n">
        <v>-128732.61</v>
      </c>
      <c r="W40" s="0" t="s">
        <v>81</v>
      </c>
      <c r="X40" s="0" t="s">
        <v>82</v>
      </c>
    </row>
    <row r="41" customFormat="false" ht="12.8" hidden="false" customHeight="false" outlineLevel="0" collapsed="false">
      <c r="A41" s="0" t="n">
        <v>20472</v>
      </c>
      <c r="C41" s="0" t="n">
        <v>9990154</v>
      </c>
      <c r="D41" s="53" t="n">
        <v>36826</v>
      </c>
      <c r="E41" s="53" t="n">
        <v>37288</v>
      </c>
      <c r="F41" s="0" t="s">
        <v>27</v>
      </c>
      <c r="G41" s="0" t="n">
        <v>25</v>
      </c>
      <c r="H41" s="0" t="n">
        <v>8000</v>
      </c>
      <c r="I41" s="0" t="n">
        <v>7949.48</v>
      </c>
      <c r="J41" s="0" t="n">
        <v>44.4</v>
      </c>
      <c r="K41" s="0" t="n">
        <v>30.08</v>
      </c>
      <c r="L41" s="0" t="n">
        <v>-114560</v>
      </c>
      <c r="M41" s="0" t="n">
        <v>-113836.5536</v>
      </c>
      <c r="N41" s="0" t="s">
        <v>17</v>
      </c>
      <c r="O41" s="0" t="s">
        <v>18</v>
      </c>
      <c r="P41" s="0" t="s">
        <v>33</v>
      </c>
      <c r="Q41" s="0" t="s">
        <v>79</v>
      </c>
      <c r="R41" s="0" t="s">
        <v>80</v>
      </c>
      <c r="S41" s="0" t="s">
        <v>33</v>
      </c>
      <c r="T41" s="0" t="s">
        <v>24</v>
      </c>
      <c r="U41" s="0" t="s">
        <v>21</v>
      </c>
      <c r="V41" s="0" t="n">
        <v>-116857.57</v>
      </c>
      <c r="W41" s="0" t="s">
        <v>81</v>
      </c>
      <c r="X41" s="0" t="s">
        <v>82</v>
      </c>
    </row>
    <row r="42" customFormat="false" ht="12.8" hidden="false" customHeight="false" outlineLevel="0" collapsed="false">
      <c r="A42" s="0" t="n">
        <v>20472</v>
      </c>
      <c r="C42" s="0" t="n">
        <v>9990154</v>
      </c>
      <c r="D42" s="53" t="n">
        <v>36826</v>
      </c>
      <c r="E42" s="53" t="n">
        <v>37316</v>
      </c>
      <c r="F42" s="0" t="s">
        <v>27</v>
      </c>
      <c r="G42" s="0" t="n">
        <v>25</v>
      </c>
      <c r="H42" s="0" t="n">
        <v>8400</v>
      </c>
      <c r="I42" s="0" t="n">
        <v>8333.24</v>
      </c>
      <c r="J42" s="0" t="n">
        <v>44.4</v>
      </c>
      <c r="K42" s="0" t="n">
        <v>27.2</v>
      </c>
      <c r="L42" s="0" t="n">
        <v>-144480</v>
      </c>
      <c r="M42" s="0" t="n">
        <v>-143331.728</v>
      </c>
      <c r="N42" s="0" t="s">
        <v>17</v>
      </c>
      <c r="O42" s="0" t="s">
        <v>18</v>
      </c>
      <c r="P42" s="0" t="s">
        <v>33</v>
      </c>
      <c r="Q42" s="0" t="s">
        <v>79</v>
      </c>
      <c r="R42" s="0" t="s">
        <v>80</v>
      </c>
      <c r="S42" s="0" t="s">
        <v>33</v>
      </c>
      <c r="T42" s="0" t="s">
        <v>24</v>
      </c>
      <c r="U42" s="0" t="s">
        <v>21</v>
      </c>
      <c r="V42" s="0" t="n">
        <v>-140415.16</v>
      </c>
      <c r="W42" s="0" t="s">
        <v>81</v>
      </c>
      <c r="X42" s="0" t="s">
        <v>82</v>
      </c>
    </row>
    <row r="43" customFormat="false" ht="12.8" hidden="false" customHeight="false" outlineLevel="0" collapsed="false">
      <c r="A43" s="0" t="n">
        <v>20472</v>
      </c>
      <c r="C43" s="0" t="n">
        <v>9990154</v>
      </c>
      <c r="D43" s="53" t="n">
        <v>36826</v>
      </c>
      <c r="E43" s="53" t="n">
        <v>37347</v>
      </c>
      <c r="F43" s="0" t="s">
        <v>27</v>
      </c>
      <c r="G43" s="0" t="n">
        <v>25</v>
      </c>
      <c r="H43" s="0" t="n">
        <v>8800</v>
      </c>
      <c r="I43" s="0" t="n">
        <v>8718.26</v>
      </c>
      <c r="J43" s="0" t="n">
        <v>44.4</v>
      </c>
      <c r="K43" s="0" t="n">
        <v>27.2</v>
      </c>
      <c r="L43" s="0" t="n">
        <v>-151360</v>
      </c>
      <c r="M43" s="0" t="n">
        <v>-149954.072</v>
      </c>
      <c r="N43" s="0" t="s">
        <v>17</v>
      </c>
      <c r="O43" s="0" t="s">
        <v>18</v>
      </c>
      <c r="P43" s="0" t="s">
        <v>33</v>
      </c>
      <c r="Q43" s="0" t="s">
        <v>79</v>
      </c>
      <c r="R43" s="0" t="s">
        <v>80</v>
      </c>
      <c r="S43" s="0" t="s">
        <v>33</v>
      </c>
      <c r="T43" s="0" t="s">
        <v>24</v>
      </c>
      <c r="U43" s="0" t="s">
        <v>21</v>
      </c>
      <c r="V43" s="0" t="n">
        <v>-146902.4</v>
      </c>
      <c r="W43" s="0" t="s">
        <v>81</v>
      </c>
      <c r="X43" s="0" t="s">
        <v>82</v>
      </c>
    </row>
    <row r="44" customFormat="false" ht="12.8" hidden="false" customHeight="false" outlineLevel="0" collapsed="false">
      <c r="A44" s="0" t="n">
        <v>20472</v>
      </c>
      <c r="C44" s="0" t="n">
        <v>9990154</v>
      </c>
      <c r="D44" s="53" t="n">
        <v>36826</v>
      </c>
      <c r="E44" s="53" t="n">
        <v>37377</v>
      </c>
      <c r="F44" s="0" t="s">
        <v>27</v>
      </c>
      <c r="G44" s="0" t="n">
        <v>25</v>
      </c>
      <c r="H44" s="0" t="n">
        <v>8800</v>
      </c>
      <c r="I44" s="0" t="n">
        <v>8702.93</v>
      </c>
      <c r="J44" s="0" t="n">
        <v>44.4</v>
      </c>
      <c r="K44" s="0" t="n">
        <v>29.44</v>
      </c>
      <c r="L44" s="0" t="n">
        <v>-131648</v>
      </c>
      <c r="M44" s="0" t="n">
        <v>-130195.8328</v>
      </c>
      <c r="N44" s="0" t="s">
        <v>17</v>
      </c>
      <c r="O44" s="0" t="s">
        <v>18</v>
      </c>
      <c r="P44" s="0" t="s">
        <v>33</v>
      </c>
      <c r="Q44" s="0" t="s">
        <v>79</v>
      </c>
      <c r="R44" s="0" t="s">
        <v>80</v>
      </c>
      <c r="S44" s="0" t="s">
        <v>33</v>
      </c>
      <c r="T44" s="0" t="s">
        <v>24</v>
      </c>
      <c r="U44" s="0" t="s">
        <v>21</v>
      </c>
      <c r="V44" s="0" t="n">
        <v>-115749.02</v>
      </c>
      <c r="W44" s="0" t="s">
        <v>81</v>
      </c>
      <c r="X44" s="0" t="s">
        <v>82</v>
      </c>
    </row>
    <row r="45" customFormat="false" ht="12.8" hidden="false" customHeight="false" outlineLevel="0" collapsed="false">
      <c r="A45" s="0" t="n">
        <v>20472</v>
      </c>
      <c r="C45" s="0" t="n">
        <v>9990154</v>
      </c>
      <c r="D45" s="53" t="n">
        <v>36826</v>
      </c>
      <c r="E45" s="53" t="n">
        <v>37408</v>
      </c>
      <c r="F45" s="0" t="s">
        <v>27</v>
      </c>
      <c r="G45" s="0" t="n">
        <v>25</v>
      </c>
      <c r="H45" s="0" t="n">
        <v>8000</v>
      </c>
      <c r="I45" s="0" t="n">
        <v>7898.11</v>
      </c>
      <c r="J45" s="0" t="n">
        <v>44.4</v>
      </c>
      <c r="K45" s="0" t="n">
        <v>36.8</v>
      </c>
      <c r="L45" s="0" t="n">
        <v>-60800</v>
      </c>
      <c r="M45" s="0" t="n">
        <v>-60025.636</v>
      </c>
      <c r="N45" s="0" t="s">
        <v>17</v>
      </c>
      <c r="O45" s="0" t="s">
        <v>18</v>
      </c>
      <c r="P45" s="0" t="s">
        <v>33</v>
      </c>
      <c r="Q45" s="0" t="s">
        <v>79</v>
      </c>
      <c r="R45" s="0" t="s">
        <v>80</v>
      </c>
      <c r="S45" s="0" t="s">
        <v>33</v>
      </c>
      <c r="T45" s="0" t="s">
        <v>24</v>
      </c>
      <c r="U45" s="0" t="s">
        <v>21</v>
      </c>
      <c r="V45" s="0" t="n">
        <v>-26853.56</v>
      </c>
      <c r="W45" s="0" t="s">
        <v>81</v>
      </c>
      <c r="X45" s="0" t="s">
        <v>82</v>
      </c>
    </row>
    <row r="46" customFormat="false" ht="12.8" hidden="false" customHeight="false" outlineLevel="0" collapsed="false">
      <c r="A46" s="0" t="n">
        <v>20472</v>
      </c>
      <c r="C46" s="0" t="n">
        <v>9990154</v>
      </c>
      <c r="D46" s="53" t="n">
        <v>36826</v>
      </c>
      <c r="E46" s="53" t="n">
        <v>37438</v>
      </c>
      <c r="F46" s="0" t="s">
        <v>27</v>
      </c>
      <c r="G46" s="0" t="n">
        <v>25</v>
      </c>
      <c r="H46" s="0" t="n">
        <v>8800</v>
      </c>
      <c r="I46" s="0" t="n">
        <v>8671.34</v>
      </c>
      <c r="J46" s="0" t="n">
        <v>44.4</v>
      </c>
      <c r="K46" s="0" t="n">
        <v>49.6</v>
      </c>
      <c r="L46" s="0" t="n">
        <v>45760</v>
      </c>
      <c r="M46" s="0" t="n">
        <v>45090.968</v>
      </c>
      <c r="N46" s="0" t="s">
        <v>17</v>
      </c>
      <c r="O46" s="0" t="s">
        <v>18</v>
      </c>
      <c r="P46" s="0" t="s">
        <v>33</v>
      </c>
      <c r="Q46" s="0" t="s">
        <v>79</v>
      </c>
      <c r="R46" s="0" t="s">
        <v>80</v>
      </c>
      <c r="S46" s="0" t="s">
        <v>33</v>
      </c>
      <c r="T46" s="0" t="s">
        <v>24</v>
      </c>
      <c r="U46" s="0" t="s">
        <v>21</v>
      </c>
      <c r="V46" s="0" t="n">
        <v>74573.49</v>
      </c>
      <c r="W46" s="0" t="s">
        <v>81</v>
      </c>
      <c r="X46" s="0" t="s">
        <v>82</v>
      </c>
    </row>
    <row r="47" customFormat="false" ht="12.8" hidden="false" customHeight="false" outlineLevel="0" collapsed="false">
      <c r="A47" s="0" t="n">
        <v>20472</v>
      </c>
      <c r="C47" s="0" t="n">
        <v>9990154</v>
      </c>
      <c r="D47" s="53" t="n">
        <v>36826</v>
      </c>
      <c r="E47" s="53" t="n">
        <v>37469</v>
      </c>
      <c r="F47" s="0" t="s">
        <v>27</v>
      </c>
      <c r="G47" s="0" t="n">
        <v>25</v>
      </c>
      <c r="H47" s="0" t="n">
        <v>8800</v>
      </c>
      <c r="I47" s="0" t="n">
        <v>8652.61</v>
      </c>
      <c r="J47" s="0" t="n">
        <v>44.4</v>
      </c>
      <c r="K47" s="0" t="n">
        <v>49.6</v>
      </c>
      <c r="L47" s="0" t="n">
        <v>45760</v>
      </c>
      <c r="M47" s="0" t="n">
        <v>44993.572</v>
      </c>
      <c r="N47" s="0" t="s">
        <v>17</v>
      </c>
      <c r="O47" s="0" t="s">
        <v>18</v>
      </c>
      <c r="P47" s="0" t="s">
        <v>33</v>
      </c>
      <c r="Q47" s="0" t="s">
        <v>79</v>
      </c>
      <c r="R47" s="0" t="s">
        <v>80</v>
      </c>
      <c r="S47" s="0" t="s">
        <v>33</v>
      </c>
      <c r="T47" s="0" t="s">
        <v>24</v>
      </c>
      <c r="U47" s="0" t="s">
        <v>21</v>
      </c>
      <c r="V47" s="0" t="n">
        <v>74412.46</v>
      </c>
      <c r="W47" s="0" t="s">
        <v>81</v>
      </c>
      <c r="X47" s="0" t="s">
        <v>82</v>
      </c>
    </row>
    <row r="48" customFormat="false" ht="12.8" hidden="false" customHeight="false" outlineLevel="0" collapsed="false">
      <c r="A48" s="0" t="n">
        <v>20472</v>
      </c>
      <c r="C48" s="0" t="n">
        <v>9990154</v>
      </c>
      <c r="D48" s="53" t="n">
        <v>36826</v>
      </c>
      <c r="E48" s="53" t="n">
        <v>37500</v>
      </c>
      <c r="F48" s="0" t="s">
        <v>27</v>
      </c>
      <c r="G48" s="0" t="n">
        <v>25</v>
      </c>
      <c r="H48" s="0" t="n">
        <v>8000</v>
      </c>
      <c r="I48" s="0" t="n">
        <v>7848.78</v>
      </c>
      <c r="J48" s="0" t="n">
        <v>44.4</v>
      </c>
      <c r="K48" s="0" t="n">
        <v>26.4</v>
      </c>
      <c r="L48" s="0" t="n">
        <v>-144000</v>
      </c>
      <c r="M48" s="0" t="n">
        <v>-141278.04</v>
      </c>
      <c r="N48" s="0" t="s">
        <v>17</v>
      </c>
      <c r="O48" s="0" t="s">
        <v>18</v>
      </c>
      <c r="P48" s="0" t="s">
        <v>33</v>
      </c>
      <c r="Q48" s="0" t="s">
        <v>79</v>
      </c>
      <c r="R48" s="0" t="s">
        <v>80</v>
      </c>
      <c r="S48" s="0" t="s">
        <v>33</v>
      </c>
      <c r="T48" s="0" t="s">
        <v>24</v>
      </c>
      <c r="U48" s="0" t="s">
        <v>21</v>
      </c>
      <c r="V48" s="0" t="n">
        <v>-129504.92</v>
      </c>
      <c r="W48" s="0" t="s">
        <v>81</v>
      </c>
      <c r="X48" s="0" t="s">
        <v>82</v>
      </c>
    </row>
    <row r="49" customFormat="false" ht="12.8" hidden="false" customHeight="false" outlineLevel="0" collapsed="false">
      <c r="A49" s="0" t="n">
        <v>20472</v>
      </c>
      <c r="C49" s="0" t="n">
        <v>9990154</v>
      </c>
      <c r="D49" s="53" t="n">
        <v>36826</v>
      </c>
      <c r="E49" s="53" t="n">
        <v>37530</v>
      </c>
      <c r="F49" s="0" t="s">
        <v>27</v>
      </c>
      <c r="G49" s="0" t="n">
        <v>25</v>
      </c>
      <c r="H49" s="0" t="n">
        <v>9200</v>
      </c>
      <c r="I49" s="0" t="n">
        <v>9004.43</v>
      </c>
      <c r="J49" s="0" t="n">
        <v>44.4</v>
      </c>
      <c r="K49" s="0" t="n">
        <v>25.76</v>
      </c>
      <c r="L49" s="0" t="n">
        <v>-171488</v>
      </c>
      <c r="M49" s="0" t="n">
        <v>-167842.5752</v>
      </c>
      <c r="N49" s="0" t="s">
        <v>17</v>
      </c>
      <c r="O49" s="0" t="s">
        <v>18</v>
      </c>
      <c r="P49" s="0" t="s">
        <v>33</v>
      </c>
      <c r="Q49" s="0" t="s">
        <v>79</v>
      </c>
      <c r="R49" s="0" t="s">
        <v>80</v>
      </c>
      <c r="S49" s="0" t="s">
        <v>33</v>
      </c>
      <c r="T49" s="0" t="s">
        <v>24</v>
      </c>
      <c r="U49" s="0" t="s">
        <v>21</v>
      </c>
      <c r="V49" s="0" t="n">
        <v>-148573.13</v>
      </c>
      <c r="W49" s="0" t="s">
        <v>81</v>
      </c>
      <c r="X49" s="0" t="s">
        <v>82</v>
      </c>
    </row>
    <row r="50" customFormat="false" ht="12.8" hidden="false" customHeight="false" outlineLevel="0" collapsed="false">
      <c r="A50" s="0" t="n">
        <v>20472</v>
      </c>
      <c r="C50" s="0" t="n">
        <v>9990154</v>
      </c>
      <c r="D50" s="53" t="n">
        <v>36826</v>
      </c>
      <c r="E50" s="53" t="n">
        <v>37561</v>
      </c>
      <c r="F50" s="0" t="s">
        <v>27</v>
      </c>
      <c r="G50" s="0" t="n">
        <v>25</v>
      </c>
      <c r="H50" s="0" t="n">
        <v>8000</v>
      </c>
      <c r="I50" s="0" t="n">
        <v>7809.71</v>
      </c>
      <c r="J50" s="0" t="n">
        <v>44.4</v>
      </c>
      <c r="K50" s="0" t="n">
        <v>25.92</v>
      </c>
      <c r="L50" s="0" t="n">
        <v>-147840</v>
      </c>
      <c r="M50" s="0" t="n">
        <v>-144323.4408</v>
      </c>
      <c r="N50" s="0" t="s">
        <v>17</v>
      </c>
      <c r="O50" s="0" t="s">
        <v>18</v>
      </c>
      <c r="P50" s="0" t="s">
        <v>33</v>
      </c>
      <c r="Q50" s="0" t="s">
        <v>79</v>
      </c>
      <c r="R50" s="0" t="s">
        <v>80</v>
      </c>
      <c r="S50" s="0" t="s">
        <v>33</v>
      </c>
      <c r="T50" s="0" t="s">
        <v>24</v>
      </c>
      <c r="U50" s="0" t="s">
        <v>21</v>
      </c>
      <c r="V50" s="0" t="n">
        <v>-128860.48</v>
      </c>
      <c r="W50" s="0" t="s">
        <v>81</v>
      </c>
      <c r="X50" s="0" t="s">
        <v>82</v>
      </c>
    </row>
    <row r="51" customFormat="false" ht="12.8" hidden="false" customHeight="false" outlineLevel="0" collapsed="false">
      <c r="A51" s="0" t="n">
        <v>20472</v>
      </c>
      <c r="C51" s="0" t="n">
        <v>9990154</v>
      </c>
      <c r="D51" s="53" t="n">
        <v>36826</v>
      </c>
      <c r="E51" s="53" t="n">
        <v>37591</v>
      </c>
      <c r="F51" s="0" t="s">
        <v>27</v>
      </c>
      <c r="G51" s="0" t="n">
        <v>25</v>
      </c>
      <c r="H51" s="0" t="n">
        <v>8400</v>
      </c>
      <c r="I51" s="0" t="n">
        <v>8177.73</v>
      </c>
      <c r="J51" s="0" t="n">
        <v>44.4</v>
      </c>
      <c r="K51" s="0" t="n">
        <v>25.92</v>
      </c>
      <c r="L51" s="0" t="n">
        <v>-155232</v>
      </c>
      <c r="M51" s="0" t="n">
        <v>-151124.4504</v>
      </c>
      <c r="N51" s="0" t="s">
        <v>17</v>
      </c>
      <c r="O51" s="0" t="s">
        <v>18</v>
      </c>
      <c r="P51" s="0" t="s">
        <v>33</v>
      </c>
      <c r="Q51" s="0" t="s">
        <v>79</v>
      </c>
      <c r="R51" s="0" t="s">
        <v>80</v>
      </c>
      <c r="S51" s="0" t="s">
        <v>33</v>
      </c>
      <c r="T51" s="0" t="s">
        <v>24</v>
      </c>
      <c r="U51" s="0" t="s">
        <v>21</v>
      </c>
      <c r="V51" s="0" t="n">
        <v>-134932.32</v>
      </c>
      <c r="W51" s="0" t="s">
        <v>81</v>
      </c>
      <c r="X51" s="0" t="s">
        <v>82</v>
      </c>
    </row>
    <row r="52" customFormat="false" ht="12.8" hidden="false" customHeight="false" outlineLevel="0" collapsed="false">
      <c r="A52" s="0" t="n">
        <v>20990</v>
      </c>
      <c r="C52" s="0" t="n">
        <v>9990567</v>
      </c>
      <c r="D52" s="53" t="n">
        <v>36840</v>
      </c>
      <c r="E52" s="53" t="n">
        <v>37226</v>
      </c>
      <c r="F52" s="0" t="s">
        <v>32</v>
      </c>
      <c r="G52" s="0" t="n">
        <v>50</v>
      </c>
      <c r="H52" s="0" t="n">
        <v>21200</v>
      </c>
      <c r="I52" s="0" t="n">
        <v>21134.45</v>
      </c>
      <c r="J52" s="0" t="n">
        <v>19.95</v>
      </c>
      <c r="K52" s="0" t="n">
        <v>17.5</v>
      </c>
      <c r="L52" s="0" t="n">
        <v>-51940</v>
      </c>
      <c r="M52" s="0" t="n">
        <v>-51779.4025</v>
      </c>
      <c r="N52" s="0" t="s">
        <v>17</v>
      </c>
      <c r="O52" s="0" t="s">
        <v>18</v>
      </c>
      <c r="P52" s="0" t="s">
        <v>33</v>
      </c>
      <c r="Q52" s="0" t="s">
        <v>79</v>
      </c>
      <c r="R52" s="0" t="s">
        <v>80</v>
      </c>
      <c r="S52" s="0" t="s">
        <v>33</v>
      </c>
      <c r="T52" s="0" t="s">
        <v>24</v>
      </c>
      <c r="U52" s="0" t="s">
        <v>21</v>
      </c>
      <c r="V52" s="0" t="n">
        <v>-51779.39</v>
      </c>
      <c r="W52" s="0" t="s">
        <v>81</v>
      </c>
      <c r="X52" s="0" t="s">
        <v>82</v>
      </c>
    </row>
    <row r="53" customFormat="false" ht="12.8" hidden="false" customHeight="false" outlineLevel="0" collapsed="false">
      <c r="A53" s="0" t="n">
        <v>20992</v>
      </c>
      <c r="C53" s="0" t="n">
        <v>9990569</v>
      </c>
      <c r="D53" s="53" t="n">
        <v>36843</v>
      </c>
      <c r="E53" s="53" t="n">
        <v>37226</v>
      </c>
      <c r="F53" s="0" t="s">
        <v>32</v>
      </c>
      <c r="G53" s="0" t="n">
        <v>50</v>
      </c>
      <c r="H53" s="0" t="n">
        <v>21200</v>
      </c>
      <c r="I53" s="0" t="n">
        <v>21134.45</v>
      </c>
      <c r="J53" s="0" t="n">
        <v>19.9</v>
      </c>
      <c r="K53" s="0" t="n">
        <v>17.5</v>
      </c>
      <c r="L53" s="0" t="n">
        <v>-50880</v>
      </c>
      <c r="M53" s="0" t="n">
        <v>-50722.68</v>
      </c>
      <c r="N53" s="0" t="s">
        <v>17</v>
      </c>
      <c r="O53" s="0" t="s">
        <v>18</v>
      </c>
      <c r="P53" s="0" t="s">
        <v>33</v>
      </c>
      <c r="Q53" s="0" t="s">
        <v>79</v>
      </c>
      <c r="R53" s="0" t="s">
        <v>80</v>
      </c>
      <c r="S53" s="0" t="s">
        <v>33</v>
      </c>
      <c r="T53" s="0" t="s">
        <v>24</v>
      </c>
      <c r="U53" s="0" t="s">
        <v>21</v>
      </c>
      <c r="V53" s="0" t="n">
        <v>-50722.67</v>
      </c>
      <c r="W53" s="0" t="s">
        <v>81</v>
      </c>
      <c r="X53" s="0" t="s">
        <v>82</v>
      </c>
    </row>
    <row r="54" customFormat="false" ht="12.8" hidden="false" customHeight="false" outlineLevel="0" collapsed="false">
      <c r="A54" s="0" t="n">
        <v>21195</v>
      </c>
      <c r="C54" s="0" t="n">
        <v>9990604</v>
      </c>
      <c r="D54" s="53" t="n">
        <v>36845</v>
      </c>
      <c r="E54" s="53" t="n">
        <v>37226</v>
      </c>
      <c r="F54" s="0" t="s">
        <v>27</v>
      </c>
      <c r="G54" s="0" t="n">
        <v>50</v>
      </c>
      <c r="H54" s="0" t="n">
        <v>16000</v>
      </c>
      <c r="I54" s="0" t="n">
        <v>15950.53</v>
      </c>
      <c r="J54" s="0" t="n">
        <v>56</v>
      </c>
      <c r="K54" s="0" t="n">
        <v>25.1</v>
      </c>
      <c r="L54" s="0" t="n">
        <v>-494400</v>
      </c>
      <c r="M54" s="0" t="n">
        <v>-492871.377</v>
      </c>
      <c r="N54" s="0" t="s">
        <v>17</v>
      </c>
      <c r="O54" s="0" t="s">
        <v>18</v>
      </c>
      <c r="P54" s="0" t="s">
        <v>33</v>
      </c>
      <c r="Q54" s="0" t="s">
        <v>79</v>
      </c>
      <c r="R54" s="0" t="s">
        <v>80</v>
      </c>
      <c r="S54" s="0" t="s">
        <v>33</v>
      </c>
      <c r="T54" s="0" t="s">
        <v>24</v>
      </c>
      <c r="U54" s="0" t="s">
        <v>21</v>
      </c>
      <c r="V54" s="0" t="n">
        <v>-481307.25</v>
      </c>
      <c r="W54" s="0" t="s">
        <v>81</v>
      </c>
      <c r="X54" s="0" t="s">
        <v>82</v>
      </c>
    </row>
    <row r="55" customFormat="false" ht="12.8" hidden="false" customHeight="false" outlineLevel="0" collapsed="false">
      <c r="A55" s="0" t="n">
        <v>21199</v>
      </c>
      <c r="C55" s="0" t="n">
        <v>9990608</v>
      </c>
      <c r="D55" s="53" t="n">
        <v>36846</v>
      </c>
      <c r="E55" s="53" t="n">
        <v>37226</v>
      </c>
      <c r="F55" s="0" t="s">
        <v>27</v>
      </c>
      <c r="G55" s="0" t="n">
        <v>50</v>
      </c>
      <c r="H55" s="0" t="n">
        <v>16000</v>
      </c>
      <c r="I55" s="0" t="n">
        <v>15950.53</v>
      </c>
      <c r="J55" s="0" t="n">
        <v>54</v>
      </c>
      <c r="K55" s="0" t="n">
        <v>25.1</v>
      </c>
      <c r="L55" s="0" t="n">
        <v>-462400</v>
      </c>
      <c r="M55" s="0" t="n">
        <v>-460970.317</v>
      </c>
      <c r="N55" s="0" t="s">
        <v>17</v>
      </c>
      <c r="O55" s="0" t="s">
        <v>18</v>
      </c>
      <c r="P55" s="0" t="s">
        <v>33</v>
      </c>
      <c r="Q55" s="0" t="s">
        <v>79</v>
      </c>
      <c r="R55" s="0" t="s">
        <v>80</v>
      </c>
      <c r="S55" s="0" t="s">
        <v>33</v>
      </c>
      <c r="T55" s="0" t="s">
        <v>24</v>
      </c>
      <c r="U55" s="0" t="s">
        <v>21</v>
      </c>
      <c r="V55" s="0" t="n">
        <v>-449406.19</v>
      </c>
      <c r="W55" s="0" t="s">
        <v>81</v>
      </c>
      <c r="X55" s="0" t="s">
        <v>82</v>
      </c>
    </row>
    <row r="56" customFormat="false" ht="12.8" hidden="false" customHeight="false" outlineLevel="0" collapsed="false">
      <c r="A56" s="0" t="n">
        <v>21223</v>
      </c>
      <c r="C56" s="0" t="n">
        <v>9990652</v>
      </c>
      <c r="D56" s="53" t="n">
        <v>36847</v>
      </c>
      <c r="E56" s="53" t="n">
        <v>37226</v>
      </c>
      <c r="F56" s="0" t="s">
        <v>27</v>
      </c>
      <c r="G56" s="0" t="n">
        <v>50</v>
      </c>
      <c r="H56" s="0" t="n">
        <v>16000</v>
      </c>
      <c r="I56" s="0" t="n">
        <v>15950.53</v>
      </c>
      <c r="J56" s="0" t="n">
        <v>35.3</v>
      </c>
      <c r="K56" s="0" t="n">
        <v>25.1</v>
      </c>
      <c r="L56" s="0" t="n">
        <v>-163200</v>
      </c>
      <c r="M56" s="0" t="n">
        <v>-162695.406</v>
      </c>
      <c r="N56" s="0" t="s">
        <v>17</v>
      </c>
      <c r="O56" s="0" t="s">
        <v>18</v>
      </c>
      <c r="P56" s="0" t="s">
        <v>33</v>
      </c>
      <c r="Q56" s="0" t="s">
        <v>79</v>
      </c>
      <c r="R56" s="0" t="s">
        <v>80</v>
      </c>
      <c r="S56" s="0" t="s">
        <v>33</v>
      </c>
      <c r="T56" s="0" t="s">
        <v>24</v>
      </c>
      <c r="U56" s="0" t="s">
        <v>21</v>
      </c>
      <c r="V56" s="0" t="n">
        <v>-151131.27</v>
      </c>
      <c r="W56" s="0" t="s">
        <v>81</v>
      </c>
      <c r="X56" s="0" t="s">
        <v>82</v>
      </c>
    </row>
    <row r="57" customFormat="false" ht="12.8" hidden="false" customHeight="false" outlineLevel="0" collapsed="false">
      <c r="A57" s="0" t="n">
        <v>21232</v>
      </c>
      <c r="C57" s="0" t="n">
        <v>9990661</v>
      </c>
      <c r="D57" s="53" t="n">
        <v>36851</v>
      </c>
      <c r="E57" s="53" t="n">
        <v>37226</v>
      </c>
      <c r="F57" s="0" t="s">
        <v>27</v>
      </c>
      <c r="G57" s="0" t="n">
        <v>50</v>
      </c>
      <c r="H57" s="0" t="n">
        <v>16000</v>
      </c>
      <c r="I57" s="0" t="n">
        <v>15950.53</v>
      </c>
      <c r="J57" s="0" t="n">
        <v>56</v>
      </c>
      <c r="K57" s="0" t="n">
        <v>25.1</v>
      </c>
      <c r="L57" s="0" t="n">
        <v>-494400</v>
      </c>
      <c r="M57" s="0" t="n">
        <v>-492871.377</v>
      </c>
      <c r="N57" s="0" t="s">
        <v>17</v>
      </c>
      <c r="O57" s="0" t="s">
        <v>18</v>
      </c>
      <c r="P57" s="0" t="s">
        <v>33</v>
      </c>
      <c r="Q57" s="0" t="s">
        <v>79</v>
      </c>
      <c r="R57" s="0" t="s">
        <v>80</v>
      </c>
      <c r="S57" s="0" t="s">
        <v>33</v>
      </c>
      <c r="T57" s="0" t="s">
        <v>24</v>
      </c>
      <c r="U57" s="0" t="s">
        <v>21</v>
      </c>
      <c r="V57" s="0" t="n">
        <v>-481307.25</v>
      </c>
      <c r="W57" s="0" t="s">
        <v>81</v>
      </c>
      <c r="X57" s="0" t="s">
        <v>82</v>
      </c>
    </row>
    <row r="58" customFormat="false" ht="12.8" hidden="false" customHeight="false" outlineLevel="0" collapsed="false">
      <c r="A58" s="0" t="n">
        <v>21258</v>
      </c>
      <c r="C58" s="0" t="n">
        <v>9990680</v>
      </c>
      <c r="D58" s="53" t="n">
        <v>36858</v>
      </c>
      <c r="E58" s="53" t="n">
        <v>37226</v>
      </c>
      <c r="F58" s="0" t="s">
        <v>27</v>
      </c>
      <c r="G58" s="0" t="n">
        <v>50</v>
      </c>
      <c r="H58" s="0" t="n">
        <v>16000</v>
      </c>
      <c r="I58" s="0" t="n">
        <v>15950.53</v>
      </c>
      <c r="J58" s="0" t="n">
        <v>36.25</v>
      </c>
      <c r="K58" s="0" t="n">
        <v>25.1</v>
      </c>
      <c r="L58" s="0" t="n">
        <v>-178400</v>
      </c>
      <c r="M58" s="0" t="n">
        <v>-177848.4095</v>
      </c>
      <c r="N58" s="0" t="s">
        <v>17</v>
      </c>
      <c r="O58" s="0" t="s">
        <v>18</v>
      </c>
      <c r="P58" s="0" t="s">
        <v>33</v>
      </c>
      <c r="Q58" s="0" t="s">
        <v>79</v>
      </c>
      <c r="R58" s="0" t="s">
        <v>80</v>
      </c>
      <c r="S58" s="0" t="s">
        <v>33</v>
      </c>
      <c r="T58" s="0" t="s">
        <v>24</v>
      </c>
      <c r="U58" s="0" t="s">
        <v>21</v>
      </c>
      <c r="V58" s="0" t="n">
        <v>-166284.28</v>
      </c>
      <c r="W58" s="0" t="s">
        <v>81</v>
      </c>
      <c r="X58" s="0" t="s">
        <v>82</v>
      </c>
    </row>
    <row r="59" customFormat="false" ht="12.8" hidden="false" customHeight="false" outlineLevel="0" collapsed="false">
      <c r="A59" s="0" t="n">
        <v>21271</v>
      </c>
      <c r="C59" s="0" t="n">
        <v>9990692</v>
      </c>
      <c r="D59" s="53" t="n">
        <v>36860</v>
      </c>
      <c r="E59" s="53" t="n">
        <v>37226</v>
      </c>
      <c r="F59" s="0" t="s">
        <v>32</v>
      </c>
      <c r="G59" s="0" t="n">
        <v>50</v>
      </c>
      <c r="H59" s="0" t="n">
        <v>21200</v>
      </c>
      <c r="I59" s="0" t="n">
        <v>21134.45</v>
      </c>
      <c r="J59" s="0" t="n">
        <v>20.4</v>
      </c>
      <c r="K59" s="0" t="n">
        <v>17.5</v>
      </c>
      <c r="L59" s="0" t="n">
        <v>-61480</v>
      </c>
      <c r="M59" s="0" t="n">
        <v>-61289.905</v>
      </c>
      <c r="N59" s="0" t="s">
        <v>17</v>
      </c>
      <c r="O59" s="0" t="s">
        <v>18</v>
      </c>
      <c r="P59" s="0" t="s">
        <v>33</v>
      </c>
      <c r="Q59" s="0" t="s">
        <v>79</v>
      </c>
      <c r="R59" s="0" t="s">
        <v>80</v>
      </c>
      <c r="S59" s="0" t="s">
        <v>33</v>
      </c>
      <c r="T59" s="0" t="s">
        <v>24</v>
      </c>
      <c r="U59" s="0" t="s">
        <v>21</v>
      </c>
      <c r="V59" s="0" t="n">
        <v>-61289.89</v>
      </c>
      <c r="W59" s="0" t="s">
        <v>81</v>
      </c>
      <c r="X59" s="0" t="s">
        <v>82</v>
      </c>
    </row>
    <row r="60" customFormat="false" ht="12.8" hidden="false" customHeight="false" outlineLevel="0" collapsed="false">
      <c r="A60" s="0" t="n">
        <v>21470</v>
      </c>
      <c r="B60" s="0" t="n">
        <v>29</v>
      </c>
      <c r="C60" s="0" t="n">
        <v>9990892</v>
      </c>
      <c r="D60" s="53" t="n">
        <v>36861</v>
      </c>
      <c r="E60" s="53" t="n">
        <v>37226</v>
      </c>
      <c r="F60" s="0" t="s">
        <v>32</v>
      </c>
      <c r="G60" s="0" t="n">
        <v>50</v>
      </c>
      <c r="H60" s="0" t="n">
        <v>21200</v>
      </c>
      <c r="I60" s="0" t="n">
        <v>21134.45</v>
      </c>
      <c r="J60" s="0" t="n">
        <v>20.3</v>
      </c>
      <c r="K60" s="0" t="n">
        <v>17.5</v>
      </c>
      <c r="L60" s="0" t="n">
        <v>-59360</v>
      </c>
      <c r="M60" s="0" t="n">
        <v>-59176.46</v>
      </c>
      <c r="N60" s="0" t="s">
        <v>17</v>
      </c>
      <c r="O60" s="0" t="s">
        <v>18</v>
      </c>
      <c r="P60" s="0" t="s">
        <v>33</v>
      </c>
      <c r="Q60" s="0" t="s">
        <v>79</v>
      </c>
      <c r="R60" s="0" t="s">
        <v>80</v>
      </c>
      <c r="S60" s="0" t="s">
        <v>33</v>
      </c>
      <c r="T60" s="0" t="s">
        <v>24</v>
      </c>
      <c r="U60" s="0" t="s">
        <v>21</v>
      </c>
      <c r="V60" s="0" t="n">
        <v>-59176.45</v>
      </c>
      <c r="W60" s="0" t="s">
        <v>81</v>
      </c>
      <c r="X60" s="0" t="s">
        <v>82</v>
      </c>
    </row>
    <row r="61" customFormat="false" ht="12.8" hidden="false" customHeight="false" outlineLevel="0" collapsed="false">
      <c r="A61" s="0" t="n">
        <v>21473</v>
      </c>
      <c r="B61" s="0" t="n">
        <v>28</v>
      </c>
      <c r="C61" s="0" t="n">
        <v>9990891</v>
      </c>
      <c r="D61" s="53" t="n">
        <v>36861</v>
      </c>
      <c r="E61" s="53" t="n">
        <v>37226</v>
      </c>
      <c r="F61" s="0" t="s">
        <v>27</v>
      </c>
      <c r="G61" s="0" t="n">
        <v>50</v>
      </c>
      <c r="H61" s="0" t="n">
        <v>16000</v>
      </c>
      <c r="I61" s="0" t="n">
        <v>15950.53</v>
      </c>
      <c r="J61" s="0" t="n">
        <v>62.75</v>
      </c>
      <c r="K61" s="0" t="n">
        <v>25.1</v>
      </c>
      <c r="L61" s="0" t="n">
        <v>-602400</v>
      </c>
      <c r="M61" s="0" t="n">
        <v>-600537.4545</v>
      </c>
      <c r="N61" s="0" t="s">
        <v>17</v>
      </c>
      <c r="O61" s="0" t="s">
        <v>18</v>
      </c>
      <c r="P61" s="0" t="s">
        <v>33</v>
      </c>
      <c r="Q61" s="0" t="s">
        <v>79</v>
      </c>
      <c r="R61" s="0" t="s">
        <v>80</v>
      </c>
      <c r="S61" s="0" t="s">
        <v>33</v>
      </c>
      <c r="T61" s="0" t="s">
        <v>24</v>
      </c>
      <c r="U61" s="0" t="s">
        <v>21</v>
      </c>
      <c r="V61" s="0" t="n">
        <v>-588973.33</v>
      </c>
      <c r="W61" s="0" t="s">
        <v>81</v>
      </c>
      <c r="X61" s="0" t="s">
        <v>82</v>
      </c>
    </row>
    <row r="62" customFormat="false" ht="12.8" hidden="false" customHeight="false" outlineLevel="0" collapsed="false">
      <c r="A62" s="0" t="n">
        <v>21671</v>
      </c>
      <c r="C62" s="0" t="n">
        <v>9991090</v>
      </c>
      <c r="D62" s="53" t="n">
        <v>36861</v>
      </c>
      <c r="E62" s="53" t="n">
        <v>37257</v>
      </c>
      <c r="F62" s="0" t="s">
        <v>27</v>
      </c>
      <c r="G62" s="0" t="n">
        <v>50</v>
      </c>
      <c r="H62" s="0" t="n">
        <v>17600</v>
      </c>
      <c r="I62" s="0" t="n">
        <v>17514.61</v>
      </c>
      <c r="J62" s="0" t="n">
        <v>53</v>
      </c>
      <c r="K62" s="0" t="n">
        <v>30.08</v>
      </c>
      <c r="L62" s="0" t="n">
        <v>-403392</v>
      </c>
      <c r="M62" s="0" t="n">
        <v>-401434.8612</v>
      </c>
      <c r="N62" s="0" t="s">
        <v>17</v>
      </c>
      <c r="O62" s="0" t="s">
        <v>18</v>
      </c>
      <c r="P62" s="0" t="s">
        <v>33</v>
      </c>
      <c r="Q62" s="0" t="s">
        <v>79</v>
      </c>
      <c r="R62" s="0" t="s">
        <v>80</v>
      </c>
      <c r="S62" s="0" t="s">
        <v>33</v>
      </c>
      <c r="T62" s="0" t="s">
        <v>24</v>
      </c>
      <c r="U62" s="0" t="s">
        <v>21</v>
      </c>
      <c r="V62" s="0" t="n">
        <v>-408090.88</v>
      </c>
      <c r="W62" s="0" t="s">
        <v>81</v>
      </c>
      <c r="X62" s="0" t="s">
        <v>82</v>
      </c>
    </row>
    <row r="63" customFormat="false" ht="12.8" hidden="false" customHeight="false" outlineLevel="0" collapsed="false">
      <c r="A63" s="0" t="n">
        <v>21671</v>
      </c>
      <c r="C63" s="0" t="n">
        <v>9991090</v>
      </c>
      <c r="D63" s="53" t="n">
        <v>36861</v>
      </c>
      <c r="E63" s="53" t="n">
        <v>37288</v>
      </c>
      <c r="F63" s="0" t="s">
        <v>27</v>
      </c>
      <c r="G63" s="0" t="n">
        <v>50</v>
      </c>
      <c r="H63" s="0" t="n">
        <v>16000</v>
      </c>
      <c r="I63" s="0" t="n">
        <v>15898.96</v>
      </c>
      <c r="J63" s="0" t="n">
        <v>53</v>
      </c>
      <c r="K63" s="0" t="n">
        <v>30.08</v>
      </c>
      <c r="L63" s="0" t="n">
        <v>-366720</v>
      </c>
      <c r="M63" s="0" t="n">
        <v>-364404.1632</v>
      </c>
      <c r="N63" s="0" t="s">
        <v>17</v>
      </c>
      <c r="O63" s="0" t="s">
        <v>18</v>
      </c>
      <c r="P63" s="0" t="s">
        <v>33</v>
      </c>
      <c r="Q63" s="0" t="s">
        <v>79</v>
      </c>
      <c r="R63" s="0" t="s">
        <v>80</v>
      </c>
      <c r="S63" s="0" t="s">
        <v>33</v>
      </c>
      <c r="T63" s="0" t="s">
        <v>24</v>
      </c>
      <c r="U63" s="0" t="s">
        <v>21</v>
      </c>
      <c r="V63" s="0" t="n">
        <v>-370446.22</v>
      </c>
      <c r="W63" s="0" t="s">
        <v>81</v>
      </c>
      <c r="X63" s="0" t="s">
        <v>82</v>
      </c>
    </row>
    <row r="64" customFormat="false" ht="12.8" hidden="false" customHeight="false" outlineLevel="0" collapsed="false">
      <c r="A64" s="0" t="n">
        <v>21671</v>
      </c>
      <c r="C64" s="0" t="n">
        <v>9991090</v>
      </c>
      <c r="D64" s="53" t="n">
        <v>36861</v>
      </c>
      <c r="E64" s="53" t="n">
        <v>37316</v>
      </c>
      <c r="F64" s="0" t="s">
        <v>27</v>
      </c>
      <c r="G64" s="0" t="n">
        <v>50</v>
      </c>
      <c r="H64" s="0" t="n">
        <v>16800</v>
      </c>
      <c r="I64" s="0" t="n">
        <v>16666.49</v>
      </c>
      <c r="J64" s="0" t="n">
        <v>53</v>
      </c>
      <c r="K64" s="0" t="n">
        <v>27.2</v>
      </c>
      <c r="L64" s="0" t="n">
        <v>-433440</v>
      </c>
      <c r="M64" s="0" t="n">
        <v>-429995.442</v>
      </c>
      <c r="N64" s="0" t="s">
        <v>17</v>
      </c>
      <c r="O64" s="0" t="s">
        <v>18</v>
      </c>
      <c r="P64" s="0" t="s">
        <v>33</v>
      </c>
      <c r="Q64" s="0" t="s">
        <v>79</v>
      </c>
      <c r="R64" s="0" t="s">
        <v>80</v>
      </c>
      <c r="S64" s="0" t="s">
        <v>33</v>
      </c>
      <c r="T64" s="0" t="s">
        <v>24</v>
      </c>
      <c r="U64" s="0" t="s">
        <v>21</v>
      </c>
      <c r="V64" s="0" t="n">
        <v>-424162.1</v>
      </c>
      <c r="W64" s="0" t="s">
        <v>81</v>
      </c>
      <c r="X64" s="0" t="s">
        <v>82</v>
      </c>
    </row>
    <row r="65" customFormat="false" ht="12.8" hidden="false" customHeight="false" outlineLevel="0" collapsed="false">
      <c r="A65" s="0" t="n">
        <v>21671</v>
      </c>
      <c r="C65" s="0" t="n">
        <v>9991090</v>
      </c>
      <c r="D65" s="53" t="n">
        <v>36861</v>
      </c>
      <c r="E65" s="53" t="n">
        <v>37347</v>
      </c>
      <c r="F65" s="0" t="s">
        <v>27</v>
      </c>
      <c r="G65" s="0" t="n">
        <v>50</v>
      </c>
      <c r="H65" s="0" t="n">
        <v>17600</v>
      </c>
      <c r="I65" s="0" t="n">
        <v>17436.51</v>
      </c>
      <c r="J65" s="0" t="n">
        <v>53</v>
      </c>
      <c r="K65" s="0" t="n">
        <v>27.2</v>
      </c>
      <c r="L65" s="0" t="n">
        <v>-454080</v>
      </c>
      <c r="M65" s="0" t="n">
        <v>-449861.958</v>
      </c>
      <c r="N65" s="0" t="s">
        <v>17</v>
      </c>
      <c r="O65" s="0" t="s">
        <v>18</v>
      </c>
      <c r="P65" s="0" t="s">
        <v>33</v>
      </c>
      <c r="Q65" s="0" t="s">
        <v>79</v>
      </c>
      <c r="R65" s="0" t="s">
        <v>80</v>
      </c>
      <c r="S65" s="0" t="s">
        <v>33</v>
      </c>
      <c r="T65" s="0" t="s">
        <v>24</v>
      </c>
      <c r="U65" s="0" t="s">
        <v>21</v>
      </c>
      <c r="V65" s="0" t="n">
        <v>-443758.82</v>
      </c>
      <c r="W65" s="0" t="s">
        <v>81</v>
      </c>
      <c r="X65" s="0" t="s">
        <v>82</v>
      </c>
    </row>
    <row r="66" customFormat="false" ht="12.8" hidden="false" customHeight="false" outlineLevel="0" collapsed="false">
      <c r="A66" s="0" t="n">
        <v>21671</v>
      </c>
      <c r="C66" s="0" t="n">
        <v>9991090</v>
      </c>
      <c r="D66" s="53" t="n">
        <v>36861</v>
      </c>
      <c r="E66" s="53" t="n">
        <v>37377</v>
      </c>
      <c r="F66" s="0" t="s">
        <v>27</v>
      </c>
      <c r="G66" s="0" t="n">
        <v>50</v>
      </c>
      <c r="H66" s="0" t="n">
        <v>17600</v>
      </c>
      <c r="I66" s="0" t="n">
        <v>17405.87</v>
      </c>
      <c r="J66" s="0" t="n">
        <v>53</v>
      </c>
      <c r="K66" s="0" t="n">
        <v>29.44</v>
      </c>
      <c r="L66" s="0" t="n">
        <v>-414656</v>
      </c>
      <c r="M66" s="0" t="n">
        <v>-410082.2972</v>
      </c>
      <c r="N66" s="0" t="s">
        <v>17</v>
      </c>
      <c r="O66" s="0" t="s">
        <v>18</v>
      </c>
      <c r="P66" s="0" t="s">
        <v>33</v>
      </c>
      <c r="Q66" s="0" t="s">
        <v>79</v>
      </c>
      <c r="R66" s="0" t="s">
        <v>80</v>
      </c>
      <c r="S66" s="0" t="s">
        <v>33</v>
      </c>
      <c r="T66" s="0" t="s">
        <v>24</v>
      </c>
      <c r="U66" s="0" t="s">
        <v>21</v>
      </c>
      <c r="V66" s="0" t="n">
        <v>-381188.5</v>
      </c>
      <c r="W66" s="0" t="s">
        <v>81</v>
      </c>
      <c r="X66" s="0" t="s">
        <v>82</v>
      </c>
    </row>
    <row r="67" customFormat="false" ht="12.8" hidden="false" customHeight="false" outlineLevel="0" collapsed="false">
      <c r="A67" s="0" t="n">
        <v>21671</v>
      </c>
      <c r="C67" s="0" t="n">
        <v>9991090</v>
      </c>
      <c r="D67" s="53" t="n">
        <v>36861</v>
      </c>
      <c r="E67" s="53" t="n">
        <v>37408</v>
      </c>
      <c r="F67" s="0" t="s">
        <v>27</v>
      </c>
      <c r="G67" s="0" t="n">
        <v>50</v>
      </c>
      <c r="H67" s="0" t="n">
        <v>16000</v>
      </c>
      <c r="I67" s="0" t="n">
        <v>15796.21</v>
      </c>
      <c r="J67" s="0" t="n">
        <v>53</v>
      </c>
      <c r="K67" s="0" t="n">
        <v>36.8</v>
      </c>
      <c r="L67" s="0" t="n">
        <v>-259200</v>
      </c>
      <c r="M67" s="0" t="n">
        <v>-255898.602</v>
      </c>
      <c r="N67" s="0" t="s">
        <v>17</v>
      </c>
      <c r="O67" s="0" t="s">
        <v>18</v>
      </c>
      <c r="P67" s="0" t="s">
        <v>33</v>
      </c>
      <c r="Q67" s="0" t="s">
        <v>79</v>
      </c>
      <c r="R67" s="0" t="s">
        <v>80</v>
      </c>
      <c r="S67" s="0" t="s">
        <v>33</v>
      </c>
      <c r="T67" s="0" t="s">
        <v>24</v>
      </c>
      <c r="U67" s="0" t="s">
        <v>21</v>
      </c>
      <c r="V67" s="0" t="n">
        <v>-189554.54</v>
      </c>
      <c r="W67" s="0" t="s">
        <v>81</v>
      </c>
      <c r="X67" s="0" t="s">
        <v>82</v>
      </c>
    </row>
    <row r="68" customFormat="false" ht="12.8" hidden="false" customHeight="false" outlineLevel="0" collapsed="false">
      <c r="A68" s="0" t="n">
        <v>21671</v>
      </c>
      <c r="C68" s="0" t="n">
        <v>9991090</v>
      </c>
      <c r="D68" s="53" t="n">
        <v>36861</v>
      </c>
      <c r="E68" s="53" t="n">
        <v>37438</v>
      </c>
      <c r="F68" s="0" t="s">
        <v>27</v>
      </c>
      <c r="G68" s="0" t="n">
        <v>50</v>
      </c>
      <c r="H68" s="0" t="n">
        <v>17600</v>
      </c>
      <c r="I68" s="0" t="n">
        <v>17342.67</v>
      </c>
      <c r="J68" s="0" t="n">
        <v>53</v>
      </c>
      <c r="K68" s="0" t="n">
        <v>49.6</v>
      </c>
      <c r="L68" s="0" t="n">
        <v>-59840</v>
      </c>
      <c r="M68" s="0" t="n">
        <v>-58965.078</v>
      </c>
      <c r="N68" s="0" t="s">
        <v>17</v>
      </c>
      <c r="O68" s="0" t="s">
        <v>18</v>
      </c>
      <c r="P68" s="0" t="s">
        <v>33</v>
      </c>
      <c r="Q68" s="0" t="s">
        <v>79</v>
      </c>
      <c r="R68" s="0" t="s">
        <v>80</v>
      </c>
      <c r="S68" s="0" t="s">
        <v>33</v>
      </c>
      <c r="T68" s="0" t="s">
        <v>24</v>
      </c>
      <c r="U68" s="0" t="s">
        <v>21</v>
      </c>
      <c r="V68" s="0" t="n">
        <v>0</v>
      </c>
      <c r="W68" s="0" t="s">
        <v>81</v>
      </c>
      <c r="X68" s="0" t="s">
        <v>82</v>
      </c>
    </row>
    <row r="69" customFormat="false" ht="12.8" hidden="false" customHeight="false" outlineLevel="0" collapsed="false">
      <c r="A69" s="0" t="n">
        <v>21671</v>
      </c>
      <c r="C69" s="0" t="n">
        <v>9991090</v>
      </c>
      <c r="D69" s="53" t="n">
        <v>36861</v>
      </c>
      <c r="E69" s="53" t="n">
        <v>37469</v>
      </c>
      <c r="F69" s="0" t="s">
        <v>27</v>
      </c>
      <c r="G69" s="0" t="n">
        <v>50</v>
      </c>
      <c r="H69" s="0" t="n">
        <v>17600</v>
      </c>
      <c r="I69" s="0" t="n">
        <v>17305.22</v>
      </c>
      <c r="J69" s="0" t="n">
        <v>53</v>
      </c>
      <c r="K69" s="0" t="n">
        <v>49.6</v>
      </c>
      <c r="L69" s="0" t="n">
        <v>-59840</v>
      </c>
      <c r="M69" s="0" t="n">
        <v>-58837.748</v>
      </c>
      <c r="N69" s="0" t="s">
        <v>17</v>
      </c>
      <c r="O69" s="0" t="s">
        <v>18</v>
      </c>
      <c r="P69" s="0" t="s">
        <v>33</v>
      </c>
      <c r="Q69" s="0" t="s">
        <v>79</v>
      </c>
      <c r="R69" s="0" t="s">
        <v>80</v>
      </c>
      <c r="S69" s="0" t="s">
        <v>33</v>
      </c>
      <c r="T69" s="0" t="s">
        <v>24</v>
      </c>
      <c r="U69" s="0" t="s">
        <v>21</v>
      </c>
      <c r="V69" s="0" t="n">
        <v>0</v>
      </c>
      <c r="W69" s="0" t="s">
        <v>81</v>
      </c>
      <c r="X69" s="0" t="s">
        <v>82</v>
      </c>
    </row>
    <row r="70" customFormat="false" ht="12.8" hidden="false" customHeight="false" outlineLevel="0" collapsed="false">
      <c r="A70" s="0" t="n">
        <v>21671</v>
      </c>
      <c r="C70" s="0" t="n">
        <v>9991090</v>
      </c>
      <c r="D70" s="53" t="n">
        <v>36861</v>
      </c>
      <c r="E70" s="53" t="n">
        <v>37500</v>
      </c>
      <c r="F70" s="0" t="s">
        <v>27</v>
      </c>
      <c r="G70" s="0" t="n">
        <v>50</v>
      </c>
      <c r="H70" s="0" t="n">
        <v>16000</v>
      </c>
      <c r="I70" s="0" t="n">
        <v>15697.57</v>
      </c>
      <c r="J70" s="0" t="n">
        <v>53</v>
      </c>
      <c r="K70" s="0" t="n">
        <v>26.4</v>
      </c>
      <c r="L70" s="0" t="n">
        <v>-425600</v>
      </c>
      <c r="M70" s="0" t="n">
        <v>-417555.362</v>
      </c>
      <c r="N70" s="0" t="s">
        <v>17</v>
      </c>
      <c r="O70" s="0" t="s">
        <v>18</v>
      </c>
      <c r="P70" s="0" t="s">
        <v>33</v>
      </c>
      <c r="Q70" s="0" t="s">
        <v>79</v>
      </c>
      <c r="R70" s="0" t="s">
        <v>80</v>
      </c>
      <c r="S70" s="0" t="s">
        <v>33</v>
      </c>
      <c r="T70" s="0" t="s">
        <v>24</v>
      </c>
      <c r="U70" s="0" t="s">
        <v>21</v>
      </c>
      <c r="V70" s="0" t="n">
        <v>-394008.91</v>
      </c>
      <c r="W70" s="0" t="s">
        <v>81</v>
      </c>
      <c r="X70" s="0" t="s">
        <v>82</v>
      </c>
    </row>
    <row r="71" customFormat="false" ht="12.8" hidden="false" customHeight="false" outlineLevel="0" collapsed="false">
      <c r="A71" s="0" t="n">
        <v>21671</v>
      </c>
      <c r="C71" s="0" t="n">
        <v>9991090</v>
      </c>
      <c r="D71" s="53" t="n">
        <v>36861</v>
      </c>
      <c r="E71" s="53" t="n">
        <v>37530</v>
      </c>
      <c r="F71" s="0" t="s">
        <v>27</v>
      </c>
      <c r="G71" s="0" t="n">
        <v>50</v>
      </c>
      <c r="H71" s="0" t="n">
        <v>18400</v>
      </c>
      <c r="I71" s="0" t="n">
        <v>18008.86</v>
      </c>
      <c r="J71" s="0" t="n">
        <v>53</v>
      </c>
      <c r="K71" s="0" t="n">
        <v>25.76</v>
      </c>
      <c r="L71" s="0" t="n">
        <v>-501216</v>
      </c>
      <c r="M71" s="0" t="n">
        <v>-490561.3464</v>
      </c>
      <c r="N71" s="0" t="s">
        <v>17</v>
      </c>
      <c r="O71" s="0" t="s">
        <v>18</v>
      </c>
      <c r="P71" s="0" t="s">
        <v>33</v>
      </c>
      <c r="Q71" s="0" t="s">
        <v>79</v>
      </c>
      <c r="R71" s="0" t="s">
        <v>80</v>
      </c>
      <c r="S71" s="0" t="s">
        <v>33</v>
      </c>
      <c r="T71" s="0" t="s">
        <v>24</v>
      </c>
      <c r="U71" s="0" t="s">
        <v>21</v>
      </c>
      <c r="V71" s="0" t="n">
        <v>-452022.5</v>
      </c>
      <c r="W71" s="0" t="s">
        <v>81</v>
      </c>
      <c r="X71" s="0" t="s">
        <v>82</v>
      </c>
    </row>
    <row r="72" customFormat="false" ht="12.8" hidden="false" customHeight="false" outlineLevel="0" collapsed="false">
      <c r="A72" s="0" t="n">
        <v>21671</v>
      </c>
      <c r="C72" s="0" t="n">
        <v>9991090</v>
      </c>
      <c r="D72" s="53" t="n">
        <v>36861</v>
      </c>
      <c r="E72" s="53" t="n">
        <v>37561</v>
      </c>
      <c r="F72" s="0" t="s">
        <v>27</v>
      </c>
      <c r="G72" s="0" t="n">
        <v>50</v>
      </c>
      <c r="H72" s="0" t="n">
        <v>16000</v>
      </c>
      <c r="I72" s="0" t="n">
        <v>15619.43</v>
      </c>
      <c r="J72" s="0" t="n">
        <v>53</v>
      </c>
      <c r="K72" s="0" t="n">
        <v>25.92</v>
      </c>
      <c r="L72" s="0" t="n">
        <v>-433280</v>
      </c>
      <c r="M72" s="0" t="n">
        <v>-422974.1644</v>
      </c>
      <c r="N72" s="0" t="s">
        <v>17</v>
      </c>
      <c r="O72" s="0" t="s">
        <v>18</v>
      </c>
      <c r="P72" s="0" t="s">
        <v>33</v>
      </c>
      <c r="Q72" s="0" t="s">
        <v>79</v>
      </c>
      <c r="R72" s="0" t="s">
        <v>80</v>
      </c>
      <c r="S72" s="0" t="s">
        <v>33</v>
      </c>
      <c r="T72" s="0" t="s">
        <v>24</v>
      </c>
      <c r="U72" s="0" t="s">
        <v>21</v>
      </c>
      <c r="V72" s="0" t="n">
        <v>-392048.05</v>
      </c>
      <c r="W72" s="0" t="s">
        <v>81</v>
      </c>
      <c r="X72" s="0" t="s">
        <v>82</v>
      </c>
    </row>
    <row r="73" customFormat="false" ht="12.8" hidden="false" customHeight="false" outlineLevel="0" collapsed="false">
      <c r="A73" s="0" t="n">
        <v>21671</v>
      </c>
      <c r="C73" s="0" t="n">
        <v>9991090</v>
      </c>
      <c r="D73" s="53" t="n">
        <v>36861</v>
      </c>
      <c r="E73" s="53" t="n">
        <v>37591</v>
      </c>
      <c r="F73" s="0" t="s">
        <v>27</v>
      </c>
      <c r="G73" s="0" t="n">
        <v>50</v>
      </c>
      <c r="H73" s="0" t="n">
        <v>16800</v>
      </c>
      <c r="I73" s="0" t="n">
        <v>16355.46</v>
      </c>
      <c r="J73" s="0" t="n">
        <v>53</v>
      </c>
      <c r="K73" s="0" t="n">
        <v>25.92</v>
      </c>
      <c r="L73" s="0" t="n">
        <v>-454944</v>
      </c>
      <c r="M73" s="0" t="n">
        <v>-442905.8568</v>
      </c>
      <c r="N73" s="0" t="s">
        <v>17</v>
      </c>
      <c r="O73" s="0" t="s">
        <v>18</v>
      </c>
      <c r="P73" s="0" t="s">
        <v>33</v>
      </c>
      <c r="Q73" s="0" t="s">
        <v>79</v>
      </c>
      <c r="R73" s="0" t="s">
        <v>80</v>
      </c>
      <c r="S73" s="0" t="s">
        <v>33</v>
      </c>
      <c r="T73" s="0" t="s">
        <v>24</v>
      </c>
      <c r="U73" s="0" t="s">
        <v>21</v>
      </c>
      <c r="V73" s="0" t="n">
        <v>-410521.57</v>
      </c>
      <c r="W73" s="0" t="s">
        <v>81</v>
      </c>
      <c r="X73" s="0" t="s">
        <v>82</v>
      </c>
    </row>
    <row r="74" customFormat="false" ht="12.8" hidden="false" customHeight="false" outlineLevel="0" collapsed="false">
      <c r="A74" s="0" t="n">
        <v>21690</v>
      </c>
      <c r="C74" s="0" t="n">
        <v>9991107</v>
      </c>
      <c r="D74" s="53" t="n">
        <v>36866</v>
      </c>
      <c r="E74" s="53" t="n">
        <v>37226</v>
      </c>
      <c r="F74" s="0" t="s">
        <v>32</v>
      </c>
      <c r="G74" s="0" t="n">
        <v>50</v>
      </c>
      <c r="H74" s="0" t="n">
        <v>21200</v>
      </c>
      <c r="I74" s="0" t="n">
        <v>21134.45</v>
      </c>
      <c r="J74" s="0" t="n">
        <v>21.35</v>
      </c>
      <c r="K74" s="0" t="n">
        <v>17.5</v>
      </c>
      <c r="L74" s="0" t="n">
        <v>-81620</v>
      </c>
      <c r="M74" s="0" t="n">
        <v>-81367.6325</v>
      </c>
      <c r="N74" s="0" t="s">
        <v>17</v>
      </c>
      <c r="O74" s="0" t="s">
        <v>18</v>
      </c>
      <c r="P74" s="0" t="s">
        <v>33</v>
      </c>
      <c r="Q74" s="0" t="s">
        <v>79</v>
      </c>
      <c r="R74" s="0" t="s">
        <v>80</v>
      </c>
      <c r="S74" s="0" t="s">
        <v>33</v>
      </c>
      <c r="T74" s="0" t="s">
        <v>24</v>
      </c>
      <c r="U74" s="0" t="s">
        <v>21</v>
      </c>
      <c r="V74" s="0" t="n">
        <v>-81367.62</v>
      </c>
      <c r="W74" s="0" t="s">
        <v>81</v>
      </c>
      <c r="X74" s="0" t="s">
        <v>82</v>
      </c>
    </row>
    <row r="75" customFormat="false" ht="12.8" hidden="false" customHeight="false" outlineLevel="0" collapsed="false">
      <c r="A75" s="0" t="n">
        <v>21961</v>
      </c>
      <c r="C75" s="0" t="n">
        <v>9991248</v>
      </c>
      <c r="D75" s="53" t="n">
        <v>36881</v>
      </c>
      <c r="E75" s="53" t="n">
        <v>37226</v>
      </c>
      <c r="F75" s="0" t="s">
        <v>32</v>
      </c>
      <c r="G75" s="0" t="n">
        <v>50</v>
      </c>
      <c r="H75" s="0" t="n">
        <v>21200</v>
      </c>
      <c r="I75" s="0" t="n">
        <v>21134.45</v>
      </c>
      <c r="J75" s="0" t="n">
        <v>23.5</v>
      </c>
      <c r="K75" s="0" t="n">
        <v>17.5</v>
      </c>
      <c r="L75" s="0" t="n">
        <v>-127200</v>
      </c>
      <c r="M75" s="0" t="n">
        <v>-126806.7</v>
      </c>
      <c r="N75" s="0" t="s">
        <v>17</v>
      </c>
      <c r="O75" s="0" t="s">
        <v>18</v>
      </c>
      <c r="P75" s="0" t="s">
        <v>33</v>
      </c>
      <c r="Q75" s="0" t="s">
        <v>79</v>
      </c>
      <c r="R75" s="0" t="s">
        <v>80</v>
      </c>
      <c r="S75" s="0" t="s">
        <v>33</v>
      </c>
      <c r="T75" s="0" t="s">
        <v>24</v>
      </c>
      <c r="U75" s="0" t="s">
        <v>21</v>
      </c>
      <c r="V75" s="0" t="n">
        <v>-126806.69</v>
      </c>
      <c r="W75" s="0" t="s">
        <v>81</v>
      </c>
      <c r="X75" s="0" t="s">
        <v>82</v>
      </c>
    </row>
    <row r="76" customFormat="false" ht="12.8" hidden="false" customHeight="false" outlineLevel="0" collapsed="false">
      <c r="A76" s="0" t="n">
        <v>21960</v>
      </c>
      <c r="C76" s="0" t="n">
        <v>9991247</v>
      </c>
      <c r="D76" s="53" t="n">
        <v>36881</v>
      </c>
      <c r="E76" s="53" t="n">
        <v>37257</v>
      </c>
      <c r="F76" s="0" t="s">
        <v>27</v>
      </c>
      <c r="G76" s="0" t="n">
        <v>50</v>
      </c>
      <c r="H76" s="0" t="n">
        <v>17600</v>
      </c>
      <c r="I76" s="0" t="n">
        <v>17514.61</v>
      </c>
      <c r="J76" s="0" t="n">
        <v>51.5</v>
      </c>
      <c r="K76" s="0" t="n">
        <v>30.08</v>
      </c>
      <c r="L76" s="0" t="n">
        <v>-376992</v>
      </c>
      <c r="M76" s="0" t="n">
        <v>-375162.9462</v>
      </c>
      <c r="N76" s="0" t="s">
        <v>17</v>
      </c>
      <c r="O76" s="0" t="s">
        <v>18</v>
      </c>
      <c r="P76" s="0" t="s">
        <v>33</v>
      </c>
      <c r="Q76" s="0" t="s">
        <v>79</v>
      </c>
      <c r="R76" s="0" t="s">
        <v>80</v>
      </c>
      <c r="S76" s="0" t="s">
        <v>33</v>
      </c>
      <c r="T76" s="0" t="s">
        <v>24</v>
      </c>
      <c r="U76" s="0" t="s">
        <v>21</v>
      </c>
      <c r="V76" s="0" t="n">
        <v>-381818.96</v>
      </c>
      <c r="W76" s="0" t="s">
        <v>81</v>
      </c>
      <c r="X76" s="0" t="s">
        <v>82</v>
      </c>
    </row>
    <row r="77" customFormat="false" ht="12.8" hidden="false" customHeight="false" outlineLevel="0" collapsed="false">
      <c r="A77" s="0" t="n">
        <v>21960</v>
      </c>
      <c r="C77" s="0" t="n">
        <v>9991247</v>
      </c>
      <c r="D77" s="53" t="n">
        <v>36881</v>
      </c>
      <c r="E77" s="53" t="n">
        <v>37288</v>
      </c>
      <c r="F77" s="0" t="s">
        <v>27</v>
      </c>
      <c r="G77" s="0" t="n">
        <v>50</v>
      </c>
      <c r="H77" s="0" t="n">
        <v>16000</v>
      </c>
      <c r="I77" s="0" t="n">
        <v>15898.96</v>
      </c>
      <c r="J77" s="0" t="n">
        <v>51.5</v>
      </c>
      <c r="K77" s="0" t="n">
        <v>30.08</v>
      </c>
      <c r="L77" s="0" t="n">
        <v>-342720</v>
      </c>
      <c r="M77" s="0" t="n">
        <v>-340555.7232</v>
      </c>
      <c r="N77" s="0" t="s">
        <v>17</v>
      </c>
      <c r="O77" s="0" t="s">
        <v>18</v>
      </c>
      <c r="P77" s="0" t="s">
        <v>33</v>
      </c>
      <c r="Q77" s="0" t="s">
        <v>79</v>
      </c>
      <c r="R77" s="0" t="s">
        <v>80</v>
      </c>
      <c r="S77" s="0" t="s">
        <v>33</v>
      </c>
      <c r="T77" s="0" t="s">
        <v>24</v>
      </c>
      <c r="U77" s="0" t="s">
        <v>21</v>
      </c>
      <c r="V77" s="0" t="n">
        <v>-346597.78</v>
      </c>
      <c r="W77" s="0" t="s">
        <v>81</v>
      </c>
      <c r="X77" s="0" t="s">
        <v>82</v>
      </c>
    </row>
    <row r="78" customFormat="false" ht="12.8" hidden="false" customHeight="false" outlineLevel="0" collapsed="false">
      <c r="A78" s="0" t="n">
        <v>21960</v>
      </c>
      <c r="C78" s="0" t="n">
        <v>9991247</v>
      </c>
      <c r="D78" s="53" t="n">
        <v>36881</v>
      </c>
      <c r="E78" s="53" t="n">
        <v>37316</v>
      </c>
      <c r="F78" s="0" t="s">
        <v>27</v>
      </c>
      <c r="G78" s="0" t="n">
        <v>50</v>
      </c>
      <c r="H78" s="0" t="n">
        <v>16800</v>
      </c>
      <c r="I78" s="0" t="n">
        <v>16666.49</v>
      </c>
      <c r="J78" s="0" t="n">
        <v>51.5</v>
      </c>
      <c r="K78" s="0" t="n">
        <v>27.2</v>
      </c>
      <c r="L78" s="0" t="n">
        <v>-408240</v>
      </c>
      <c r="M78" s="0" t="n">
        <v>-404995.707</v>
      </c>
      <c r="N78" s="0" t="s">
        <v>17</v>
      </c>
      <c r="O78" s="0" t="s">
        <v>18</v>
      </c>
      <c r="P78" s="0" t="s">
        <v>33</v>
      </c>
      <c r="Q78" s="0" t="s">
        <v>79</v>
      </c>
      <c r="R78" s="0" t="s">
        <v>80</v>
      </c>
      <c r="S78" s="0" t="s">
        <v>33</v>
      </c>
      <c r="T78" s="0" t="s">
        <v>24</v>
      </c>
      <c r="U78" s="0" t="s">
        <v>21</v>
      </c>
      <c r="V78" s="0" t="n">
        <v>-399162.37</v>
      </c>
      <c r="W78" s="0" t="s">
        <v>81</v>
      </c>
      <c r="X78" s="0" t="s">
        <v>82</v>
      </c>
    </row>
    <row r="79" customFormat="false" ht="12.8" hidden="false" customHeight="false" outlineLevel="0" collapsed="false">
      <c r="A79" s="0" t="n">
        <v>21960</v>
      </c>
      <c r="C79" s="0" t="n">
        <v>9991247</v>
      </c>
      <c r="D79" s="53" t="n">
        <v>36881</v>
      </c>
      <c r="E79" s="53" t="n">
        <v>37347</v>
      </c>
      <c r="F79" s="0" t="s">
        <v>27</v>
      </c>
      <c r="G79" s="0" t="n">
        <v>50</v>
      </c>
      <c r="H79" s="0" t="n">
        <v>17600</v>
      </c>
      <c r="I79" s="0" t="n">
        <v>17436.51</v>
      </c>
      <c r="J79" s="0" t="n">
        <v>51.5</v>
      </c>
      <c r="K79" s="0" t="n">
        <v>27.2</v>
      </c>
      <c r="L79" s="0" t="n">
        <v>-427680</v>
      </c>
      <c r="M79" s="0" t="n">
        <v>-423707.193</v>
      </c>
      <c r="N79" s="0" t="s">
        <v>17</v>
      </c>
      <c r="O79" s="0" t="s">
        <v>18</v>
      </c>
      <c r="P79" s="0" t="s">
        <v>33</v>
      </c>
      <c r="Q79" s="0" t="s">
        <v>79</v>
      </c>
      <c r="R79" s="0" t="s">
        <v>80</v>
      </c>
      <c r="S79" s="0" t="s">
        <v>33</v>
      </c>
      <c r="T79" s="0" t="s">
        <v>24</v>
      </c>
      <c r="U79" s="0" t="s">
        <v>21</v>
      </c>
      <c r="V79" s="0" t="n">
        <v>-417604.05</v>
      </c>
      <c r="W79" s="0" t="s">
        <v>81</v>
      </c>
      <c r="X79" s="0" t="s">
        <v>82</v>
      </c>
    </row>
    <row r="80" customFormat="false" ht="12.8" hidden="false" customHeight="false" outlineLevel="0" collapsed="false">
      <c r="A80" s="0" t="n">
        <v>21960</v>
      </c>
      <c r="C80" s="0" t="n">
        <v>9991247</v>
      </c>
      <c r="D80" s="53" t="n">
        <v>36881</v>
      </c>
      <c r="E80" s="53" t="n">
        <v>37377</v>
      </c>
      <c r="F80" s="0" t="s">
        <v>27</v>
      </c>
      <c r="G80" s="0" t="n">
        <v>50</v>
      </c>
      <c r="H80" s="0" t="n">
        <v>17600</v>
      </c>
      <c r="I80" s="0" t="n">
        <v>17405.87</v>
      </c>
      <c r="J80" s="0" t="n">
        <v>51.5</v>
      </c>
      <c r="K80" s="0" t="n">
        <v>29.44</v>
      </c>
      <c r="L80" s="0" t="n">
        <v>-388256</v>
      </c>
      <c r="M80" s="0" t="n">
        <v>-383973.4922</v>
      </c>
      <c r="N80" s="0" t="s">
        <v>17</v>
      </c>
      <c r="O80" s="0" t="s">
        <v>18</v>
      </c>
      <c r="P80" s="0" t="s">
        <v>33</v>
      </c>
      <c r="Q80" s="0" t="s">
        <v>79</v>
      </c>
      <c r="R80" s="0" t="s">
        <v>80</v>
      </c>
      <c r="S80" s="0" t="s">
        <v>33</v>
      </c>
      <c r="T80" s="0" t="s">
        <v>24</v>
      </c>
      <c r="U80" s="0" t="s">
        <v>21</v>
      </c>
      <c r="V80" s="0" t="n">
        <v>-355079.7</v>
      </c>
      <c r="W80" s="0" t="s">
        <v>81</v>
      </c>
      <c r="X80" s="0" t="s">
        <v>82</v>
      </c>
    </row>
    <row r="81" customFormat="false" ht="12.8" hidden="false" customHeight="false" outlineLevel="0" collapsed="false">
      <c r="A81" s="0" t="n">
        <v>21960</v>
      </c>
      <c r="C81" s="0" t="n">
        <v>9991247</v>
      </c>
      <c r="D81" s="53" t="n">
        <v>36881</v>
      </c>
      <c r="E81" s="53" t="n">
        <v>37408</v>
      </c>
      <c r="F81" s="0" t="s">
        <v>27</v>
      </c>
      <c r="G81" s="0" t="n">
        <v>50</v>
      </c>
      <c r="H81" s="0" t="n">
        <v>16000</v>
      </c>
      <c r="I81" s="0" t="n">
        <v>15796.21</v>
      </c>
      <c r="J81" s="0" t="n">
        <v>51.5</v>
      </c>
      <c r="K81" s="0" t="n">
        <v>36.8</v>
      </c>
      <c r="L81" s="0" t="n">
        <v>-235200</v>
      </c>
      <c r="M81" s="0" t="n">
        <v>-232204.287</v>
      </c>
      <c r="N81" s="0" t="s">
        <v>17</v>
      </c>
      <c r="O81" s="0" t="s">
        <v>18</v>
      </c>
      <c r="P81" s="0" t="s">
        <v>33</v>
      </c>
      <c r="Q81" s="0" t="s">
        <v>79</v>
      </c>
      <c r="R81" s="0" t="s">
        <v>80</v>
      </c>
      <c r="S81" s="0" t="s">
        <v>33</v>
      </c>
      <c r="T81" s="0" t="s">
        <v>24</v>
      </c>
      <c r="U81" s="0" t="s">
        <v>21</v>
      </c>
      <c r="V81" s="0" t="n">
        <v>-165860.22</v>
      </c>
      <c r="W81" s="0" t="s">
        <v>81</v>
      </c>
      <c r="X81" s="0" t="s">
        <v>82</v>
      </c>
    </row>
    <row r="82" customFormat="false" ht="12.8" hidden="false" customHeight="false" outlineLevel="0" collapsed="false">
      <c r="A82" s="0" t="n">
        <v>21960</v>
      </c>
      <c r="C82" s="0" t="n">
        <v>9991247</v>
      </c>
      <c r="D82" s="53" t="n">
        <v>36881</v>
      </c>
      <c r="E82" s="53" t="n">
        <v>37438</v>
      </c>
      <c r="F82" s="0" t="s">
        <v>27</v>
      </c>
      <c r="G82" s="0" t="n">
        <v>50</v>
      </c>
      <c r="H82" s="0" t="n">
        <v>17600</v>
      </c>
      <c r="I82" s="0" t="n">
        <v>17342.67</v>
      </c>
      <c r="J82" s="0" t="n">
        <v>51.5</v>
      </c>
      <c r="K82" s="0" t="n">
        <v>49.6</v>
      </c>
      <c r="L82" s="0" t="n">
        <v>-33440</v>
      </c>
      <c r="M82" s="0" t="n">
        <v>-32951.073</v>
      </c>
      <c r="N82" s="0" t="s">
        <v>17</v>
      </c>
      <c r="O82" s="0" t="s">
        <v>18</v>
      </c>
      <c r="P82" s="0" t="s">
        <v>33</v>
      </c>
      <c r="Q82" s="0" t="s">
        <v>79</v>
      </c>
      <c r="R82" s="0" t="s">
        <v>80</v>
      </c>
      <c r="S82" s="0" t="s">
        <v>33</v>
      </c>
      <c r="T82" s="0" t="s">
        <v>24</v>
      </c>
      <c r="U82" s="0" t="s">
        <v>21</v>
      </c>
      <c r="V82" s="0" t="n">
        <v>26014.01</v>
      </c>
      <c r="W82" s="0" t="s">
        <v>81</v>
      </c>
      <c r="X82" s="0" t="s">
        <v>82</v>
      </c>
    </row>
    <row r="83" customFormat="false" ht="12.8" hidden="false" customHeight="false" outlineLevel="0" collapsed="false">
      <c r="A83" s="0" t="n">
        <v>21960</v>
      </c>
      <c r="C83" s="0" t="n">
        <v>9991247</v>
      </c>
      <c r="D83" s="53" t="n">
        <v>36881</v>
      </c>
      <c r="E83" s="53" t="n">
        <v>37469</v>
      </c>
      <c r="F83" s="0" t="s">
        <v>27</v>
      </c>
      <c r="G83" s="0" t="n">
        <v>50</v>
      </c>
      <c r="H83" s="0" t="n">
        <v>17600</v>
      </c>
      <c r="I83" s="0" t="n">
        <v>17305.22</v>
      </c>
      <c r="J83" s="0" t="n">
        <v>51.5</v>
      </c>
      <c r="K83" s="0" t="n">
        <v>49.6</v>
      </c>
      <c r="L83" s="0" t="n">
        <v>-33440</v>
      </c>
      <c r="M83" s="0" t="n">
        <v>-32879.918</v>
      </c>
      <c r="N83" s="0" t="s">
        <v>17</v>
      </c>
      <c r="O83" s="0" t="s">
        <v>18</v>
      </c>
      <c r="P83" s="0" t="s">
        <v>33</v>
      </c>
      <c r="Q83" s="0" t="s">
        <v>79</v>
      </c>
      <c r="R83" s="0" t="s">
        <v>80</v>
      </c>
      <c r="S83" s="0" t="s">
        <v>33</v>
      </c>
      <c r="T83" s="0" t="s">
        <v>24</v>
      </c>
      <c r="U83" s="0" t="s">
        <v>21</v>
      </c>
      <c r="V83" s="0" t="n">
        <v>25957.83</v>
      </c>
      <c r="W83" s="0" t="s">
        <v>81</v>
      </c>
      <c r="X83" s="0" t="s">
        <v>82</v>
      </c>
    </row>
    <row r="84" customFormat="false" ht="12.8" hidden="false" customHeight="false" outlineLevel="0" collapsed="false">
      <c r="A84" s="0" t="n">
        <v>21960</v>
      </c>
      <c r="C84" s="0" t="n">
        <v>9991247</v>
      </c>
      <c r="D84" s="53" t="n">
        <v>36881</v>
      </c>
      <c r="E84" s="53" t="n">
        <v>37500</v>
      </c>
      <c r="F84" s="0" t="s">
        <v>27</v>
      </c>
      <c r="G84" s="0" t="n">
        <v>50</v>
      </c>
      <c r="H84" s="0" t="n">
        <v>16000</v>
      </c>
      <c r="I84" s="0" t="n">
        <v>15697.57</v>
      </c>
      <c r="J84" s="0" t="n">
        <v>51.5</v>
      </c>
      <c r="K84" s="0" t="n">
        <v>26.4</v>
      </c>
      <c r="L84" s="0" t="n">
        <v>-401600</v>
      </c>
      <c r="M84" s="0" t="n">
        <v>-394009.007</v>
      </c>
      <c r="N84" s="0" t="s">
        <v>17</v>
      </c>
      <c r="O84" s="0" t="s">
        <v>18</v>
      </c>
      <c r="P84" s="0" t="s">
        <v>33</v>
      </c>
      <c r="Q84" s="0" t="s">
        <v>79</v>
      </c>
      <c r="R84" s="0" t="s">
        <v>80</v>
      </c>
      <c r="S84" s="0" t="s">
        <v>33</v>
      </c>
      <c r="T84" s="0" t="s">
        <v>24</v>
      </c>
      <c r="U84" s="0" t="s">
        <v>21</v>
      </c>
      <c r="V84" s="0" t="n">
        <v>-370462.56</v>
      </c>
      <c r="W84" s="0" t="s">
        <v>81</v>
      </c>
      <c r="X84" s="0" t="s">
        <v>82</v>
      </c>
    </row>
    <row r="85" customFormat="false" ht="12.8" hidden="false" customHeight="false" outlineLevel="0" collapsed="false">
      <c r="A85" s="0" t="n">
        <v>21960</v>
      </c>
      <c r="C85" s="0" t="n">
        <v>9991247</v>
      </c>
      <c r="D85" s="53" t="n">
        <v>36881</v>
      </c>
      <c r="E85" s="53" t="n">
        <v>37530</v>
      </c>
      <c r="F85" s="0" t="s">
        <v>27</v>
      </c>
      <c r="G85" s="0" t="n">
        <v>50</v>
      </c>
      <c r="H85" s="0" t="n">
        <v>18400</v>
      </c>
      <c r="I85" s="0" t="n">
        <v>18008.86</v>
      </c>
      <c r="J85" s="0" t="n">
        <v>51.5</v>
      </c>
      <c r="K85" s="0" t="n">
        <v>25.76</v>
      </c>
      <c r="L85" s="0" t="n">
        <v>-473616</v>
      </c>
      <c r="M85" s="0" t="n">
        <v>-463548.0564</v>
      </c>
      <c r="N85" s="0" t="s">
        <v>17</v>
      </c>
      <c r="O85" s="0" t="s">
        <v>18</v>
      </c>
      <c r="P85" s="0" t="s">
        <v>33</v>
      </c>
      <c r="Q85" s="0" t="s">
        <v>79</v>
      </c>
      <c r="R85" s="0" t="s">
        <v>80</v>
      </c>
      <c r="S85" s="0" t="s">
        <v>33</v>
      </c>
      <c r="T85" s="0" t="s">
        <v>24</v>
      </c>
      <c r="U85" s="0" t="s">
        <v>21</v>
      </c>
      <c r="V85" s="0" t="n">
        <v>-425009.21</v>
      </c>
      <c r="W85" s="0" t="s">
        <v>81</v>
      </c>
      <c r="X85" s="0" t="s">
        <v>82</v>
      </c>
    </row>
    <row r="86" customFormat="false" ht="12.8" hidden="false" customHeight="false" outlineLevel="0" collapsed="false">
      <c r="A86" s="0" t="n">
        <v>21960</v>
      </c>
      <c r="C86" s="0" t="n">
        <v>9991247</v>
      </c>
      <c r="D86" s="53" t="n">
        <v>36881</v>
      </c>
      <c r="E86" s="53" t="n">
        <v>37561</v>
      </c>
      <c r="F86" s="0" t="s">
        <v>27</v>
      </c>
      <c r="G86" s="0" t="n">
        <v>50</v>
      </c>
      <c r="H86" s="0" t="n">
        <v>16000</v>
      </c>
      <c r="I86" s="0" t="n">
        <v>15619.43</v>
      </c>
      <c r="J86" s="0" t="n">
        <v>51.5</v>
      </c>
      <c r="K86" s="0" t="n">
        <v>25.92</v>
      </c>
      <c r="L86" s="0" t="n">
        <v>-409280</v>
      </c>
      <c r="M86" s="0" t="n">
        <v>-399545.0194</v>
      </c>
      <c r="N86" s="0" t="s">
        <v>17</v>
      </c>
      <c r="O86" s="0" t="s">
        <v>18</v>
      </c>
      <c r="P86" s="0" t="s">
        <v>33</v>
      </c>
      <c r="Q86" s="0" t="s">
        <v>79</v>
      </c>
      <c r="R86" s="0" t="s">
        <v>80</v>
      </c>
      <c r="S86" s="0" t="s">
        <v>33</v>
      </c>
      <c r="T86" s="0" t="s">
        <v>24</v>
      </c>
      <c r="U86" s="0" t="s">
        <v>21</v>
      </c>
      <c r="V86" s="0" t="n">
        <v>-368618.91</v>
      </c>
      <c r="W86" s="0" t="s">
        <v>81</v>
      </c>
      <c r="X86" s="0" t="s">
        <v>82</v>
      </c>
    </row>
    <row r="87" customFormat="false" ht="12.8" hidden="false" customHeight="false" outlineLevel="0" collapsed="false">
      <c r="A87" s="0" t="n">
        <v>21960</v>
      </c>
      <c r="C87" s="0" t="n">
        <v>9991247</v>
      </c>
      <c r="D87" s="53" t="n">
        <v>36881</v>
      </c>
      <c r="E87" s="53" t="n">
        <v>37591</v>
      </c>
      <c r="F87" s="0" t="s">
        <v>27</v>
      </c>
      <c r="G87" s="0" t="n">
        <v>50</v>
      </c>
      <c r="H87" s="0" t="n">
        <v>16800</v>
      </c>
      <c r="I87" s="0" t="n">
        <v>16355.46</v>
      </c>
      <c r="J87" s="0" t="n">
        <v>51.5</v>
      </c>
      <c r="K87" s="0" t="n">
        <v>25.92</v>
      </c>
      <c r="L87" s="0" t="n">
        <v>-429744</v>
      </c>
      <c r="M87" s="0" t="n">
        <v>-418372.6668</v>
      </c>
      <c r="N87" s="0" t="s">
        <v>17</v>
      </c>
      <c r="O87" s="0" t="s">
        <v>18</v>
      </c>
      <c r="P87" s="0" t="s">
        <v>33</v>
      </c>
      <c r="Q87" s="0" t="s">
        <v>79</v>
      </c>
      <c r="R87" s="0" t="s">
        <v>80</v>
      </c>
      <c r="S87" s="0" t="s">
        <v>33</v>
      </c>
      <c r="T87" s="0" t="s">
        <v>24</v>
      </c>
      <c r="U87" s="0" t="s">
        <v>21</v>
      </c>
      <c r="V87" s="0" t="n">
        <v>-385988.39</v>
      </c>
      <c r="W87" s="0" t="s">
        <v>81</v>
      </c>
      <c r="X87" s="0" t="s">
        <v>82</v>
      </c>
    </row>
    <row r="88" customFormat="false" ht="12.8" hidden="false" customHeight="false" outlineLevel="0" collapsed="false">
      <c r="A88" s="0" t="n">
        <v>21971</v>
      </c>
      <c r="C88" s="0" t="n">
        <v>9991256</v>
      </c>
      <c r="D88" s="53" t="n">
        <v>36886</v>
      </c>
      <c r="E88" s="53" t="n">
        <v>37226</v>
      </c>
      <c r="F88" s="0" t="s">
        <v>32</v>
      </c>
      <c r="G88" s="0" t="n">
        <v>50</v>
      </c>
      <c r="H88" s="0" t="n">
        <v>21200</v>
      </c>
      <c r="I88" s="0" t="n">
        <v>21134.45</v>
      </c>
      <c r="J88" s="0" t="n">
        <v>23.75</v>
      </c>
      <c r="K88" s="0" t="n">
        <v>17.5</v>
      </c>
      <c r="L88" s="0" t="n">
        <v>-132500</v>
      </c>
      <c r="M88" s="0" t="n">
        <v>-132090.3125</v>
      </c>
      <c r="N88" s="0" t="s">
        <v>17</v>
      </c>
      <c r="O88" s="0" t="s">
        <v>18</v>
      </c>
      <c r="P88" s="0" t="s">
        <v>33</v>
      </c>
      <c r="Q88" s="0" t="s">
        <v>79</v>
      </c>
      <c r="R88" s="0" t="s">
        <v>80</v>
      </c>
      <c r="S88" s="0" t="s">
        <v>33</v>
      </c>
      <c r="T88" s="0" t="s">
        <v>24</v>
      </c>
      <c r="U88" s="0" t="s">
        <v>21</v>
      </c>
      <c r="V88" s="0" t="n">
        <v>-132090.31</v>
      </c>
      <c r="W88" s="0" t="s">
        <v>81</v>
      </c>
      <c r="X88" s="0" t="s">
        <v>82</v>
      </c>
    </row>
    <row r="89" customFormat="false" ht="12.8" hidden="false" customHeight="false" outlineLevel="0" collapsed="false">
      <c r="A89" s="0" t="n">
        <v>21982</v>
      </c>
      <c r="B89" s="0" t="n">
        <v>49</v>
      </c>
      <c r="C89" s="0" t="n">
        <v>9991263</v>
      </c>
      <c r="D89" s="53" t="n">
        <v>36887</v>
      </c>
      <c r="E89" s="53" t="n">
        <v>37622</v>
      </c>
      <c r="F89" s="0" t="s">
        <v>27</v>
      </c>
      <c r="G89" s="0" t="n">
        <v>100</v>
      </c>
      <c r="H89" s="0" t="n">
        <v>35200</v>
      </c>
      <c r="I89" s="0" t="n">
        <v>34167.06</v>
      </c>
      <c r="J89" s="0" t="n">
        <v>44.75</v>
      </c>
      <c r="K89" s="0" t="n">
        <v>32.67</v>
      </c>
      <c r="L89" s="0" t="n">
        <v>-425216</v>
      </c>
      <c r="M89" s="0" t="n">
        <v>-412738.0848</v>
      </c>
      <c r="N89" s="0" t="s">
        <v>17</v>
      </c>
      <c r="O89" s="0" t="s">
        <v>18</v>
      </c>
      <c r="P89" s="0" t="s">
        <v>33</v>
      </c>
      <c r="Q89" s="0" t="s">
        <v>79</v>
      </c>
      <c r="R89" s="0" t="s">
        <v>80</v>
      </c>
      <c r="S89" s="0" t="s">
        <v>33</v>
      </c>
      <c r="T89" s="0" t="s">
        <v>24</v>
      </c>
      <c r="U89" s="0" t="s">
        <v>21</v>
      </c>
      <c r="V89" s="0" t="n">
        <v>-421963.16</v>
      </c>
      <c r="W89" s="0" t="s">
        <v>81</v>
      </c>
      <c r="X89" s="0" t="s">
        <v>82</v>
      </c>
    </row>
    <row r="90" customFormat="false" ht="12.8" hidden="false" customHeight="false" outlineLevel="0" collapsed="false">
      <c r="A90" s="0" t="n">
        <v>21982</v>
      </c>
      <c r="B90" s="0" t="n">
        <v>49</v>
      </c>
      <c r="C90" s="0" t="n">
        <v>9991263</v>
      </c>
      <c r="D90" s="53" t="n">
        <v>36887</v>
      </c>
      <c r="E90" s="53" t="n">
        <v>37653</v>
      </c>
      <c r="F90" s="0" t="s">
        <v>27</v>
      </c>
      <c r="G90" s="0" t="n">
        <v>100</v>
      </c>
      <c r="H90" s="0" t="n">
        <v>32000</v>
      </c>
      <c r="I90" s="0" t="n">
        <v>30968.23</v>
      </c>
      <c r="J90" s="0" t="n">
        <v>44.75</v>
      </c>
      <c r="K90" s="0" t="n">
        <v>32.67</v>
      </c>
      <c r="L90" s="0" t="n">
        <v>-386560</v>
      </c>
      <c r="M90" s="0" t="n">
        <v>-374096.2184</v>
      </c>
      <c r="N90" s="0" t="s">
        <v>17</v>
      </c>
      <c r="O90" s="0" t="s">
        <v>18</v>
      </c>
      <c r="P90" s="0" t="s">
        <v>33</v>
      </c>
      <c r="Q90" s="0" t="s">
        <v>79</v>
      </c>
      <c r="R90" s="0" t="s">
        <v>80</v>
      </c>
      <c r="S90" s="0" t="s">
        <v>33</v>
      </c>
      <c r="T90" s="0" t="s">
        <v>24</v>
      </c>
      <c r="U90" s="0" t="s">
        <v>21</v>
      </c>
      <c r="V90" s="0" t="n">
        <v>-382457.58</v>
      </c>
      <c r="W90" s="0" t="s">
        <v>81</v>
      </c>
      <c r="X90" s="0" t="s">
        <v>82</v>
      </c>
    </row>
    <row r="91" customFormat="false" ht="12.8" hidden="false" customHeight="false" outlineLevel="0" collapsed="false">
      <c r="A91" s="0" t="n">
        <v>21982</v>
      </c>
      <c r="B91" s="0" t="n">
        <v>49</v>
      </c>
      <c r="C91" s="0" t="n">
        <v>9991263</v>
      </c>
      <c r="D91" s="53" t="n">
        <v>36887</v>
      </c>
      <c r="E91" s="53" t="n">
        <v>37681</v>
      </c>
      <c r="F91" s="0" t="s">
        <v>27</v>
      </c>
      <c r="G91" s="0" t="n">
        <v>100</v>
      </c>
      <c r="H91" s="0" t="n">
        <v>33600</v>
      </c>
      <c r="I91" s="0" t="n">
        <v>32412.09</v>
      </c>
      <c r="J91" s="0" t="n">
        <v>44.75</v>
      </c>
      <c r="K91" s="0" t="n">
        <v>29.54</v>
      </c>
      <c r="L91" s="0" t="n">
        <v>-511056</v>
      </c>
      <c r="M91" s="0" t="n">
        <v>-492987.8889</v>
      </c>
      <c r="N91" s="0" t="s">
        <v>17</v>
      </c>
      <c r="O91" s="0" t="s">
        <v>18</v>
      </c>
      <c r="P91" s="0" t="s">
        <v>33</v>
      </c>
      <c r="Q91" s="0" t="s">
        <v>79</v>
      </c>
      <c r="R91" s="0" t="s">
        <v>80</v>
      </c>
      <c r="S91" s="0" t="s">
        <v>33</v>
      </c>
      <c r="T91" s="0" t="s">
        <v>24</v>
      </c>
      <c r="U91" s="0" t="s">
        <v>21</v>
      </c>
      <c r="V91" s="0" t="n">
        <v>-486181.34</v>
      </c>
      <c r="W91" s="0" t="s">
        <v>81</v>
      </c>
      <c r="X91" s="0" t="s">
        <v>82</v>
      </c>
    </row>
    <row r="92" customFormat="false" ht="12.8" hidden="false" customHeight="false" outlineLevel="0" collapsed="false">
      <c r="A92" s="0" t="n">
        <v>21982</v>
      </c>
      <c r="B92" s="0" t="n">
        <v>49</v>
      </c>
      <c r="C92" s="0" t="n">
        <v>9991263</v>
      </c>
      <c r="D92" s="53" t="n">
        <v>36887</v>
      </c>
      <c r="E92" s="53" t="n">
        <v>37712</v>
      </c>
      <c r="F92" s="0" t="s">
        <v>27</v>
      </c>
      <c r="G92" s="0" t="n">
        <v>100</v>
      </c>
      <c r="H92" s="0" t="n">
        <v>35200</v>
      </c>
      <c r="I92" s="0" t="n">
        <v>33840.38</v>
      </c>
      <c r="J92" s="0" t="n">
        <v>44.75</v>
      </c>
      <c r="K92" s="0" t="n">
        <v>29.54</v>
      </c>
      <c r="L92" s="0" t="n">
        <v>-535392</v>
      </c>
      <c r="M92" s="0" t="n">
        <v>-514712.1798</v>
      </c>
      <c r="N92" s="0" t="s">
        <v>17</v>
      </c>
      <c r="O92" s="0" t="s">
        <v>18</v>
      </c>
      <c r="P92" s="0" t="s">
        <v>33</v>
      </c>
      <c r="Q92" s="0" t="s">
        <v>79</v>
      </c>
      <c r="R92" s="0" t="s">
        <v>80</v>
      </c>
      <c r="S92" s="0" t="s">
        <v>33</v>
      </c>
      <c r="T92" s="0" t="s">
        <v>24</v>
      </c>
      <c r="U92" s="0" t="s">
        <v>21</v>
      </c>
      <c r="V92" s="0" t="n">
        <v>-507605.76</v>
      </c>
      <c r="W92" s="0" t="s">
        <v>81</v>
      </c>
      <c r="X92" s="0" t="s">
        <v>82</v>
      </c>
    </row>
    <row r="93" customFormat="false" ht="12.8" hidden="false" customHeight="false" outlineLevel="0" collapsed="false">
      <c r="A93" s="0" t="n">
        <v>21982</v>
      </c>
      <c r="B93" s="0" t="n">
        <v>49</v>
      </c>
      <c r="C93" s="0" t="n">
        <v>9991263</v>
      </c>
      <c r="D93" s="53" t="n">
        <v>36887</v>
      </c>
      <c r="E93" s="53" t="n">
        <v>37742</v>
      </c>
      <c r="F93" s="0" t="s">
        <v>27</v>
      </c>
      <c r="G93" s="0" t="n">
        <v>100</v>
      </c>
      <c r="H93" s="0" t="n">
        <v>33600</v>
      </c>
      <c r="I93" s="0" t="n">
        <v>32187.89</v>
      </c>
      <c r="J93" s="0" t="n">
        <v>44.75</v>
      </c>
      <c r="K93" s="0" t="n">
        <v>31.97</v>
      </c>
      <c r="L93" s="0" t="n">
        <v>-429408</v>
      </c>
      <c r="M93" s="0" t="n">
        <v>-411361.2342</v>
      </c>
      <c r="N93" s="0" t="s">
        <v>17</v>
      </c>
      <c r="O93" s="0" t="s">
        <v>18</v>
      </c>
      <c r="P93" s="0" t="s">
        <v>33</v>
      </c>
      <c r="Q93" s="0" t="s">
        <v>79</v>
      </c>
      <c r="R93" s="0" t="s">
        <v>80</v>
      </c>
      <c r="S93" s="0" t="s">
        <v>33</v>
      </c>
      <c r="T93" s="0" t="s">
        <v>24</v>
      </c>
      <c r="U93" s="0" t="s">
        <v>21</v>
      </c>
      <c r="V93" s="0" t="n">
        <v>-426489.51</v>
      </c>
      <c r="W93" s="0" t="s">
        <v>81</v>
      </c>
      <c r="X93" s="0" t="s">
        <v>82</v>
      </c>
    </row>
    <row r="94" customFormat="false" ht="12.8" hidden="false" customHeight="false" outlineLevel="0" collapsed="false">
      <c r="A94" s="0" t="n">
        <v>21982</v>
      </c>
      <c r="B94" s="0" t="n">
        <v>49</v>
      </c>
      <c r="C94" s="0" t="n">
        <v>9991263</v>
      </c>
      <c r="D94" s="53" t="n">
        <v>36887</v>
      </c>
      <c r="E94" s="53" t="n">
        <v>37773</v>
      </c>
      <c r="F94" s="0" t="s">
        <v>27</v>
      </c>
      <c r="G94" s="0" t="n">
        <v>100</v>
      </c>
      <c r="H94" s="0" t="n">
        <v>33600</v>
      </c>
      <c r="I94" s="0" t="n">
        <v>32070.65</v>
      </c>
      <c r="J94" s="0" t="n">
        <v>44.75</v>
      </c>
      <c r="K94" s="0" t="n">
        <v>39.96</v>
      </c>
      <c r="L94" s="0" t="n">
        <v>-160944</v>
      </c>
      <c r="M94" s="0" t="n">
        <v>-153618.4135</v>
      </c>
      <c r="N94" s="0" t="s">
        <v>17</v>
      </c>
      <c r="O94" s="0" t="s">
        <v>18</v>
      </c>
      <c r="P94" s="0" t="s">
        <v>33</v>
      </c>
      <c r="Q94" s="0" t="s">
        <v>79</v>
      </c>
      <c r="R94" s="0" t="s">
        <v>80</v>
      </c>
      <c r="S94" s="0" t="s">
        <v>33</v>
      </c>
      <c r="T94" s="0" t="s">
        <v>24</v>
      </c>
      <c r="U94" s="0" t="s">
        <v>21</v>
      </c>
      <c r="V94" s="0" t="n">
        <v>-110643.73</v>
      </c>
      <c r="W94" s="0" t="s">
        <v>81</v>
      </c>
      <c r="X94" s="0" t="s">
        <v>82</v>
      </c>
    </row>
    <row r="95" customFormat="false" ht="12.8" hidden="false" customHeight="false" outlineLevel="0" collapsed="false">
      <c r="A95" s="0" t="n">
        <v>21982</v>
      </c>
      <c r="B95" s="0" t="n">
        <v>49</v>
      </c>
      <c r="C95" s="0" t="n">
        <v>9991263</v>
      </c>
      <c r="D95" s="53" t="n">
        <v>36887</v>
      </c>
      <c r="E95" s="53" t="n">
        <v>37803</v>
      </c>
      <c r="F95" s="0" t="s">
        <v>27</v>
      </c>
      <c r="G95" s="0" t="n">
        <v>100</v>
      </c>
      <c r="H95" s="0" t="n">
        <v>35200</v>
      </c>
      <c r="I95" s="0" t="n">
        <v>33470.37</v>
      </c>
      <c r="J95" s="0" t="n">
        <v>44.75</v>
      </c>
      <c r="K95" s="0" t="n">
        <v>53.86</v>
      </c>
      <c r="L95" s="0" t="n">
        <v>320672</v>
      </c>
      <c r="M95" s="0" t="n">
        <v>304915.0707</v>
      </c>
      <c r="N95" s="0" t="s">
        <v>17</v>
      </c>
      <c r="O95" s="0" t="s">
        <v>18</v>
      </c>
      <c r="P95" s="0" t="s">
        <v>33</v>
      </c>
      <c r="Q95" s="0" t="s">
        <v>79</v>
      </c>
      <c r="R95" s="0" t="s">
        <v>80</v>
      </c>
      <c r="S95" s="0" t="s">
        <v>33</v>
      </c>
      <c r="T95" s="0" t="s">
        <v>24</v>
      </c>
      <c r="U95" s="0" t="s">
        <v>21</v>
      </c>
      <c r="V95" s="0" t="n">
        <v>212536.82</v>
      </c>
      <c r="W95" s="0" t="s">
        <v>81</v>
      </c>
      <c r="X95" s="0" t="s">
        <v>82</v>
      </c>
    </row>
    <row r="96" customFormat="false" ht="12.8" hidden="false" customHeight="false" outlineLevel="0" collapsed="false">
      <c r="A96" s="0" t="n">
        <v>21982</v>
      </c>
      <c r="B96" s="0" t="n">
        <v>49</v>
      </c>
      <c r="C96" s="0" t="n">
        <v>9991263</v>
      </c>
      <c r="D96" s="53" t="n">
        <v>36887</v>
      </c>
      <c r="E96" s="53" t="n">
        <v>37834</v>
      </c>
      <c r="F96" s="0" t="s">
        <v>27</v>
      </c>
      <c r="G96" s="0" t="n">
        <v>100</v>
      </c>
      <c r="H96" s="0" t="n">
        <v>33600</v>
      </c>
      <c r="I96" s="0" t="n">
        <v>31822.87</v>
      </c>
      <c r="J96" s="0" t="n">
        <v>44.75</v>
      </c>
      <c r="K96" s="0" t="n">
        <v>53.86</v>
      </c>
      <c r="L96" s="0" t="n">
        <v>306096</v>
      </c>
      <c r="M96" s="0" t="n">
        <v>289906.3457</v>
      </c>
      <c r="N96" s="0" t="s">
        <v>17</v>
      </c>
      <c r="O96" s="0" t="s">
        <v>18</v>
      </c>
      <c r="P96" s="0" t="s">
        <v>33</v>
      </c>
      <c r="Q96" s="0" t="s">
        <v>79</v>
      </c>
      <c r="R96" s="0" t="s">
        <v>80</v>
      </c>
      <c r="S96" s="0" t="s">
        <v>33</v>
      </c>
      <c r="T96" s="0" t="s">
        <v>24</v>
      </c>
      <c r="U96" s="0" t="s">
        <v>21</v>
      </c>
      <c r="V96" s="0" t="n">
        <v>202075.21</v>
      </c>
      <c r="W96" s="0" t="s">
        <v>81</v>
      </c>
      <c r="X96" s="0" t="s">
        <v>82</v>
      </c>
    </row>
    <row r="97" customFormat="false" ht="12.8" hidden="false" customHeight="false" outlineLevel="0" collapsed="false">
      <c r="A97" s="0" t="n">
        <v>21982</v>
      </c>
      <c r="B97" s="0" t="n">
        <v>49</v>
      </c>
      <c r="C97" s="0" t="n">
        <v>9991263</v>
      </c>
      <c r="D97" s="53" t="n">
        <v>36887</v>
      </c>
      <c r="E97" s="53" t="n">
        <v>37865</v>
      </c>
      <c r="F97" s="0" t="s">
        <v>27</v>
      </c>
      <c r="G97" s="0" t="n">
        <v>100</v>
      </c>
      <c r="H97" s="0" t="n">
        <v>33600</v>
      </c>
      <c r="I97" s="0" t="n">
        <v>31695.57</v>
      </c>
      <c r="J97" s="0" t="n">
        <v>44.75</v>
      </c>
      <c r="K97" s="0" t="n">
        <v>28.67</v>
      </c>
      <c r="L97" s="0" t="n">
        <v>-540288</v>
      </c>
      <c r="M97" s="0" t="n">
        <v>-509664.7656</v>
      </c>
      <c r="N97" s="0" t="s">
        <v>17</v>
      </c>
      <c r="O97" s="0" t="s">
        <v>18</v>
      </c>
      <c r="P97" s="0" t="s">
        <v>33</v>
      </c>
      <c r="Q97" s="0" t="s">
        <v>79</v>
      </c>
      <c r="R97" s="0" t="s">
        <v>80</v>
      </c>
      <c r="S97" s="0" t="s">
        <v>33</v>
      </c>
      <c r="T97" s="0" t="s">
        <v>24</v>
      </c>
      <c r="U97" s="0" t="s">
        <v>21</v>
      </c>
      <c r="V97" s="0" t="n">
        <v>-462755.38</v>
      </c>
      <c r="W97" s="0" t="s">
        <v>81</v>
      </c>
      <c r="X97" s="0" t="s">
        <v>82</v>
      </c>
    </row>
    <row r="98" customFormat="false" ht="12.8" hidden="false" customHeight="false" outlineLevel="0" collapsed="false">
      <c r="A98" s="0" t="n">
        <v>21982</v>
      </c>
      <c r="B98" s="0" t="n">
        <v>49</v>
      </c>
      <c r="C98" s="0" t="n">
        <v>9991263</v>
      </c>
      <c r="D98" s="53" t="n">
        <v>36887</v>
      </c>
      <c r="E98" s="53" t="n">
        <v>37895</v>
      </c>
      <c r="F98" s="0" t="s">
        <v>27</v>
      </c>
      <c r="G98" s="0" t="n">
        <v>100</v>
      </c>
      <c r="H98" s="0" t="n">
        <v>36800</v>
      </c>
      <c r="I98" s="0" t="n">
        <v>34571.48</v>
      </c>
      <c r="J98" s="0" t="n">
        <v>44.75</v>
      </c>
      <c r="K98" s="0" t="n">
        <v>27.97</v>
      </c>
      <c r="L98" s="0" t="n">
        <v>-617504</v>
      </c>
      <c r="M98" s="0" t="n">
        <v>-580109.4344</v>
      </c>
      <c r="N98" s="0" t="s">
        <v>17</v>
      </c>
      <c r="O98" s="0" t="s">
        <v>18</v>
      </c>
      <c r="P98" s="0" t="s">
        <v>33</v>
      </c>
      <c r="Q98" s="0" t="s">
        <v>79</v>
      </c>
      <c r="R98" s="0" t="s">
        <v>80</v>
      </c>
      <c r="S98" s="0" t="s">
        <v>33</v>
      </c>
      <c r="T98" s="0" t="s">
        <v>24</v>
      </c>
      <c r="U98" s="0" t="s">
        <v>21</v>
      </c>
      <c r="V98" s="0" t="n">
        <v>-508200.8</v>
      </c>
      <c r="W98" s="0" t="s">
        <v>81</v>
      </c>
      <c r="X98" s="0" t="s">
        <v>82</v>
      </c>
    </row>
    <row r="99" customFormat="false" ht="12.8" hidden="false" customHeight="false" outlineLevel="0" collapsed="false">
      <c r="A99" s="0" t="n">
        <v>21982</v>
      </c>
      <c r="B99" s="0" t="n">
        <v>49</v>
      </c>
      <c r="C99" s="0" t="n">
        <v>9991263</v>
      </c>
      <c r="D99" s="53" t="n">
        <v>36887</v>
      </c>
      <c r="E99" s="53" t="n">
        <v>37926</v>
      </c>
      <c r="F99" s="0" t="s">
        <v>27</v>
      </c>
      <c r="G99" s="0" t="n">
        <v>100</v>
      </c>
      <c r="H99" s="0" t="n">
        <v>30400</v>
      </c>
      <c r="I99" s="0" t="n">
        <v>28441.15</v>
      </c>
      <c r="J99" s="0" t="n">
        <v>44.75</v>
      </c>
      <c r="K99" s="0" t="n">
        <v>28.15</v>
      </c>
      <c r="L99" s="0" t="n">
        <v>-504640</v>
      </c>
      <c r="M99" s="0" t="n">
        <v>-472123.09</v>
      </c>
      <c r="N99" s="0" t="s">
        <v>17</v>
      </c>
      <c r="O99" s="0" t="s">
        <v>18</v>
      </c>
      <c r="P99" s="0" t="s">
        <v>33</v>
      </c>
      <c r="Q99" s="0" t="s">
        <v>79</v>
      </c>
      <c r="R99" s="0" t="s">
        <v>80</v>
      </c>
      <c r="S99" s="0" t="s">
        <v>33</v>
      </c>
      <c r="T99" s="0" t="s">
        <v>24</v>
      </c>
      <c r="U99" s="0" t="s">
        <v>21</v>
      </c>
      <c r="V99" s="0" t="n">
        <v>-418084.84</v>
      </c>
      <c r="W99" s="0" t="s">
        <v>81</v>
      </c>
      <c r="X99" s="0" t="s">
        <v>82</v>
      </c>
    </row>
    <row r="100" customFormat="false" ht="12.8" hidden="false" customHeight="false" outlineLevel="0" collapsed="false">
      <c r="A100" s="0" t="n">
        <v>21982</v>
      </c>
      <c r="B100" s="0" t="n">
        <v>49</v>
      </c>
      <c r="C100" s="0" t="n">
        <v>9991263</v>
      </c>
      <c r="D100" s="53" t="n">
        <v>36887</v>
      </c>
      <c r="E100" s="53" t="n">
        <v>37956</v>
      </c>
      <c r="F100" s="0" t="s">
        <v>27</v>
      </c>
      <c r="G100" s="0" t="n">
        <v>100</v>
      </c>
      <c r="H100" s="0" t="n">
        <v>35200</v>
      </c>
      <c r="I100" s="0" t="n">
        <v>32790.6</v>
      </c>
      <c r="J100" s="0" t="n">
        <v>44.75</v>
      </c>
      <c r="K100" s="0" t="n">
        <v>28.15</v>
      </c>
      <c r="L100" s="0" t="n">
        <v>-584320</v>
      </c>
      <c r="M100" s="0" t="n">
        <v>-544323.96</v>
      </c>
      <c r="N100" s="0" t="s">
        <v>17</v>
      </c>
      <c r="O100" s="0" t="s">
        <v>18</v>
      </c>
      <c r="P100" s="0" t="s">
        <v>33</v>
      </c>
      <c r="Q100" s="0" t="s">
        <v>79</v>
      </c>
      <c r="R100" s="0" t="s">
        <v>80</v>
      </c>
      <c r="S100" s="0" t="s">
        <v>33</v>
      </c>
      <c r="T100" s="0" t="s">
        <v>24</v>
      </c>
      <c r="U100" s="0" t="s">
        <v>21</v>
      </c>
      <c r="V100" s="0" t="n">
        <v>-482020.98</v>
      </c>
      <c r="W100" s="0" t="s">
        <v>81</v>
      </c>
      <c r="X100" s="0" t="s">
        <v>82</v>
      </c>
    </row>
    <row r="101" customFormat="false" ht="12.8" hidden="false" customHeight="false" outlineLevel="0" collapsed="false">
      <c r="A101" s="0" t="n">
        <v>21999</v>
      </c>
      <c r="B101" s="0" t="n">
        <v>54</v>
      </c>
      <c r="C101" s="0" t="n">
        <v>9991276</v>
      </c>
      <c r="D101" s="53" t="n">
        <v>36893</v>
      </c>
      <c r="E101" s="53" t="n">
        <v>37226</v>
      </c>
      <c r="F101" s="0" t="s">
        <v>27</v>
      </c>
      <c r="G101" s="0" t="n">
        <v>50</v>
      </c>
      <c r="H101" s="0" t="n">
        <v>16000</v>
      </c>
      <c r="I101" s="0" t="n">
        <v>15950.53</v>
      </c>
      <c r="J101" s="0" t="n">
        <v>37</v>
      </c>
      <c r="K101" s="0" t="n">
        <v>25.1</v>
      </c>
      <c r="L101" s="0" t="n">
        <v>-190400</v>
      </c>
      <c r="M101" s="0" t="n">
        <v>-189811.307</v>
      </c>
      <c r="N101" s="0" t="s">
        <v>17</v>
      </c>
      <c r="O101" s="0" t="s">
        <v>18</v>
      </c>
      <c r="P101" s="0" t="s">
        <v>33</v>
      </c>
      <c r="Q101" s="0" t="s">
        <v>79</v>
      </c>
      <c r="R101" s="0" t="s">
        <v>80</v>
      </c>
      <c r="S101" s="0" t="s">
        <v>33</v>
      </c>
      <c r="T101" s="0" t="s">
        <v>24</v>
      </c>
      <c r="U101" s="0" t="s">
        <v>21</v>
      </c>
      <c r="V101" s="0" t="n">
        <v>-178247.17</v>
      </c>
      <c r="W101" s="0" t="s">
        <v>81</v>
      </c>
      <c r="X101" s="0" t="s">
        <v>82</v>
      </c>
    </row>
    <row r="102" customFormat="false" ht="12.8" hidden="false" customHeight="false" outlineLevel="0" collapsed="false">
      <c r="A102" s="0" t="n">
        <v>22012</v>
      </c>
      <c r="C102" s="0" t="n">
        <v>9991285</v>
      </c>
      <c r="D102" s="53" t="n">
        <v>36895</v>
      </c>
      <c r="E102" s="53" t="n">
        <v>37226</v>
      </c>
      <c r="F102" s="0" t="s">
        <v>27</v>
      </c>
      <c r="G102" s="0" t="n">
        <v>50</v>
      </c>
      <c r="H102" s="0" t="n">
        <v>16000</v>
      </c>
      <c r="I102" s="0" t="n">
        <v>15950.53</v>
      </c>
      <c r="J102" s="0" t="n">
        <v>39.75</v>
      </c>
      <c r="K102" s="0" t="n">
        <v>25.1</v>
      </c>
      <c r="L102" s="0" t="n">
        <v>-234400</v>
      </c>
      <c r="M102" s="0" t="n">
        <v>-233675.2645</v>
      </c>
      <c r="N102" s="0" t="s">
        <v>17</v>
      </c>
      <c r="O102" s="0" t="s">
        <v>18</v>
      </c>
      <c r="P102" s="0" t="s">
        <v>33</v>
      </c>
      <c r="Q102" s="0" t="s">
        <v>79</v>
      </c>
      <c r="R102" s="0" t="s">
        <v>80</v>
      </c>
      <c r="S102" s="0" t="s">
        <v>33</v>
      </c>
      <c r="T102" s="0" t="s">
        <v>24</v>
      </c>
      <c r="U102" s="0" t="s">
        <v>21</v>
      </c>
      <c r="V102" s="0" t="n">
        <v>-222111.13</v>
      </c>
      <c r="W102" s="0" t="s">
        <v>81</v>
      </c>
      <c r="X102" s="0" t="s">
        <v>82</v>
      </c>
    </row>
    <row r="103" customFormat="false" ht="12.8" hidden="false" customHeight="false" outlineLevel="0" collapsed="false">
      <c r="A103" s="0" t="n">
        <v>22017</v>
      </c>
      <c r="B103" s="0" t="n">
        <v>61</v>
      </c>
      <c r="C103" s="0" t="n">
        <v>9991290</v>
      </c>
      <c r="D103" s="53" t="n">
        <v>36896</v>
      </c>
      <c r="E103" s="53" t="n">
        <v>37226</v>
      </c>
      <c r="F103" s="0" t="s">
        <v>34</v>
      </c>
      <c r="G103" s="0" t="n">
        <v>25</v>
      </c>
      <c r="H103" s="0" t="n">
        <v>775</v>
      </c>
      <c r="I103" s="0" t="n">
        <v>772.6</v>
      </c>
      <c r="J103" s="0" t="n">
        <v>165</v>
      </c>
      <c r="K103" s="0" t="n">
        <v>17.5</v>
      </c>
      <c r="L103" s="0" t="n">
        <v>-114312.5</v>
      </c>
      <c r="M103" s="0" t="n">
        <v>-113958.5</v>
      </c>
      <c r="N103" s="0" t="s">
        <v>17</v>
      </c>
      <c r="O103" s="0" t="s">
        <v>35</v>
      </c>
      <c r="P103" s="0" t="s">
        <v>33</v>
      </c>
      <c r="Q103" s="0" t="s">
        <v>79</v>
      </c>
      <c r="R103" s="0" t="s">
        <v>80</v>
      </c>
      <c r="S103" s="0" t="s">
        <v>33</v>
      </c>
      <c r="T103" s="0" t="s">
        <v>24</v>
      </c>
      <c r="U103" s="0" t="s">
        <v>21</v>
      </c>
      <c r="V103" s="0" t="n">
        <v>-115890.57</v>
      </c>
      <c r="W103" s="0" t="s">
        <v>81</v>
      </c>
      <c r="X103" s="0" t="s">
        <v>82</v>
      </c>
    </row>
    <row r="104" customFormat="false" ht="12.8" hidden="false" customHeight="false" outlineLevel="0" collapsed="false">
      <c r="A104" s="0" t="n">
        <v>22018</v>
      </c>
      <c r="B104" s="0" t="n">
        <v>60</v>
      </c>
      <c r="C104" s="0" t="n">
        <v>9991291</v>
      </c>
      <c r="D104" s="53" t="n">
        <v>36896</v>
      </c>
      <c r="E104" s="53" t="n">
        <v>37226</v>
      </c>
      <c r="F104" s="0" t="s">
        <v>34</v>
      </c>
      <c r="G104" s="0" t="n">
        <v>50</v>
      </c>
      <c r="H104" s="0" t="n">
        <v>1550</v>
      </c>
      <c r="I104" s="0" t="n">
        <v>1545.21</v>
      </c>
      <c r="J104" s="0" t="n">
        <v>165</v>
      </c>
      <c r="K104" s="0" t="n">
        <v>17.5</v>
      </c>
      <c r="L104" s="0" t="n">
        <v>-228625</v>
      </c>
      <c r="M104" s="0" t="n">
        <v>-227918.475</v>
      </c>
      <c r="N104" s="0" t="s">
        <v>17</v>
      </c>
      <c r="O104" s="0" t="s">
        <v>35</v>
      </c>
      <c r="P104" s="0" t="s">
        <v>33</v>
      </c>
      <c r="Q104" s="0" t="s">
        <v>79</v>
      </c>
      <c r="R104" s="0" t="s">
        <v>80</v>
      </c>
      <c r="S104" s="0" t="s">
        <v>33</v>
      </c>
      <c r="T104" s="0" t="s">
        <v>24</v>
      </c>
      <c r="U104" s="0" t="s">
        <v>21</v>
      </c>
      <c r="V104" s="0" t="n">
        <v>-231781.14</v>
      </c>
      <c r="W104" s="0" t="s">
        <v>81</v>
      </c>
      <c r="X104" s="0" t="s">
        <v>82</v>
      </c>
    </row>
    <row r="105" customFormat="false" ht="12.8" hidden="false" customHeight="false" outlineLevel="0" collapsed="false">
      <c r="A105" s="0" t="n">
        <v>22038</v>
      </c>
      <c r="B105" s="0" t="n">
        <v>63</v>
      </c>
      <c r="C105" s="0" t="n">
        <v>9991311</v>
      </c>
      <c r="D105" s="53" t="n">
        <v>36899</v>
      </c>
      <c r="E105" s="53" t="n">
        <v>37226</v>
      </c>
      <c r="F105" s="0" t="s">
        <v>32</v>
      </c>
      <c r="G105" s="0" t="n">
        <v>50</v>
      </c>
      <c r="H105" s="0" t="n">
        <v>21200</v>
      </c>
      <c r="I105" s="0" t="n">
        <v>21134.45</v>
      </c>
      <c r="J105" s="0" t="n">
        <v>25.75</v>
      </c>
      <c r="K105" s="0" t="n">
        <v>17.5</v>
      </c>
      <c r="L105" s="0" t="n">
        <v>-174900</v>
      </c>
      <c r="M105" s="0" t="n">
        <v>-174359.2125</v>
      </c>
      <c r="N105" s="0" t="s">
        <v>17</v>
      </c>
      <c r="O105" s="0" t="s">
        <v>18</v>
      </c>
      <c r="P105" s="0" t="s">
        <v>33</v>
      </c>
      <c r="Q105" s="0" t="s">
        <v>79</v>
      </c>
      <c r="R105" s="0" t="s">
        <v>80</v>
      </c>
      <c r="S105" s="0" t="s">
        <v>33</v>
      </c>
      <c r="T105" s="0" t="s">
        <v>24</v>
      </c>
      <c r="U105" s="0" t="s">
        <v>21</v>
      </c>
      <c r="V105" s="0" t="n">
        <v>-174359.21</v>
      </c>
      <c r="W105" s="0" t="s">
        <v>81</v>
      </c>
      <c r="X105" s="0" t="s">
        <v>82</v>
      </c>
    </row>
    <row r="106" customFormat="false" ht="12.8" hidden="false" customHeight="false" outlineLevel="0" collapsed="false">
      <c r="A106" s="0" t="n">
        <v>22390</v>
      </c>
      <c r="B106" s="0" t="n">
        <v>85</v>
      </c>
      <c r="C106" s="0" t="n">
        <v>9991503</v>
      </c>
      <c r="D106" s="53" t="n">
        <v>36922</v>
      </c>
      <c r="E106" s="53" t="n">
        <v>37257</v>
      </c>
      <c r="F106" s="0" t="s">
        <v>34</v>
      </c>
      <c r="G106" s="0" t="n">
        <v>50</v>
      </c>
      <c r="H106" s="0" t="n">
        <v>1550</v>
      </c>
      <c r="I106" s="0" t="n">
        <v>1542.48</v>
      </c>
      <c r="J106" s="0" t="n">
        <v>90</v>
      </c>
      <c r="K106" s="0" t="n">
        <v>48.75</v>
      </c>
      <c r="L106" s="0" t="n">
        <v>-63937.5</v>
      </c>
      <c r="M106" s="0" t="n">
        <v>-63627.3</v>
      </c>
      <c r="N106" s="0" t="s">
        <v>17</v>
      </c>
      <c r="O106" s="0" t="s">
        <v>35</v>
      </c>
      <c r="P106" s="0" t="s">
        <v>33</v>
      </c>
      <c r="Q106" s="0" t="s">
        <v>79</v>
      </c>
      <c r="R106" s="0" t="s">
        <v>80</v>
      </c>
      <c r="S106" s="0" t="s">
        <v>33</v>
      </c>
      <c r="T106" s="0" t="s">
        <v>24</v>
      </c>
      <c r="U106" s="0" t="s">
        <v>21</v>
      </c>
      <c r="V106" s="0" t="n">
        <v>-87150.12</v>
      </c>
      <c r="W106" s="0" t="s">
        <v>81</v>
      </c>
      <c r="X106" s="0" t="s">
        <v>82</v>
      </c>
    </row>
    <row r="107" customFormat="false" ht="12.8" hidden="false" customHeight="false" outlineLevel="0" collapsed="false">
      <c r="A107" s="0" t="n">
        <v>22390</v>
      </c>
      <c r="B107" s="0" t="n">
        <v>85</v>
      </c>
      <c r="C107" s="0" t="n">
        <v>9991503</v>
      </c>
      <c r="D107" s="53" t="n">
        <v>36922</v>
      </c>
      <c r="E107" s="53" t="n">
        <v>37288</v>
      </c>
      <c r="F107" s="0" t="s">
        <v>34</v>
      </c>
      <c r="G107" s="0" t="n">
        <v>50</v>
      </c>
      <c r="H107" s="0" t="n">
        <v>1400</v>
      </c>
      <c r="I107" s="0" t="n">
        <v>1391.16</v>
      </c>
      <c r="J107" s="0" t="n">
        <v>90</v>
      </c>
      <c r="K107" s="0" t="n">
        <v>48.75</v>
      </c>
      <c r="L107" s="0" t="n">
        <v>-57750</v>
      </c>
      <c r="M107" s="0" t="n">
        <v>-57385.35</v>
      </c>
      <c r="N107" s="0" t="s">
        <v>17</v>
      </c>
      <c r="O107" s="0" t="s">
        <v>35</v>
      </c>
      <c r="P107" s="0" t="s">
        <v>33</v>
      </c>
      <c r="Q107" s="0" t="s">
        <v>79</v>
      </c>
      <c r="R107" s="0" t="s">
        <v>80</v>
      </c>
      <c r="S107" s="0" t="s">
        <v>33</v>
      </c>
      <c r="T107" s="0" t="s">
        <v>24</v>
      </c>
      <c r="U107" s="0" t="s">
        <v>21</v>
      </c>
      <c r="V107" s="0" t="n">
        <v>-78600.5</v>
      </c>
      <c r="W107" s="0" t="s">
        <v>81</v>
      </c>
      <c r="X107" s="0" t="s">
        <v>82</v>
      </c>
    </row>
    <row r="108" customFormat="false" ht="12.8" hidden="false" customHeight="false" outlineLevel="0" collapsed="false">
      <c r="A108" s="0" t="n">
        <v>22390</v>
      </c>
      <c r="B108" s="0" t="n">
        <v>85</v>
      </c>
      <c r="C108" s="0" t="n">
        <v>9991503</v>
      </c>
      <c r="D108" s="53" t="n">
        <v>36922</v>
      </c>
      <c r="E108" s="53" t="n">
        <v>37316</v>
      </c>
      <c r="F108" s="0" t="s">
        <v>34</v>
      </c>
      <c r="G108" s="0" t="n">
        <v>50</v>
      </c>
      <c r="H108" s="0" t="n">
        <v>1550</v>
      </c>
      <c r="I108" s="0" t="n">
        <v>1537.68</v>
      </c>
      <c r="J108" s="0" t="n">
        <v>90</v>
      </c>
      <c r="K108" s="0" t="n">
        <v>48.75</v>
      </c>
      <c r="L108" s="0" t="n">
        <v>-63937.5</v>
      </c>
      <c r="M108" s="0" t="n">
        <v>-63429.3</v>
      </c>
      <c r="N108" s="0" t="s">
        <v>17</v>
      </c>
      <c r="O108" s="0" t="s">
        <v>35</v>
      </c>
      <c r="P108" s="0" t="s">
        <v>33</v>
      </c>
      <c r="Q108" s="0" t="s">
        <v>79</v>
      </c>
      <c r="R108" s="0" t="s">
        <v>80</v>
      </c>
      <c r="S108" s="0" t="s">
        <v>33</v>
      </c>
      <c r="T108" s="0" t="s">
        <v>24</v>
      </c>
      <c r="U108" s="0" t="s">
        <v>21</v>
      </c>
      <c r="V108" s="0" t="n">
        <v>-86879.03</v>
      </c>
      <c r="W108" s="0" t="s">
        <v>81</v>
      </c>
      <c r="X108" s="0" t="s">
        <v>82</v>
      </c>
    </row>
    <row r="109" customFormat="false" ht="12.8" hidden="false" customHeight="false" outlineLevel="0" collapsed="false">
      <c r="A109" s="0" t="n">
        <v>22390</v>
      </c>
      <c r="B109" s="0" t="n">
        <v>85</v>
      </c>
      <c r="C109" s="0" t="n">
        <v>9991503</v>
      </c>
      <c r="D109" s="53" t="n">
        <v>36922</v>
      </c>
      <c r="E109" s="53" t="n">
        <v>37347</v>
      </c>
      <c r="F109" s="0" t="s">
        <v>34</v>
      </c>
      <c r="G109" s="0" t="n">
        <v>50</v>
      </c>
      <c r="H109" s="0" t="n">
        <v>1500</v>
      </c>
      <c r="I109" s="0" t="n">
        <v>1486.07</v>
      </c>
      <c r="J109" s="0" t="n">
        <v>90</v>
      </c>
      <c r="K109" s="0" t="n">
        <v>48.75</v>
      </c>
      <c r="L109" s="0" t="n">
        <v>-61875</v>
      </c>
      <c r="M109" s="0" t="n">
        <v>-61300.3875</v>
      </c>
      <c r="N109" s="0" t="s">
        <v>17</v>
      </c>
      <c r="O109" s="0" t="s">
        <v>35</v>
      </c>
      <c r="P109" s="0" t="s">
        <v>33</v>
      </c>
      <c r="Q109" s="0" t="s">
        <v>79</v>
      </c>
      <c r="R109" s="0" t="s">
        <v>80</v>
      </c>
      <c r="S109" s="0" t="s">
        <v>33</v>
      </c>
      <c r="T109" s="0" t="s">
        <v>24</v>
      </c>
      <c r="U109" s="0" t="s">
        <v>21</v>
      </c>
      <c r="V109" s="0" t="n">
        <v>-83962.75</v>
      </c>
      <c r="W109" s="0" t="s">
        <v>81</v>
      </c>
      <c r="X109" s="0" t="s">
        <v>82</v>
      </c>
    </row>
    <row r="110" customFormat="false" ht="12.8" hidden="false" customHeight="false" outlineLevel="0" collapsed="false">
      <c r="A110" s="0" t="n">
        <v>22390</v>
      </c>
      <c r="B110" s="0" t="n">
        <v>85</v>
      </c>
      <c r="C110" s="0" t="n">
        <v>9991503</v>
      </c>
      <c r="D110" s="53" t="n">
        <v>36922</v>
      </c>
      <c r="E110" s="53" t="n">
        <v>37377</v>
      </c>
      <c r="F110" s="0" t="s">
        <v>34</v>
      </c>
      <c r="G110" s="0" t="n">
        <v>50</v>
      </c>
      <c r="H110" s="0" t="n">
        <v>1550</v>
      </c>
      <c r="I110" s="0" t="n">
        <v>1532.9</v>
      </c>
      <c r="J110" s="0" t="n">
        <v>90</v>
      </c>
      <c r="K110" s="0" t="n">
        <v>48.75</v>
      </c>
      <c r="L110" s="0" t="n">
        <v>-63937.5</v>
      </c>
      <c r="M110" s="0" t="n">
        <v>-63232.125</v>
      </c>
      <c r="N110" s="0" t="s">
        <v>17</v>
      </c>
      <c r="O110" s="0" t="s">
        <v>35</v>
      </c>
      <c r="P110" s="0" t="s">
        <v>33</v>
      </c>
      <c r="Q110" s="0" t="s">
        <v>79</v>
      </c>
      <c r="R110" s="0" t="s">
        <v>80</v>
      </c>
      <c r="S110" s="0" t="s">
        <v>33</v>
      </c>
      <c r="T110" s="0" t="s">
        <v>24</v>
      </c>
      <c r="U110" s="0" t="s">
        <v>21</v>
      </c>
      <c r="V110" s="0" t="n">
        <v>-86609.03</v>
      </c>
      <c r="W110" s="0" t="s">
        <v>81</v>
      </c>
      <c r="X110" s="0" t="s">
        <v>82</v>
      </c>
    </row>
    <row r="111" customFormat="false" ht="12.8" hidden="false" customHeight="false" outlineLevel="0" collapsed="false">
      <c r="A111" s="0" t="n">
        <v>22390</v>
      </c>
      <c r="B111" s="0" t="n">
        <v>85</v>
      </c>
      <c r="C111" s="0" t="n">
        <v>9991503</v>
      </c>
      <c r="D111" s="53" t="n">
        <v>36922</v>
      </c>
      <c r="E111" s="53" t="n">
        <v>37408</v>
      </c>
      <c r="F111" s="0" t="s">
        <v>34</v>
      </c>
      <c r="G111" s="0" t="n">
        <v>50</v>
      </c>
      <c r="H111" s="0" t="n">
        <v>1500</v>
      </c>
      <c r="I111" s="0" t="n">
        <v>1480.89</v>
      </c>
      <c r="J111" s="0" t="n">
        <v>90</v>
      </c>
      <c r="K111" s="0" t="n">
        <v>117</v>
      </c>
      <c r="L111" s="0" t="n">
        <v>40500</v>
      </c>
      <c r="M111" s="0" t="n">
        <v>39984.03</v>
      </c>
      <c r="N111" s="0" t="s">
        <v>17</v>
      </c>
      <c r="O111" s="0" t="s">
        <v>35</v>
      </c>
      <c r="P111" s="0" t="s">
        <v>33</v>
      </c>
      <c r="Q111" s="0" t="s">
        <v>79</v>
      </c>
      <c r="R111" s="0" t="s">
        <v>80</v>
      </c>
      <c r="S111" s="0" t="s">
        <v>33</v>
      </c>
      <c r="T111" s="0" t="s">
        <v>24</v>
      </c>
      <c r="U111" s="0" t="s">
        <v>21</v>
      </c>
      <c r="V111" s="0" t="n">
        <v>-25915.66</v>
      </c>
      <c r="W111" s="0" t="s">
        <v>81</v>
      </c>
      <c r="X111" s="0" t="s">
        <v>82</v>
      </c>
    </row>
    <row r="112" customFormat="false" ht="12.8" hidden="false" customHeight="false" outlineLevel="0" collapsed="false">
      <c r="A112" s="0" t="n">
        <v>22390</v>
      </c>
      <c r="B112" s="0" t="n">
        <v>85</v>
      </c>
      <c r="C112" s="0" t="n">
        <v>9991503</v>
      </c>
      <c r="D112" s="53" t="n">
        <v>36922</v>
      </c>
      <c r="E112" s="53" t="n">
        <v>37438</v>
      </c>
      <c r="F112" s="0" t="s">
        <v>34</v>
      </c>
      <c r="G112" s="0" t="n">
        <v>50</v>
      </c>
      <c r="H112" s="0" t="n">
        <v>1550</v>
      </c>
      <c r="I112" s="0" t="n">
        <v>1527.34</v>
      </c>
      <c r="J112" s="0" t="n">
        <v>90</v>
      </c>
      <c r="K112" s="0" t="n">
        <v>123.5</v>
      </c>
      <c r="L112" s="0" t="n">
        <v>51925</v>
      </c>
      <c r="M112" s="0" t="n">
        <v>51165.89</v>
      </c>
      <c r="N112" s="0" t="s">
        <v>17</v>
      </c>
      <c r="O112" s="0" t="s">
        <v>35</v>
      </c>
      <c r="P112" s="0" t="s">
        <v>33</v>
      </c>
      <c r="Q112" s="0" t="s">
        <v>79</v>
      </c>
      <c r="R112" s="0" t="s">
        <v>80</v>
      </c>
      <c r="S112" s="0" t="s">
        <v>33</v>
      </c>
      <c r="T112" s="0" t="s">
        <v>24</v>
      </c>
      <c r="U112" s="0" t="s">
        <v>21</v>
      </c>
      <c r="V112" s="0" t="n">
        <v>-26728.41</v>
      </c>
      <c r="W112" s="0" t="s">
        <v>81</v>
      </c>
      <c r="X112" s="0" t="s">
        <v>82</v>
      </c>
    </row>
    <row r="113" customFormat="false" ht="12.8" hidden="false" customHeight="false" outlineLevel="0" collapsed="false">
      <c r="A113" s="0" t="n">
        <v>22390</v>
      </c>
      <c r="B113" s="0" t="n">
        <v>85</v>
      </c>
      <c r="C113" s="0" t="n">
        <v>9991503</v>
      </c>
      <c r="D113" s="53" t="n">
        <v>36922</v>
      </c>
      <c r="E113" s="53" t="n">
        <v>37469</v>
      </c>
      <c r="F113" s="0" t="s">
        <v>34</v>
      </c>
      <c r="G113" s="0" t="n">
        <v>50</v>
      </c>
      <c r="H113" s="0" t="n">
        <v>1550</v>
      </c>
      <c r="I113" s="0" t="n">
        <v>1524.04</v>
      </c>
      <c r="J113" s="0" t="n">
        <v>90</v>
      </c>
      <c r="K113" s="0" t="n">
        <v>120.25</v>
      </c>
      <c r="L113" s="0" t="n">
        <v>46887.5</v>
      </c>
      <c r="M113" s="0" t="n">
        <v>46102.21</v>
      </c>
      <c r="N113" s="0" t="s">
        <v>17</v>
      </c>
      <c r="O113" s="0" t="s">
        <v>35</v>
      </c>
      <c r="P113" s="0" t="s">
        <v>33</v>
      </c>
      <c r="Q113" s="0" t="s">
        <v>79</v>
      </c>
      <c r="R113" s="0" t="s">
        <v>80</v>
      </c>
      <c r="S113" s="0" t="s">
        <v>33</v>
      </c>
      <c r="T113" s="0" t="s">
        <v>24</v>
      </c>
      <c r="U113" s="0" t="s">
        <v>21</v>
      </c>
      <c r="V113" s="0" t="n">
        <v>-26670.69</v>
      </c>
      <c r="W113" s="0" t="s">
        <v>81</v>
      </c>
      <c r="X113" s="0" t="s">
        <v>82</v>
      </c>
    </row>
    <row r="114" customFormat="false" ht="12.8" hidden="false" customHeight="false" outlineLevel="0" collapsed="false">
      <c r="A114" s="0" t="n">
        <v>22390</v>
      </c>
      <c r="B114" s="0" t="n">
        <v>85</v>
      </c>
      <c r="C114" s="0" t="n">
        <v>9991503</v>
      </c>
      <c r="D114" s="53" t="n">
        <v>36922</v>
      </c>
      <c r="E114" s="53" t="n">
        <v>37500</v>
      </c>
      <c r="F114" s="0" t="s">
        <v>34</v>
      </c>
      <c r="G114" s="0" t="n">
        <v>50</v>
      </c>
      <c r="H114" s="0" t="n">
        <v>1500</v>
      </c>
      <c r="I114" s="0" t="n">
        <v>1471.65</v>
      </c>
      <c r="J114" s="0" t="n">
        <v>90</v>
      </c>
      <c r="K114" s="0" t="n">
        <v>78</v>
      </c>
      <c r="L114" s="0" t="n">
        <v>-18000</v>
      </c>
      <c r="M114" s="0" t="n">
        <v>-17659.8</v>
      </c>
      <c r="N114" s="0" t="s">
        <v>17</v>
      </c>
      <c r="O114" s="0" t="s">
        <v>35</v>
      </c>
      <c r="P114" s="0" t="s">
        <v>33</v>
      </c>
      <c r="Q114" s="0" t="s">
        <v>79</v>
      </c>
      <c r="R114" s="0" t="s">
        <v>80</v>
      </c>
      <c r="S114" s="0" t="s">
        <v>33</v>
      </c>
      <c r="T114" s="0" t="s">
        <v>24</v>
      </c>
      <c r="U114" s="0" t="s">
        <v>21</v>
      </c>
      <c r="V114" s="0" t="n">
        <v>-25753.82</v>
      </c>
      <c r="W114" s="0" t="s">
        <v>81</v>
      </c>
      <c r="X114" s="0" t="s">
        <v>82</v>
      </c>
    </row>
    <row r="115" customFormat="false" ht="12.8" hidden="false" customHeight="false" outlineLevel="0" collapsed="false">
      <c r="A115" s="0" t="n">
        <v>22390</v>
      </c>
      <c r="B115" s="0" t="n">
        <v>85</v>
      </c>
      <c r="C115" s="0" t="n">
        <v>9991503</v>
      </c>
      <c r="D115" s="53" t="n">
        <v>36922</v>
      </c>
      <c r="E115" s="53" t="n">
        <v>37530</v>
      </c>
      <c r="F115" s="0" t="s">
        <v>34</v>
      </c>
      <c r="G115" s="0" t="n">
        <v>50</v>
      </c>
      <c r="H115" s="0" t="n">
        <v>1550</v>
      </c>
      <c r="I115" s="0" t="n">
        <v>1517.05</v>
      </c>
      <c r="J115" s="0" t="n">
        <v>90</v>
      </c>
      <c r="K115" s="0" t="n">
        <v>32.5</v>
      </c>
      <c r="L115" s="0" t="n">
        <v>-89125</v>
      </c>
      <c r="M115" s="0" t="n">
        <v>-87230.375</v>
      </c>
      <c r="N115" s="0" t="s">
        <v>17</v>
      </c>
      <c r="O115" s="0" t="s">
        <v>35</v>
      </c>
      <c r="P115" s="0" t="s">
        <v>33</v>
      </c>
      <c r="Q115" s="0" t="s">
        <v>79</v>
      </c>
      <c r="R115" s="0" t="s">
        <v>80</v>
      </c>
      <c r="S115" s="0" t="s">
        <v>33</v>
      </c>
      <c r="T115" s="0" t="s">
        <v>24</v>
      </c>
      <c r="U115" s="0" t="s">
        <v>21</v>
      </c>
      <c r="V115" s="0" t="n">
        <v>-117571.46</v>
      </c>
      <c r="W115" s="0" t="s">
        <v>81</v>
      </c>
      <c r="X115" s="0" t="s">
        <v>82</v>
      </c>
    </row>
    <row r="116" customFormat="false" ht="12.8" hidden="false" customHeight="false" outlineLevel="0" collapsed="false">
      <c r="A116" s="0" t="n">
        <v>22390</v>
      </c>
      <c r="B116" s="0" t="n">
        <v>85</v>
      </c>
      <c r="C116" s="0" t="n">
        <v>9991503</v>
      </c>
      <c r="D116" s="53" t="n">
        <v>36922</v>
      </c>
      <c r="E116" s="53" t="n">
        <v>37561</v>
      </c>
      <c r="F116" s="0" t="s">
        <v>34</v>
      </c>
      <c r="G116" s="0" t="n">
        <v>50</v>
      </c>
      <c r="H116" s="0" t="n">
        <v>1500</v>
      </c>
      <c r="I116" s="0" t="n">
        <v>1464.32</v>
      </c>
      <c r="J116" s="0" t="n">
        <v>90</v>
      </c>
      <c r="K116" s="0" t="n">
        <v>32.5</v>
      </c>
      <c r="L116" s="0" t="n">
        <v>-86250</v>
      </c>
      <c r="M116" s="0" t="n">
        <v>-84198.4</v>
      </c>
      <c r="N116" s="0" t="s">
        <v>17</v>
      </c>
      <c r="O116" s="0" t="s">
        <v>35</v>
      </c>
      <c r="P116" s="0" t="s">
        <v>33</v>
      </c>
      <c r="Q116" s="0" t="s">
        <v>79</v>
      </c>
      <c r="R116" s="0" t="s">
        <v>80</v>
      </c>
      <c r="S116" s="0" t="s">
        <v>33</v>
      </c>
      <c r="T116" s="0" t="s">
        <v>24</v>
      </c>
      <c r="U116" s="0" t="s">
        <v>21</v>
      </c>
      <c r="V116" s="0" t="n">
        <v>-113484.91</v>
      </c>
      <c r="W116" s="0" t="s">
        <v>81</v>
      </c>
      <c r="X116" s="0" t="s">
        <v>82</v>
      </c>
    </row>
    <row r="117" customFormat="false" ht="12.8" hidden="false" customHeight="false" outlineLevel="0" collapsed="false">
      <c r="A117" s="0" t="n">
        <v>22390</v>
      </c>
      <c r="B117" s="0" t="n">
        <v>85</v>
      </c>
      <c r="C117" s="0" t="n">
        <v>9991503</v>
      </c>
      <c r="D117" s="53" t="n">
        <v>36922</v>
      </c>
      <c r="E117" s="53" t="n">
        <v>37591</v>
      </c>
      <c r="F117" s="0" t="s">
        <v>34</v>
      </c>
      <c r="G117" s="0" t="n">
        <v>50</v>
      </c>
      <c r="H117" s="0" t="n">
        <v>1550</v>
      </c>
      <c r="I117" s="0" t="n">
        <v>1508.99</v>
      </c>
      <c r="J117" s="0" t="n">
        <v>90</v>
      </c>
      <c r="K117" s="0" t="n">
        <v>32.5</v>
      </c>
      <c r="L117" s="0" t="n">
        <v>-89125</v>
      </c>
      <c r="M117" s="0" t="n">
        <v>-86766.925</v>
      </c>
      <c r="N117" s="0" t="s">
        <v>17</v>
      </c>
      <c r="O117" s="0" t="s">
        <v>35</v>
      </c>
      <c r="P117" s="0" t="s">
        <v>33</v>
      </c>
      <c r="Q117" s="0" t="s">
        <v>79</v>
      </c>
      <c r="R117" s="0" t="s">
        <v>80</v>
      </c>
      <c r="S117" s="0" t="s">
        <v>33</v>
      </c>
      <c r="T117" s="0" t="s">
        <v>24</v>
      </c>
      <c r="U117" s="0" t="s">
        <v>21</v>
      </c>
      <c r="V117" s="0" t="n">
        <v>-116946.39</v>
      </c>
      <c r="W117" s="0" t="s">
        <v>81</v>
      </c>
      <c r="X117" s="0" t="s">
        <v>82</v>
      </c>
    </row>
    <row r="118" customFormat="false" ht="12.8" hidden="false" customHeight="false" outlineLevel="0" collapsed="false">
      <c r="A118" s="0" t="n">
        <v>22395</v>
      </c>
      <c r="B118" s="0" t="n">
        <v>84</v>
      </c>
      <c r="C118" s="0" t="n">
        <v>9991505</v>
      </c>
      <c r="D118" s="53" t="n">
        <v>36923</v>
      </c>
      <c r="E118" s="53" t="n">
        <v>37438</v>
      </c>
      <c r="F118" s="0" t="s">
        <v>27</v>
      </c>
      <c r="G118" s="0" t="n">
        <v>50</v>
      </c>
      <c r="H118" s="0" t="n">
        <v>17600</v>
      </c>
      <c r="I118" s="0" t="n">
        <v>17342.67</v>
      </c>
      <c r="J118" s="0" t="n">
        <v>92.5</v>
      </c>
      <c r="K118" s="0" t="n">
        <v>49.6</v>
      </c>
      <c r="L118" s="0" t="n">
        <v>-755040</v>
      </c>
      <c r="M118" s="0" t="n">
        <v>-744000.543</v>
      </c>
      <c r="N118" s="0" t="s">
        <v>17</v>
      </c>
      <c r="O118" s="0" t="s">
        <v>18</v>
      </c>
      <c r="P118" s="0" t="s">
        <v>33</v>
      </c>
      <c r="Q118" s="0" t="s">
        <v>79</v>
      </c>
      <c r="R118" s="0" t="s">
        <v>80</v>
      </c>
      <c r="S118" s="0" t="s">
        <v>33</v>
      </c>
      <c r="T118" s="0" t="s">
        <v>24</v>
      </c>
      <c r="U118" s="0" t="s">
        <v>21</v>
      </c>
      <c r="V118" s="0" t="n">
        <v>-685035.58</v>
      </c>
      <c r="W118" s="0" t="s">
        <v>81</v>
      </c>
      <c r="X118" s="0" t="s">
        <v>82</v>
      </c>
    </row>
    <row r="119" customFormat="false" ht="12.8" hidden="false" customHeight="false" outlineLevel="0" collapsed="false">
      <c r="A119" s="0" t="n">
        <v>22395</v>
      </c>
      <c r="B119" s="0" t="n">
        <v>84</v>
      </c>
      <c r="C119" s="0" t="n">
        <v>9991505</v>
      </c>
      <c r="D119" s="53" t="n">
        <v>36923</v>
      </c>
      <c r="E119" s="53" t="n">
        <v>37469</v>
      </c>
      <c r="F119" s="0" t="s">
        <v>27</v>
      </c>
      <c r="G119" s="0" t="n">
        <v>50</v>
      </c>
      <c r="H119" s="0" t="n">
        <v>17600</v>
      </c>
      <c r="I119" s="0" t="n">
        <v>17305.22</v>
      </c>
      <c r="J119" s="0" t="n">
        <v>92.5</v>
      </c>
      <c r="K119" s="0" t="n">
        <v>49.6</v>
      </c>
      <c r="L119" s="0" t="n">
        <v>-755040</v>
      </c>
      <c r="M119" s="0" t="n">
        <v>-742393.938</v>
      </c>
      <c r="N119" s="0" t="s">
        <v>17</v>
      </c>
      <c r="O119" s="0" t="s">
        <v>18</v>
      </c>
      <c r="P119" s="0" t="s">
        <v>33</v>
      </c>
      <c r="Q119" s="0" t="s">
        <v>79</v>
      </c>
      <c r="R119" s="0" t="s">
        <v>80</v>
      </c>
      <c r="S119" s="0" t="s">
        <v>33</v>
      </c>
      <c r="T119" s="0" t="s">
        <v>24</v>
      </c>
      <c r="U119" s="0" t="s">
        <v>21</v>
      </c>
      <c r="V119" s="0" t="n">
        <v>-683556.3</v>
      </c>
      <c r="W119" s="0" t="s">
        <v>81</v>
      </c>
      <c r="X119" s="0" t="s">
        <v>82</v>
      </c>
    </row>
    <row r="120" customFormat="false" ht="12.8" hidden="false" customHeight="false" outlineLevel="0" collapsed="false">
      <c r="A120" s="0" t="n">
        <v>23721</v>
      </c>
      <c r="B120" s="0" t="n">
        <v>131</v>
      </c>
      <c r="C120" s="0" t="n">
        <v>9992817</v>
      </c>
      <c r="D120" s="53" t="n">
        <v>36963</v>
      </c>
      <c r="E120" s="53" t="n">
        <v>37257</v>
      </c>
      <c r="F120" s="0" t="s">
        <v>27</v>
      </c>
      <c r="G120" s="0" t="n">
        <v>50</v>
      </c>
      <c r="H120" s="0" t="n">
        <v>17600</v>
      </c>
      <c r="I120" s="0" t="n">
        <v>17514.61</v>
      </c>
      <c r="J120" s="0" t="n">
        <v>51.5</v>
      </c>
      <c r="K120" s="0" t="n">
        <v>30.08</v>
      </c>
      <c r="L120" s="0" t="n">
        <v>-376992</v>
      </c>
      <c r="M120" s="0" t="n">
        <v>-375162.9462</v>
      </c>
      <c r="N120" s="0" t="s">
        <v>17</v>
      </c>
      <c r="O120" s="0" t="s">
        <v>18</v>
      </c>
      <c r="P120" s="0" t="s">
        <v>33</v>
      </c>
      <c r="Q120" s="0" t="s">
        <v>79</v>
      </c>
      <c r="R120" s="0" t="s">
        <v>80</v>
      </c>
      <c r="S120" s="0" t="s">
        <v>33</v>
      </c>
      <c r="T120" s="0" t="s">
        <v>24</v>
      </c>
      <c r="U120" s="0" t="s">
        <v>21</v>
      </c>
      <c r="V120" s="0" t="n">
        <v>-381818.96</v>
      </c>
      <c r="W120" s="0" t="s">
        <v>81</v>
      </c>
      <c r="X120" s="0" t="s">
        <v>82</v>
      </c>
    </row>
    <row r="121" customFormat="false" ht="12.8" hidden="false" customHeight="false" outlineLevel="0" collapsed="false">
      <c r="A121" s="0" t="n">
        <v>23721</v>
      </c>
      <c r="B121" s="0" t="n">
        <v>131</v>
      </c>
      <c r="C121" s="0" t="n">
        <v>9992817</v>
      </c>
      <c r="D121" s="53" t="n">
        <v>36963</v>
      </c>
      <c r="E121" s="53" t="n">
        <v>37288</v>
      </c>
      <c r="F121" s="0" t="s">
        <v>27</v>
      </c>
      <c r="G121" s="0" t="n">
        <v>50</v>
      </c>
      <c r="H121" s="0" t="n">
        <v>16000</v>
      </c>
      <c r="I121" s="0" t="n">
        <v>15898.96</v>
      </c>
      <c r="J121" s="0" t="n">
        <v>51.5</v>
      </c>
      <c r="K121" s="0" t="n">
        <v>30.08</v>
      </c>
      <c r="L121" s="0" t="n">
        <v>-342720</v>
      </c>
      <c r="M121" s="0" t="n">
        <v>-340555.7232</v>
      </c>
      <c r="N121" s="0" t="s">
        <v>17</v>
      </c>
      <c r="O121" s="0" t="s">
        <v>18</v>
      </c>
      <c r="P121" s="0" t="s">
        <v>33</v>
      </c>
      <c r="Q121" s="0" t="s">
        <v>79</v>
      </c>
      <c r="R121" s="0" t="s">
        <v>80</v>
      </c>
      <c r="S121" s="0" t="s">
        <v>33</v>
      </c>
      <c r="T121" s="0" t="s">
        <v>24</v>
      </c>
      <c r="U121" s="0" t="s">
        <v>21</v>
      </c>
      <c r="V121" s="0" t="n">
        <v>-346597.78</v>
      </c>
      <c r="W121" s="0" t="s">
        <v>81</v>
      </c>
      <c r="X121" s="0" t="s">
        <v>82</v>
      </c>
    </row>
    <row r="122" customFormat="false" ht="12.8" hidden="false" customHeight="false" outlineLevel="0" collapsed="false">
      <c r="A122" s="0" t="n">
        <v>23721</v>
      </c>
      <c r="B122" s="0" t="n">
        <v>131</v>
      </c>
      <c r="C122" s="0" t="n">
        <v>9992817</v>
      </c>
      <c r="D122" s="53" t="n">
        <v>36963</v>
      </c>
      <c r="E122" s="53" t="n">
        <v>37316</v>
      </c>
      <c r="F122" s="0" t="s">
        <v>27</v>
      </c>
      <c r="G122" s="0" t="n">
        <v>50</v>
      </c>
      <c r="H122" s="0" t="n">
        <v>16800</v>
      </c>
      <c r="I122" s="0" t="n">
        <v>16666.49</v>
      </c>
      <c r="J122" s="0" t="n">
        <v>51.5</v>
      </c>
      <c r="K122" s="0" t="n">
        <v>27.2</v>
      </c>
      <c r="L122" s="0" t="n">
        <v>-408240</v>
      </c>
      <c r="M122" s="0" t="n">
        <v>-404995.707</v>
      </c>
      <c r="N122" s="0" t="s">
        <v>17</v>
      </c>
      <c r="O122" s="0" t="s">
        <v>18</v>
      </c>
      <c r="P122" s="0" t="s">
        <v>33</v>
      </c>
      <c r="Q122" s="0" t="s">
        <v>79</v>
      </c>
      <c r="R122" s="0" t="s">
        <v>80</v>
      </c>
      <c r="S122" s="0" t="s">
        <v>33</v>
      </c>
      <c r="T122" s="0" t="s">
        <v>24</v>
      </c>
      <c r="U122" s="0" t="s">
        <v>21</v>
      </c>
      <c r="V122" s="0" t="n">
        <v>-399162.37</v>
      </c>
      <c r="W122" s="0" t="s">
        <v>81</v>
      </c>
      <c r="X122" s="0" t="s">
        <v>82</v>
      </c>
    </row>
    <row r="123" customFormat="false" ht="12.8" hidden="false" customHeight="false" outlineLevel="0" collapsed="false">
      <c r="A123" s="0" t="n">
        <v>23721</v>
      </c>
      <c r="B123" s="0" t="n">
        <v>131</v>
      </c>
      <c r="C123" s="0" t="n">
        <v>9992817</v>
      </c>
      <c r="D123" s="53" t="n">
        <v>36963</v>
      </c>
      <c r="E123" s="53" t="n">
        <v>37347</v>
      </c>
      <c r="F123" s="0" t="s">
        <v>27</v>
      </c>
      <c r="G123" s="0" t="n">
        <v>50</v>
      </c>
      <c r="H123" s="0" t="n">
        <v>17600</v>
      </c>
      <c r="I123" s="0" t="n">
        <v>17436.51</v>
      </c>
      <c r="J123" s="0" t="n">
        <v>51.5</v>
      </c>
      <c r="K123" s="0" t="n">
        <v>27.2</v>
      </c>
      <c r="L123" s="0" t="n">
        <v>-427680</v>
      </c>
      <c r="M123" s="0" t="n">
        <v>-423707.193</v>
      </c>
      <c r="N123" s="0" t="s">
        <v>17</v>
      </c>
      <c r="O123" s="0" t="s">
        <v>18</v>
      </c>
      <c r="P123" s="0" t="s">
        <v>33</v>
      </c>
      <c r="Q123" s="0" t="s">
        <v>79</v>
      </c>
      <c r="R123" s="0" t="s">
        <v>80</v>
      </c>
      <c r="S123" s="0" t="s">
        <v>33</v>
      </c>
      <c r="T123" s="0" t="s">
        <v>24</v>
      </c>
      <c r="U123" s="0" t="s">
        <v>21</v>
      </c>
      <c r="V123" s="0" t="n">
        <v>-417604.05</v>
      </c>
      <c r="W123" s="0" t="s">
        <v>81</v>
      </c>
      <c r="X123" s="0" t="s">
        <v>82</v>
      </c>
    </row>
    <row r="124" customFormat="false" ht="12.8" hidden="false" customHeight="false" outlineLevel="0" collapsed="false">
      <c r="A124" s="0" t="n">
        <v>23721</v>
      </c>
      <c r="B124" s="0" t="n">
        <v>131</v>
      </c>
      <c r="C124" s="0" t="n">
        <v>9992817</v>
      </c>
      <c r="D124" s="53" t="n">
        <v>36963</v>
      </c>
      <c r="E124" s="53" t="n">
        <v>37377</v>
      </c>
      <c r="F124" s="0" t="s">
        <v>27</v>
      </c>
      <c r="G124" s="0" t="n">
        <v>50</v>
      </c>
      <c r="H124" s="0" t="n">
        <v>17600</v>
      </c>
      <c r="I124" s="0" t="n">
        <v>17405.87</v>
      </c>
      <c r="J124" s="0" t="n">
        <v>51.5</v>
      </c>
      <c r="K124" s="0" t="n">
        <v>29.44</v>
      </c>
      <c r="L124" s="0" t="n">
        <v>-388256</v>
      </c>
      <c r="M124" s="0" t="n">
        <v>-383973.4922</v>
      </c>
      <c r="N124" s="0" t="s">
        <v>17</v>
      </c>
      <c r="O124" s="0" t="s">
        <v>18</v>
      </c>
      <c r="P124" s="0" t="s">
        <v>33</v>
      </c>
      <c r="Q124" s="0" t="s">
        <v>79</v>
      </c>
      <c r="R124" s="0" t="s">
        <v>80</v>
      </c>
      <c r="S124" s="0" t="s">
        <v>33</v>
      </c>
      <c r="T124" s="0" t="s">
        <v>24</v>
      </c>
      <c r="U124" s="0" t="s">
        <v>21</v>
      </c>
      <c r="V124" s="0" t="n">
        <v>-355079.7</v>
      </c>
      <c r="W124" s="0" t="s">
        <v>81</v>
      </c>
      <c r="X124" s="0" t="s">
        <v>82</v>
      </c>
    </row>
    <row r="125" customFormat="false" ht="12.8" hidden="false" customHeight="false" outlineLevel="0" collapsed="false">
      <c r="A125" s="0" t="n">
        <v>23721</v>
      </c>
      <c r="B125" s="0" t="n">
        <v>131</v>
      </c>
      <c r="C125" s="0" t="n">
        <v>9992817</v>
      </c>
      <c r="D125" s="53" t="n">
        <v>36963</v>
      </c>
      <c r="E125" s="53" t="n">
        <v>37408</v>
      </c>
      <c r="F125" s="0" t="s">
        <v>27</v>
      </c>
      <c r="G125" s="0" t="n">
        <v>50</v>
      </c>
      <c r="H125" s="0" t="n">
        <v>16000</v>
      </c>
      <c r="I125" s="0" t="n">
        <v>15796.21</v>
      </c>
      <c r="J125" s="0" t="n">
        <v>51.5</v>
      </c>
      <c r="K125" s="0" t="n">
        <v>36.8</v>
      </c>
      <c r="L125" s="0" t="n">
        <v>-235200</v>
      </c>
      <c r="M125" s="0" t="n">
        <v>-232204.287</v>
      </c>
      <c r="N125" s="0" t="s">
        <v>17</v>
      </c>
      <c r="O125" s="0" t="s">
        <v>18</v>
      </c>
      <c r="P125" s="0" t="s">
        <v>33</v>
      </c>
      <c r="Q125" s="0" t="s">
        <v>79</v>
      </c>
      <c r="R125" s="0" t="s">
        <v>80</v>
      </c>
      <c r="S125" s="0" t="s">
        <v>33</v>
      </c>
      <c r="T125" s="0" t="s">
        <v>24</v>
      </c>
      <c r="U125" s="0" t="s">
        <v>21</v>
      </c>
      <c r="V125" s="0" t="n">
        <v>-165860.22</v>
      </c>
      <c r="W125" s="0" t="s">
        <v>81</v>
      </c>
      <c r="X125" s="0" t="s">
        <v>82</v>
      </c>
    </row>
    <row r="126" customFormat="false" ht="12.8" hidden="false" customHeight="false" outlineLevel="0" collapsed="false">
      <c r="A126" s="0" t="n">
        <v>23721</v>
      </c>
      <c r="B126" s="0" t="n">
        <v>131</v>
      </c>
      <c r="C126" s="0" t="n">
        <v>9992817</v>
      </c>
      <c r="D126" s="53" t="n">
        <v>36963</v>
      </c>
      <c r="E126" s="53" t="n">
        <v>37438</v>
      </c>
      <c r="F126" s="0" t="s">
        <v>27</v>
      </c>
      <c r="G126" s="0" t="n">
        <v>50</v>
      </c>
      <c r="H126" s="0" t="n">
        <v>17600</v>
      </c>
      <c r="I126" s="0" t="n">
        <v>17342.67</v>
      </c>
      <c r="J126" s="0" t="n">
        <v>51.5</v>
      </c>
      <c r="K126" s="0" t="n">
        <v>49.6</v>
      </c>
      <c r="L126" s="0" t="n">
        <v>-33440</v>
      </c>
      <c r="M126" s="0" t="n">
        <v>-32951.073</v>
      </c>
      <c r="N126" s="0" t="s">
        <v>17</v>
      </c>
      <c r="O126" s="0" t="s">
        <v>18</v>
      </c>
      <c r="P126" s="0" t="s">
        <v>33</v>
      </c>
      <c r="Q126" s="0" t="s">
        <v>79</v>
      </c>
      <c r="R126" s="0" t="s">
        <v>80</v>
      </c>
      <c r="S126" s="0" t="s">
        <v>33</v>
      </c>
      <c r="T126" s="0" t="s">
        <v>24</v>
      </c>
      <c r="U126" s="0" t="s">
        <v>21</v>
      </c>
      <c r="V126" s="0" t="n">
        <v>26014.01</v>
      </c>
      <c r="W126" s="0" t="s">
        <v>81</v>
      </c>
      <c r="X126" s="0" t="s">
        <v>82</v>
      </c>
    </row>
    <row r="127" customFormat="false" ht="12.8" hidden="false" customHeight="false" outlineLevel="0" collapsed="false">
      <c r="A127" s="0" t="n">
        <v>23721</v>
      </c>
      <c r="B127" s="0" t="n">
        <v>131</v>
      </c>
      <c r="C127" s="0" t="n">
        <v>9992817</v>
      </c>
      <c r="D127" s="53" t="n">
        <v>36963</v>
      </c>
      <c r="E127" s="53" t="n">
        <v>37469</v>
      </c>
      <c r="F127" s="0" t="s">
        <v>27</v>
      </c>
      <c r="G127" s="0" t="n">
        <v>50</v>
      </c>
      <c r="H127" s="0" t="n">
        <v>17600</v>
      </c>
      <c r="I127" s="0" t="n">
        <v>17305.22</v>
      </c>
      <c r="J127" s="0" t="n">
        <v>51.5</v>
      </c>
      <c r="K127" s="0" t="n">
        <v>49.6</v>
      </c>
      <c r="L127" s="0" t="n">
        <v>-33440</v>
      </c>
      <c r="M127" s="0" t="n">
        <v>-32879.918</v>
      </c>
      <c r="N127" s="0" t="s">
        <v>17</v>
      </c>
      <c r="O127" s="0" t="s">
        <v>18</v>
      </c>
      <c r="P127" s="0" t="s">
        <v>33</v>
      </c>
      <c r="Q127" s="0" t="s">
        <v>79</v>
      </c>
      <c r="R127" s="0" t="s">
        <v>80</v>
      </c>
      <c r="S127" s="0" t="s">
        <v>33</v>
      </c>
      <c r="T127" s="0" t="s">
        <v>24</v>
      </c>
      <c r="U127" s="0" t="s">
        <v>21</v>
      </c>
      <c r="V127" s="0" t="n">
        <v>25957.83</v>
      </c>
      <c r="W127" s="0" t="s">
        <v>81</v>
      </c>
      <c r="X127" s="0" t="s">
        <v>82</v>
      </c>
    </row>
    <row r="128" customFormat="false" ht="12.8" hidden="false" customHeight="false" outlineLevel="0" collapsed="false">
      <c r="A128" s="0" t="n">
        <v>23721</v>
      </c>
      <c r="B128" s="0" t="n">
        <v>131</v>
      </c>
      <c r="C128" s="0" t="n">
        <v>9992817</v>
      </c>
      <c r="D128" s="53" t="n">
        <v>36963</v>
      </c>
      <c r="E128" s="53" t="n">
        <v>37500</v>
      </c>
      <c r="F128" s="0" t="s">
        <v>27</v>
      </c>
      <c r="G128" s="0" t="n">
        <v>50</v>
      </c>
      <c r="H128" s="0" t="n">
        <v>16000</v>
      </c>
      <c r="I128" s="0" t="n">
        <v>15697.57</v>
      </c>
      <c r="J128" s="0" t="n">
        <v>51.5</v>
      </c>
      <c r="K128" s="0" t="n">
        <v>26.4</v>
      </c>
      <c r="L128" s="0" t="n">
        <v>-401600</v>
      </c>
      <c r="M128" s="0" t="n">
        <v>-394009.007</v>
      </c>
      <c r="N128" s="0" t="s">
        <v>17</v>
      </c>
      <c r="O128" s="0" t="s">
        <v>18</v>
      </c>
      <c r="P128" s="0" t="s">
        <v>33</v>
      </c>
      <c r="Q128" s="0" t="s">
        <v>79</v>
      </c>
      <c r="R128" s="0" t="s">
        <v>80</v>
      </c>
      <c r="S128" s="0" t="s">
        <v>33</v>
      </c>
      <c r="T128" s="0" t="s">
        <v>24</v>
      </c>
      <c r="U128" s="0" t="s">
        <v>21</v>
      </c>
      <c r="V128" s="0" t="n">
        <v>-370462.56</v>
      </c>
      <c r="W128" s="0" t="s">
        <v>81</v>
      </c>
      <c r="X128" s="0" t="s">
        <v>82</v>
      </c>
    </row>
    <row r="129" customFormat="false" ht="12.8" hidden="false" customHeight="false" outlineLevel="0" collapsed="false">
      <c r="A129" s="0" t="n">
        <v>23721</v>
      </c>
      <c r="B129" s="0" t="n">
        <v>131</v>
      </c>
      <c r="C129" s="0" t="n">
        <v>9992817</v>
      </c>
      <c r="D129" s="53" t="n">
        <v>36963</v>
      </c>
      <c r="E129" s="53" t="n">
        <v>37530</v>
      </c>
      <c r="F129" s="0" t="s">
        <v>27</v>
      </c>
      <c r="G129" s="0" t="n">
        <v>50</v>
      </c>
      <c r="H129" s="0" t="n">
        <v>18400</v>
      </c>
      <c r="I129" s="0" t="n">
        <v>18008.86</v>
      </c>
      <c r="J129" s="0" t="n">
        <v>51.5</v>
      </c>
      <c r="K129" s="0" t="n">
        <v>25.76</v>
      </c>
      <c r="L129" s="0" t="n">
        <v>-473616</v>
      </c>
      <c r="M129" s="0" t="n">
        <v>-463548.0564</v>
      </c>
      <c r="N129" s="0" t="s">
        <v>17</v>
      </c>
      <c r="O129" s="0" t="s">
        <v>18</v>
      </c>
      <c r="P129" s="0" t="s">
        <v>33</v>
      </c>
      <c r="Q129" s="0" t="s">
        <v>79</v>
      </c>
      <c r="R129" s="0" t="s">
        <v>80</v>
      </c>
      <c r="S129" s="0" t="s">
        <v>33</v>
      </c>
      <c r="T129" s="0" t="s">
        <v>24</v>
      </c>
      <c r="U129" s="0" t="s">
        <v>21</v>
      </c>
      <c r="V129" s="0" t="n">
        <v>-425009.21</v>
      </c>
      <c r="W129" s="0" t="s">
        <v>81</v>
      </c>
      <c r="X129" s="0" t="s">
        <v>82</v>
      </c>
    </row>
    <row r="130" customFormat="false" ht="12.8" hidden="false" customHeight="false" outlineLevel="0" collapsed="false">
      <c r="A130" s="0" t="n">
        <v>23721</v>
      </c>
      <c r="B130" s="0" t="n">
        <v>131</v>
      </c>
      <c r="C130" s="0" t="n">
        <v>9992817</v>
      </c>
      <c r="D130" s="53" t="n">
        <v>36963</v>
      </c>
      <c r="E130" s="53" t="n">
        <v>37561</v>
      </c>
      <c r="F130" s="0" t="s">
        <v>27</v>
      </c>
      <c r="G130" s="0" t="n">
        <v>50</v>
      </c>
      <c r="H130" s="0" t="n">
        <v>16000</v>
      </c>
      <c r="I130" s="0" t="n">
        <v>15619.43</v>
      </c>
      <c r="J130" s="0" t="n">
        <v>51.5</v>
      </c>
      <c r="K130" s="0" t="n">
        <v>25.92</v>
      </c>
      <c r="L130" s="0" t="n">
        <v>-409280</v>
      </c>
      <c r="M130" s="0" t="n">
        <v>-399545.0194</v>
      </c>
      <c r="N130" s="0" t="s">
        <v>17</v>
      </c>
      <c r="O130" s="0" t="s">
        <v>18</v>
      </c>
      <c r="P130" s="0" t="s">
        <v>33</v>
      </c>
      <c r="Q130" s="0" t="s">
        <v>79</v>
      </c>
      <c r="R130" s="0" t="s">
        <v>80</v>
      </c>
      <c r="S130" s="0" t="s">
        <v>33</v>
      </c>
      <c r="T130" s="0" t="s">
        <v>24</v>
      </c>
      <c r="U130" s="0" t="s">
        <v>21</v>
      </c>
      <c r="V130" s="0" t="n">
        <v>-368618.91</v>
      </c>
      <c r="W130" s="0" t="s">
        <v>81</v>
      </c>
      <c r="X130" s="0" t="s">
        <v>82</v>
      </c>
    </row>
    <row r="131" customFormat="false" ht="12.8" hidden="false" customHeight="false" outlineLevel="0" collapsed="false">
      <c r="A131" s="0" t="n">
        <v>23721</v>
      </c>
      <c r="B131" s="0" t="n">
        <v>131</v>
      </c>
      <c r="C131" s="0" t="n">
        <v>9992817</v>
      </c>
      <c r="D131" s="53" t="n">
        <v>36963</v>
      </c>
      <c r="E131" s="53" t="n">
        <v>37591</v>
      </c>
      <c r="F131" s="0" t="s">
        <v>27</v>
      </c>
      <c r="G131" s="0" t="n">
        <v>50</v>
      </c>
      <c r="H131" s="0" t="n">
        <v>16800</v>
      </c>
      <c r="I131" s="0" t="n">
        <v>16355.46</v>
      </c>
      <c r="J131" s="0" t="n">
        <v>51.5</v>
      </c>
      <c r="K131" s="0" t="n">
        <v>25.92</v>
      </c>
      <c r="L131" s="0" t="n">
        <v>-429744</v>
      </c>
      <c r="M131" s="0" t="n">
        <v>-418372.6668</v>
      </c>
      <c r="N131" s="0" t="s">
        <v>17</v>
      </c>
      <c r="O131" s="0" t="s">
        <v>18</v>
      </c>
      <c r="P131" s="0" t="s">
        <v>33</v>
      </c>
      <c r="Q131" s="0" t="s">
        <v>79</v>
      </c>
      <c r="R131" s="0" t="s">
        <v>80</v>
      </c>
      <c r="S131" s="0" t="s">
        <v>33</v>
      </c>
      <c r="T131" s="0" t="s">
        <v>24</v>
      </c>
      <c r="U131" s="0" t="s">
        <v>21</v>
      </c>
      <c r="V131" s="0" t="n">
        <v>-385988.39</v>
      </c>
      <c r="W131" s="0" t="s">
        <v>81</v>
      </c>
      <c r="X131" s="0" t="s">
        <v>82</v>
      </c>
    </row>
    <row r="132" customFormat="false" ht="12.8" hidden="false" customHeight="false" outlineLevel="0" collapsed="false">
      <c r="A132" s="0" t="n">
        <v>23753</v>
      </c>
      <c r="B132" s="0" t="n">
        <v>138</v>
      </c>
      <c r="C132" s="0" t="n">
        <v>9992849</v>
      </c>
      <c r="D132" s="53" t="n">
        <v>36964</v>
      </c>
      <c r="E132" s="53" t="n">
        <v>37257</v>
      </c>
      <c r="F132" s="0" t="s">
        <v>27</v>
      </c>
      <c r="G132" s="0" t="n">
        <v>50</v>
      </c>
      <c r="H132" s="0" t="n">
        <v>17600</v>
      </c>
      <c r="I132" s="0" t="n">
        <v>17514.61</v>
      </c>
      <c r="J132" s="0" t="n">
        <v>51</v>
      </c>
      <c r="K132" s="0" t="n">
        <v>30.08</v>
      </c>
      <c r="L132" s="0" t="n">
        <v>-368192</v>
      </c>
      <c r="M132" s="0" t="n">
        <v>-366405.6412</v>
      </c>
      <c r="N132" s="0" t="s">
        <v>17</v>
      </c>
      <c r="O132" s="0" t="s">
        <v>18</v>
      </c>
      <c r="P132" s="0" t="s">
        <v>33</v>
      </c>
      <c r="Q132" s="0" t="s">
        <v>79</v>
      </c>
      <c r="R132" s="0" t="s">
        <v>80</v>
      </c>
      <c r="S132" s="0" t="s">
        <v>33</v>
      </c>
      <c r="T132" s="0" t="s">
        <v>24</v>
      </c>
      <c r="U132" s="0" t="s">
        <v>21</v>
      </c>
      <c r="V132" s="0" t="n">
        <v>-373061.65</v>
      </c>
      <c r="W132" s="0" t="s">
        <v>81</v>
      </c>
      <c r="X132" s="0" t="s">
        <v>82</v>
      </c>
    </row>
    <row r="133" customFormat="false" ht="12.8" hidden="false" customHeight="false" outlineLevel="0" collapsed="false">
      <c r="A133" s="0" t="n">
        <v>23753</v>
      </c>
      <c r="B133" s="0" t="n">
        <v>138</v>
      </c>
      <c r="C133" s="0" t="n">
        <v>9992849</v>
      </c>
      <c r="D133" s="53" t="n">
        <v>36964</v>
      </c>
      <c r="E133" s="53" t="n">
        <v>37288</v>
      </c>
      <c r="F133" s="0" t="s">
        <v>27</v>
      </c>
      <c r="G133" s="0" t="n">
        <v>50</v>
      </c>
      <c r="H133" s="0" t="n">
        <v>16000</v>
      </c>
      <c r="I133" s="0" t="n">
        <v>15898.96</v>
      </c>
      <c r="J133" s="0" t="n">
        <v>51</v>
      </c>
      <c r="K133" s="0" t="n">
        <v>30.08</v>
      </c>
      <c r="L133" s="0" t="n">
        <v>-334720</v>
      </c>
      <c r="M133" s="0" t="n">
        <v>-332606.2432</v>
      </c>
      <c r="N133" s="0" t="s">
        <v>17</v>
      </c>
      <c r="O133" s="0" t="s">
        <v>18</v>
      </c>
      <c r="P133" s="0" t="s">
        <v>33</v>
      </c>
      <c r="Q133" s="0" t="s">
        <v>79</v>
      </c>
      <c r="R133" s="0" t="s">
        <v>80</v>
      </c>
      <c r="S133" s="0" t="s">
        <v>33</v>
      </c>
      <c r="T133" s="0" t="s">
        <v>24</v>
      </c>
      <c r="U133" s="0" t="s">
        <v>21</v>
      </c>
      <c r="V133" s="0" t="n">
        <v>-338648.3</v>
      </c>
      <c r="W133" s="0" t="s">
        <v>81</v>
      </c>
      <c r="X133" s="0" t="s">
        <v>82</v>
      </c>
    </row>
    <row r="134" customFormat="false" ht="12.8" hidden="false" customHeight="false" outlineLevel="0" collapsed="false">
      <c r="A134" s="0" t="n">
        <v>23753</v>
      </c>
      <c r="B134" s="0" t="n">
        <v>138</v>
      </c>
      <c r="C134" s="0" t="n">
        <v>9992849</v>
      </c>
      <c r="D134" s="53" t="n">
        <v>36964</v>
      </c>
      <c r="E134" s="53" t="n">
        <v>37316</v>
      </c>
      <c r="F134" s="0" t="s">
        <v>27</v>
      </c>
      <c r="G134" s="0" t="n">
        <v>50</v>
      </c>
      <c r="H134" s="0" t="n">
        <v>16800</v>
      </c>
      <c r="I134" s="0" t="n">
        <v>16666.49</v>
      </c>
      <c r="J134" s="0" t="n">
        <v>51</v>
      </c>
      <c r="K134" s="0" t="n">
        <v>27.2</v>
      </c>
      <c r="L134" s="0" t="n">
        <v>-399840</v>
      </c>
      <c r="M134" s="0" t="n">
        <v>-396662.462</v>
      </c>
      <c r="N134" s="0" t="s">
        <v>17</v>
      </c>
      <c r="O134" s="0" t="s">
        <v>18</v>
      </c>
      <c r="P134" s="0" t="s">
        <v>33</v>
      </c>
      <c r="Q134" s="0" t="s">
        <v>79</v>
      </c>
      <c r="R134" s="0" t="s">
        <v>80</v>
      </c>
      <c r="S134" s="0" t="s">
        <v>33</v>
      </c>
      <c r="T134" s="0" t="s">
        <v>24</v>
      </c>
      <c r="U134" s="0" t="s">
        <v>21</v>
      </c>
      <c r="V134" s="0" t="n">
        <v>-390829.13</v>
      </c>
      <c r="W134" s="0" t="s">
        <v>81</v>
      </c>
      <c r="X134" s="0" t="s">
        <v>82</v>
      </c>
    </row>
    <row r="135" customFormat="false" ht="12.8" hidden="false" customHeight="false" outlineLevel="0" collapsed="false">
      <c r="A135" s="0" t="n">
        <v>23753</v>
      </c>
      <c r="B135" s="0" t="n">
        <v>138</v>
      </c>
      <c r="C135" s="0" t="n">
        <v>9992849</v>
      </c>
      <c r="D135" s="53" t="n">
        <v>36964</v>
      </c>
      <c r="E135" s="53" t="n">
        <v>37347</v>
      </c>
      <c r="F135" s="0" t="s">
        <v>27</v>
      </c>
      <c r="G135" s="0" t="n">
        <v>50</v>
      </c>
      <c r="H135" s="0" t="n">
        <v>17600</v>
      </c>
      <c r="I135" s="0" t="n">
        <v>17436.51</v>
      </c>
      <c r="J135" s="0" t="n">
        <v>51</v>
      </c>
      <c r="K135" s="0" t="n">
        <v>27.2</v>
      </c>
      <c r="L135" s="0" t="n">
        <v>-418880</v>
      </c>
      <c r="M135" s="0" t="n">
        <v>-414988.938</v>
      </c>
      <c r="N135" s="0" t="s">
        <v>17</v>
      </c>
      <c r="O135" s="0" t="s">
        <v>18</v>
      </c>
      <c r="P135" s="0" t="s">
        <v>33</v>
      </c>
      <c r="Q135" s="0" t="s">
        <v>79</v>
      </c>
      <c r="R135" s="0" t="s">
        <v>80</v>
      </c>
      <c r="S135" s="0" t="s">
        <v>33</v>
      </c>
      <c r="T135" s="0" t="s">
        <v>24</v>
      </c>
      <c r="U135" s="0" t="s">
        <v>21</v>
      </c>
      <c r="V135" s="0" t="n">
        <v>-408885.79</v>
      </c>
      <c r="W135" s="0" t="s">
        <v>81</v>
      </c>
      <c r="X135" s="0" t="s">
        <v>82</v>
      </c>
    </row>
    <row r="136" customFormat="false" ht="12.8" hidden="false" customHeight="false" outlineLevel="0" collapsed="false">
      <c r="A136" s="0" t="n">
        <v>23753</v>
      </c>
      <c r="B136" s="0" t="n">
        <v>138</v>
      </c>
      <c r="C136" s="0" t="n">
        <v>9992849</v>
      </c>
      <c r="D136" s="53" t="n">
        <v>36964</v>
      </c>
      <c r="E136" s="53" t="n">
        <v>37377</v>
      </c>
      <c r="F136" s="0" t="s">
        <v>27</v>
      </c>
      <c r="G136" s="0" t="n">
        <v>50</v>
      </c>
      <c r="H136" s="0" t="n">
        <v>17600</v>
      </c>
      <c r="I136" s="0" t="n">
        <v>17405.87</v>
      </c>
      <c r="J136" s="0" t="n">
        <v>51</v>
      </c>
      <c r="K136" s="0" t="n">
        <v>29.44</v>
      </c>
      <c r="L136" s="0" t="n">
        <v>-379456</v>
      </c>
      <c r="M136" s="0" t="n">
        <v>-375270.5572</v>
      </c>
      <c r="N136" s="0" t="s">
        <v>17</v>
      </c>
      <c r="O136" s="0" t="s">
        <v>18</v>
      </c>
      <c r="P136" s="0" t="s">
        <v>33</v>
      </c>
      <c r="Q136" s="0" t="s">
        <v>79</v>
      </c>
      <c r="R136" s="0" t="s">
        <v>80</v>
      </c>
      <c r="S136" s="0" t="s">
        <v>33</v>
      </c>
      <c r="T136" s="0" t="s">
        <v>24</v>
      </c>
      <c r="U136" s="0" t="s">
        <v>21</v>
      </c>
      <c r="V136" s="0" t="n">
        <v>-346376.77</v>
      </c>
      <c r="W136" s="0" t="s">
        <v>81</v>
      </c>
      <c r="X136" s="0" t="s">
        <v>82</v>
      </c>
    </row>
    <row r="137" customFormat="false" ht="12.8" hidden="false" customHeight="false" outlineLevel="0" collapsed="false">
      <c r="A137" s="0" t="n">
        <v>23753</v>
      </c>
      <c r="B137" s="0" t="n">
        <v>138</v>
      </c>
      <c r="C137" s="0" t="n">
        <v>9992849</v>
      </c>
      <c r="D137" s="53" t="n">
        <v>36964</v>
      </c>
      <c r="E137" s="53" t="n">
        <v>37408</v>
      </c>
      <c r="F137" s="0" t="s">
        <v>27</v>
      </c>
      <c r="G137" s="0" t="n">
        <v>50</v>
      </c>
      <c r="H137" s="0" t="n">
        <v>16000</v>
      </c>
      <c r="I137" s="0" t="n">
        <v>15796.21</v>
      </c>
      <c r="J137" s="0" t="n">
        <v>51</v>
      </c>
      <c r="K137" s="0" t="n">
        <v>36.8</v>
      </c>
      <c r="L137" s="0" t="n">
        <v>-227200</v>
      </c>
      <c r="M137" s="0" t="n">
        <v>-224306.182</v>
      </c>
      <c r="N137" s="0" t="s">
        <v>17</v>
      </c>
      <c r="O137" s="0" t="s">
        <v>18</v>
      </c>
      <c r="P137" s="0" t="s">
        <v>33</v>
      </c>
      <c r="Q137" s="0" t="s">
        <v>79</v>
      </c>
      <c r="R137" s="0" t="s">
        <v>80</v>
      </c>
      <c r="S137" s="0" t="s">
        <v>33</v>
      </c>
      <c r="T137" s="0" t="s">
        <v>24</v>
      </c>
      <c r="U137" s="0" t="s">
        <v>21</v>
      </c>
      <c r="V137" s="0" t="n">
        <v>-157962.12</v>
      </c>
      <c r="W137" s="0" t="s">
        <v>81</v>
      </c>
      <c r="X137" s="0" t="s">
        <v>82</v>
      </c>
    </row>
    <row r="138" customFormat="false" ht="12.8" hidden="false" customHeight="false" outlineLevel="0" collapsed="false">
      <c r="A138" s="0" t="n">
        <v>23753</v>
      </c>
      <c r="B138" s="0" t="n">
        <v>138</v>
      </c>
      <c r="C138" s="0" t="n">
        <v>9992849</v>
      </c>
      <c r="D138" s="53" t="n">
        <v>36964</v>
      </c>
      <c r="E138" s="53" t="n">
        <v>37438</v>
      </c>
      <c r="F138" s="0" t="s">
        <v>27</v>
      </c>
      <c r="G138" s="0" t="n">
        <v>50</v>
      </c>
      <c r="H138" s="0" t="n">
        <v>17600</v>
      </c>
      <c r="I138" s="0" t="n">
        <v>17342.67</v>
      </c>
      <c r="J138" s="0" t="n">
        <v>51</v>
      </c>
      <c r="K138" s="0" t="n">
        <v>49.6</v>
      </c>
      <c r="L138" s="0" t="n">
        <v>-24640</v>
      </c>
      <c r="M138" s="0" t="n">
        <v>-24279.738</v>
      </c>
      <c r="N138" s="0" t="s">
        <v>17</v>
      </c>
      <c r="O138" s="0" t="s">
        <v>18</v>
      </c>
      <c r="P138" s="0" t="s">
        <v>33</v>
      </c>
      <c r="Q138" s="0" t="s">
        <v>79</v>
      </c>
      <c r="R138" s="0" t="s">
        <v>80</v>
      </c>
      <c r="S138" s="0" t="s">
        <v>33</v>
      </c>
      <c r="T138" s="0" t="s">
        <v>24</v>
      </c>
      <c r="U138" s="0" t="s">
        <v>21</v>
      </c>
      <c r="V138" s="0" t="n">
        <v>34685.35</v>
      </c>
      <c r="W138" s="0" t="s">
        <v>81</v>
      </c>
      <c r="X138" s="0" t="s">
        <v>82</v>
      </c>
    </row>
    <row r="139" customFormat="false" ht="12.8" hidden="false" customHeight="false" outlineLevel="0" collapsed="false">
      <c r="A139" s="0" t="n">
        <v>23753</v>
      </c>
      <c r="B139" s="0" t="n">
        <v>138</v>
      </c>
      <c r="C139" s="0" t="n">
        <v>9992849</v>
      </c>
      <c r="D139" s="53" t="n">
        <v>36964</v>
      </c>
      <c r="E139" s="53" t="n">
        <v>37469</v>
      </c>
      <c r="F139" s="0" t="s">
        <v>27</v>
      </c>
      <c r="G139" s="0" t="n">
        <v>50</v>
      </c>
      <c r="H139" s="0" t="n">
        <v>17600</v>
      </c>
      <c r="I139" s="0" t="n">
        <v>17305.22</v>
      </c>
      <c r="J139" s="0" t="n">
        <v>51</v>
      </c>
      <c r="K139" s="0" t="n">
        <v>49.6</v>
      </c>
      <c r="L139" s="0" t="n">
        <v>-24640</v>
      </c>
      <c r="M139" s="0" t="n">
        <v>-24227.308</v>
      </c>
      <c r="N139" s="0" t="s">
        <v>17</v>
      </c>
      <c r="O139" s="0" t="s">
        <v>18</v>
      </c>
      <c r="P139" s="0" t="s">
        <v>33</v>
      </c>
      <c r="Q139" s="0" t="s">
        <v>79</v>
      </c>
      <c r="R139" s="0" t="s">
        <v>80</v>
      </c>
      <c r="S139" s="0" t="s">
        <v>33</v>
      </c>
      <c r="T139" s="0" t="s">
        <v>24</v>
      </c>
      <c r="U139" s="0" t="s">
        <v>21</v>
      </c>
      <c r="V139" s="0" t="n">
        <v>34610.45</v>
      </c>
      <c r="W139" s="0" t="s">
        <v>81</v>
      </c>
      <c r="X139" s="0" t="s">
        <v>82</v>
      </c>
    </row>
    <row r="140" customFormat="false" ht="12.8" hidden="false" customHeight="false" outlineLevel="0" collapsed="false">
      <c r="A140" s="0" t="n">
        <v>23753</v>
      </c>
      <c r="B140" s="0" t="n">
        <v>138</v>
      </c>
      <c r="C140" s="0" t="n">
        <v>9992849</v>
      </c>
      <c r="D140" s="53" t="n">
        <v>36964</v>
      </c>
      <c r="E140" s="53" t="n">
        <v>37500</v>
      </c>
      <c r="F140" s="0" t="s">
        <v>27</v>
      </c>
      <c r="G140" s="0" t="n">
        <v>50</v>
      </c>
      <c r="H140" s="0" t="n">
        <v>16000</v>
      </c>
      <c r="I140" s="0" t="n">
        <v>15697.57</v>
      </c>
      <c r="J140" s="0" t="n">
        <v>51</v>
      </c>
      <c r="K140" s="0" t="n">
        <v>26.4</v>
      </c>
      <c r="L140" s="0" t="n">
        <v>-393600</v>
      </c>
      <c r="M140" s="0" t="n">
        <v>-386160.222</v>
      </c>
      <c r="N140" s="0" t="s">
        <v>17</v>
      </c>
      <c r="O140" s="0" t="s">
        <v>18</v>
      </c>
      <c r="P140" s="0" t="s">
        <v>33</v>
      </c>
      <c r="Q140" s="0" t="s">
        <v>79</v>
      </c>
      <c r="R140" s="0" t="s">
        <v>80</v>
      </c>
      <c r="S140" s="0" t="s">
        <v>33</v>
      </c>
      <c r="T140" s="0" t="s">
        <v>24</v>
      </c>
      <c r="U140" s="0" t="s">
        <v>21</v>
      </c>
      <c r="V140" s="0" t="n">
        <v>-362613.78</v>
      </c>
      <c r="W140" s="0" t="s">
        <v>81</v>
      </c>
      <c r="X140" s="0" t="s">
        <v>82</v>
      </c>
    </row>
    <row r="141" customFormat="false" ht="12.8" hidden="false" customHeight="false" outlineLevel="0" collapsed="false">
      <c r="A141" s="0" t="n">
        <v>23753</v>
      </c>
      <c r="B141" s="0" t="n">
        <v>138</v>
      </c>
      <c r="C141" s="0" t="n">
        <v>9992849</v>
      </c>
      <c r="D141" s="53" t="n">
        <v>36964</v>
      </c>
      <c r="E141" s="53" t="n">
        <v>37530</v>
      </c>
      <c r="F141" s="0" t="s">
        <v>27</v>
      </c>
      <c r="G141" s="0" t="n">
        <v>50</v>
      </c>
      <c r="H141" s="0" t="n">
        <v>18400</v>
      </c>
      <c r="I141" s="0" t="n">
        <v>18008.86</v>
      </c>
      <c r="J141" s="0" t="n">
        <v>51</v>
      </c>
      <c r="K141" s="0" t="n">
        <v>25.76</v>
      </c>
      <c r="L141" s="0" t="n">
        <v>-464416</v>
      </c>
      <c r="M141" s="0" t="n">
        <v>-454543.6264</v>
      </c>
      <c r="N141" s="0" t="s">
        <v>17</v>
      </c>
      <c r="O141" s="0" t="s">
        <v>18</v>
      </c>
      <c r="P141" s="0" t="s">
        <v>33</v>
      </c>
      <c r="Q141" s="0" t="s">
        <v>79</v>
      </c>
      <c r="R141" s="0" t="s">
        <v>80</v>
      </c>
      <c r="S141" s="0" t="s">
        <v>33</v>
      </c>
      <c r="T141" s="0" t="s">
        <v>24</v>
      </c>
      <c r="U141" s="0" t="s">
        <v>21</v>
      </c>
      <c r="V141" s="0" t="n">
        <v>-416004.77</v>
      </c>
      <c r="W141" s="0" t="s">
        <v>81</v>
      </c>
      <c r="X141" s="0" t="s">
        <v>82</v>
      </c>
    </row>
    <row r="142" customFormat="false" ht="12.8" hidden="false" customHeight="false" outlineLevel="0" collapsed="false">
      <c r="A142" s="0" t="n">
        <v>23753</v>
      </c>
      <c r="B142" s="0" t="n">
        <v>138</v>
      </c>
      <c r="C142" s="0" t="n">
        <v>9992849</v>
      </c>
      <c r="D142" s="53" t="n">
        <v>36964</v>
      </c>
      <c r="E142" s="53" t="n">
        <v>37561</v>
      </c>
      <c r="F142" s="0" t="s">
        <v>27</v>
      </c>
      <c r="G142" s="0" t="n">
        <v>50</v>
      </c>
      <c r="H142" s="0" t="n">
        <v>16000</v>
      </c>
      <c r="I142" s="0" t="n">
        <v>15619.43</v>
      </c>
      <c r="J142" s="0" t="n">
        <v>51</v>
      </c>
      <c r="K142" s="0" t="n">
        <v>25.92</v>
      </c>
      <c r="L142" s="0" t="n">
        <v>-401280</v>
      </c>
      <c r="M142" s="0" t="n">
        <v>-391735.3044</v>
      </c>
      <c r="N142" s="0" t="s">
        <v>17</v>
      </c>
      <c r="O142" s="0" t="s">
        <v>18</v>
      </c>
      <c r="P142" s="0" t="s">
        <v>33</v>
      </c>
      <c r="Q142" s="0" t="s">
        <v>79</v>
      </c>
      <c r="R142" s="0" t="s">
        <v>80</v>
      </c>
      <c r="S142" s="0" t="s">
        <v>33</v>
      </c>
      <c r="T142" s="0" t="s">
        <v>24</v>
      </c>
      <c r="U142" s="0" t="s">
        <v>21</v>
      </c>
      <c r="V142" s="0" t="n">
        <v>-360809.2</v>
      </c>
      <c r="W142" s="0" t="s">
        <v>81</v>
      </c>
      <c r="X142" s="0" t="s">
        <v>82</v>
      </c>
    </row>
    <row r="143" customFormat="false" ht="12.8" hidden="false" customHeight="false" outlineLevel="0" collapsed="false">
      <c r="A143" s="0" t="n">
        <v>23753</v>
      </c>
      <c r="B143" s="0" t="n">
        <v>138</v>
      </c>
      <c r="C143" s="0" t="n">
        <v>9992849</v>
      </c>
      <c r="D143" s="53" t="n">
        <v>36964</v>
      </c>
      <c r="E143" s="53" t="n">
        <v>37591</v>
      </c>
      <c r="F143" s="0" t="s">
        <v>27</v>
      </c>
      <c r="G143" s="0" t="n">
        <v>50</v>
      </c>
      <c r="H143" s="0" t="n">
        <v>16800</v>
      </c>
      <c r="I143" s="0" t="n">
        <v>16355.46</v>
      </c>
      <c r="J143" s="0" t="n">
        <v>51</v>
      </c>
      <c r="K143" s="0" t="n">
        <v>25.92</v>
      </c>
      <c r="L143" s="0" t="n">
        <v>-421344</v>
      </c>
      <c r="M143" s="0" t="n">
        <v>-410194.9368</v>
      </c>
      <c r="N143" s="0" t="s">
        <v>17</v>
      </c>
      <c r="O143" s="0" t="s">
        <v>18</v>
      </c>
      <c r="P143" s="0" t="s">
        <v>33</v>
      </c>
      <c r="Q143" s="0" t="s">
        <v>79</v>
      </c>
      <c r="R143" s="0" t="s">
        <v>80</v>
      </c>
      <c r="S143" s="0" t="s">
        <v>33</v>
      </c>
      <c r="T143" s="0" t="s">
        <v>24</v>
      </c>
      <c r="U143" s="0" t="s">
        <v>21</v>
      </c>
      <c r="V143" s="0" t="n">
        <v>-377810.66</v>
      </c>
      <c r="W143" s="0" t="s">
        <v>81</v>
      </c>
      <c r="X143" s="0" t="s">
        <v>82</v>
      </c>
    </row>
    <row r="144" customFormat="false" ht="12.8" hidden="false" customHeight="false" outlineLevel="0" collapsed="false">
      <c r="A144" s="0" t="n">
        <v>23860</v>
      </c>
      <c r="B144" s="0" t="n">
        <v>161</v>
      </c>
      <c r="C144" s="0" t="n">
        <v>9992910</v>
      </c>
      <c r="D144" s="53" t="n">
        <v>36977</v>
      </c>
      <c r="E144" s="53" t="n">
        <v>37226</v>
      </c>
      <c r="F144" s="0" t="s">
        <v>27</v>
      </c>
      <c r="G144" s="0" t="n">
        <v>50</v>
      </c>
      <c r="H144" s="0" t="n">
        <v>-16000</v>
      </c>
      <c r="I144" s="0" t="n">
        <v>-15950.53</v>
      </c>
      <c r="J144" s="0" t="n">
        <v>42.5</v>
      </c>
      <c r="K144" s="0" t="n">
        <v>24.9</v>
      </c>
      <c r="L144" s="0" t="n">
        <v>281600</v>
      </c>
      <c r="M144" s="0" t="n">
        <v>280729.328</v>
      </c>
      <c r="N144" s="0" t="s">
        <v>17</v>
      </c>
      <c r="O144" s="0" t="s">
        <v>18</v>
      </c>
      <c r="P144" s="0" t="s">
        <v>33</v>
      </c>
      <c r="Q144" s="0" t="s">
        <v>79</v>
      </c>
      <c r="R144" s="0" t="s">
        <v>80</v>
      </c>
      <c r="S144" s="0" t="s">
        <v>33</v>
      </c>
      <c r="T144" s="0" t="s">
        <v>20</v>
      </c>
      <c r="U144" s="0" t="s">
        <v>21</v>
      </c>
      <c r="V144" s="0" t="n">
        <v>265975.09</v>
      </c>
      <c r="W144" s="0" t="s">
        <v>81</v>
      </c>
      <c r="X144" s="0" t="s">
        <v>82</v>
      </c>
    </row>
    <row r="145" customFormat="false" ht="12.8" hidden="false" customHeight="false" outlineLevel="0" collapsed="false">
      <c r="A145" s="0" t="n">
        <v>23997</v>
      </c>
      <c r="B145" s="0" t="n">
        <v>170</v>
      </c>
      <c r="C145" s="0" t="n">
        <v>9992997</v>
      </c>
      <c r="D145" s="53" t="n">
        <v>36987</v>
      </c>
      <c r="E145" s="53" t="n">
        <v>37257</v>
      </c>
      <c r="F145" s="0" t="s">
        <v>27</v>
      </c>
      <c r="G145" s="0" t="n">
        <v>50</v>
      </c>
      <c r="H145" s="0" t="n">
        <v>-17600</v>
      </c>
      <c r="I145" s="0" t="n">
        <v>-17514.61</v>
      </c>
      <c r="J145" s="0" t="n">
        <v>48.5</v>
      </c>
      <c r="K145" s="0" t="n">
        <v>29.61</v>
      </c>
      <c r="L145" s="0" t="n">
        <v>332464</v>
      </c>
      <c r="M145" s="0" t="n">
        <v>330850.9829</v>
      </c>
      <c r="N145" s="0" t="s">
        <v>17</v>
      </c>
      <c r="O145" s="0" t="s">
        <v>18</v>
      </c>
      <c r="P145" s="0" t="s">
        <v>33</v>
      </c>
      <c r="Q145" s="0" t="s">
        <v>79</v>
      </c>
      <c r="R145" s="0" t="s">
        <v>80</v>
      </c>
      <c r="S145" s="0" t="s">
        <v>33</v>
      </c>
      <c r="T145" s="0" t="s">
        <v>20</v>
      </c>
      <c r="U145" s="0" t="s">
        <v>21</v>
      </c>
      <c r="V145" s="0" t="n">
        <v>329275.13</v>
      </c>
      <c r="W145" s="0" t="s">
        <v>81</v>
      </c>
      <c r="X145" s="0" t="s">
        <v>82</v>
      </c>
    </row>
    <row r="146" customFormat="false" ht="12.8" hidden="false" customHeight="false" outlineLevel="0" collapsed="false">
      <c r="A146" s="0" t="n">
        <v>23997</v>
      </c>
      <c r="B146" s="0" t="n">
        <v>170</v>
      </c>
      <c r="C146" s="0" t="n">
        <v>9992997</v>
      </c>
      <c r="D146" s="53" t="n">
        <v>36987</v>
      </c>
      <c r="E146" s="53" t="n">
        <v>37288</v>
      </c>
      <c r="F146" s="0" t="s">
        <v>27</v>
      </c>
      <c r="G146" s="0" t="n">
        <v>50</v>
      </c>
      <c r="H146" s="0" t="n">
        <v>-16000</v>
      </c>
      <c r="I146" s="0" t="n">
        <v>-15898.96</v>
      </c>
      <c r="J146" s="0" t="n">
        <v>48.5</v>
      </c>
      <c r="K146" s="0" t="n">
        <v>29.61</v>
      </c>
      <c r="L146" s="0" t="n">
        <v>302240</v>
      </c>
      <c r="M146" s="0" t="n">
        <v>300331.3544</v>
      </c>
      <c r="N146" s="0" t="s">
        <v>17</v>
      </c>
      <c r="O146" s="0" t="s">
        <v>18</v>
      </c>
      <c r="P146" s="0" t="s">
        <v>33</v>
      </c>
      <c r="Q146" s="0" t="s">
        <v>79</v>
      </c>
      <c r="R146" s="0" t="s">
        <v>80</v>
      </c>
      <c r="S146" s="0" t="s">
        <v>33</v>
      </c>
      <c r="T146" s="0" t="s">
        <v>20</v>
      </c>
      <c r="U146" s="0" t="s">
        <v>21</v>
      </c>
      <c r="V146" s="0" t="n">
        <v>298900.89</v>
      </c>
      <c r="W146" s="0" t="s">
        <v>81</v>
      </c>
      <c r="X146" s="0" t="s">
        <v>82</v>
      </c>
    </row>
    <row r="147" customFormat="false" ht="12.8" hidden="false" customHeight="false" outlineLevel="0" collapsed="false">
      <c r="A147" s="0" t="n">
        <v>24170</v>
      </c>
      <c r="B147" s="0" t="n">
        <v>180</v>
      </c>
      <c r="C147" s="0" t="n">
        <v>9993157</v>
      </c>
      <c r="D147" s="53" t="n">
        <v>36997</v>
      </c>
      <c r="E147" s="53" t="n">
        <v>37438</v>
      </c>
      <c r="F147" s="0" t="s">
        <v>27</v>
      </c>
      <c r="G147" s="0" t="n">
        <v>50</v>
      </c>
      <c r="H147" s="0" t="n">
        <v>17600</v>
      </c>
      <c r="I147" s="0" t="n">
        <v>17342.67</v>
      </c>
      <c r="J147" s="0" t="n">
        <v>91</v>
      </c>
      <c r="K147" s="0" t="n">
        <v>49.6</v>
      </c>
      <c r="L147" s="0" t="n">
        <v>-728640</v>
      </c>
      <c r="M147" s="0" t="n">
        <v>-717986.538</v>
      </c>
      <c r="N147" s="0" t="s">
        <v>17</v>
      </c>
      <c r="O147" s="0" t="s">
        <v>18</v>
      </c>
      <c r="P147" s="0" t="s">
        <v>33</v>
      </c>
      <c r="Q147" s="0" t="s">
        <v>79</v>
      </c>
      <c r="R147" s="0" t="s">
        <v>80</v>
      </c>
      <c r="S147" s="0" t="s">
        <v>33</v>
      </c>
      <c r="T147" s="0" t="s">
        <v>24</v>
      </c>
      <c r="U147" s="0" t="s">
        <v>21</v>
      </c>
      <c r="V147" s="0" t="n">
        <v>-659021.57</v>
      </c>
      <c r="W147" s="0" t="s">
        <v>81</v>
      </c>
      <c r="X147" s="0" t="s">
        <v>82</v>
      </c>
    </row>
    <row r="148" customFormat="false" ht="12.8" hidden="false" customHeight="false" outlineLevel="0" collapsed="false">
      <c r="A148" s="0" t="n">
        <v>24170</v>
      </c>
      <c r="B148" s="0" t="n">
        <v>180</v>
      </c>
      <c r="C148" s="0" t="n">
        <v>9993157</v>
      </c>
      <c r="D148" s="53" t="n">
        <v>36997</v>
      </c>
      <c r="E148" s="53" t="n">
        <v>37469</v>
      </c>
      <c r="F148" s="0" t="s">
        <v>27</v>
      </c>
      <c r="G148" s="0" t="n">
        <v>50</v>
      </c>
      <c r="H148" s="0" t="n">
        <v>17600</v>
      </c>
      <c r="I148" s="0" t="n">
        <v>17305.22</v>
      </c>
      <c r="J148" s="0" t="n">
        <v>91</v>
      </c>
      <c r="K148" s="0" t="n">
        <v>49.6</v>
      </c>
      <c r="L148" s="0" t="n">
        <v>-728640</v>
      </c>
      <c r="M148" s="0" t="n">
        <v>-716436.108</v>
      </c>
      <c r="N148" s="0" t="s">
        <v>17</v>
      </c>
      <c r="O148" s="0" t="s">
        <v>18</v>
      </c>
      <c r="P148" s="0" t="s">
        <v>33</v>
      </c>
      <c r="Q148" s="0" t="s">
        <v>79</v>
      </c>
      <c r="R148" s="0" t="s">
        <v>80</v>
      </c>
      <c r="S148" s="0" t="s">
        <v>33</v>
      </c>
      <c r="T148" s="0" t="s">
        <v>24</v>
      </c>
      <c r="U148" s="0" t="s">
        <v>21</v>
      </c>
      <c r="V148" s="0" t="n">
        <v>-657598.47</v>
      </c>
      <c r="W148" s="0" t="s">
        <v>81</v>
      </c>
      <c r="X148" s="0" t="s">
        <v>82</v>
      </c>
    </row>
    <row r="149" customFormat="false" ht="12.8" hidden="false" customHeight="false" outlineLevel="0" collapsed="false">
      <c r="A149" s="0" t="n">
        <v>24228</v>
      </c>
      <c r="B149" s="0" t="n">
        <v>195</v>
      </c>
      <c r="C149" s="0" t="n">
        <v>9993202</v>
      </c>
      <c r="D149" s="53" t="n">
        <v>36999</v>
      </c>
      <c r="E149" s="53" t="n">
        <v>37257</v>
      </c>
      <c r="F149" s="0" t="s">
        <v>27</v>
      </c>
      <c r="G149" s="0" t="n">
        <v>50</v>
      </c>
      <c r="H149" s="0" t="n">
        <v>17600</v>
      </c>
      <c r="I149" s="0" t="n">
        <v>17514.61</v>
      </c>
      <c r="J149" s="0" t="n">
        <v>48</v>
      </c>
      <c r="K149" s="0" t="n">
        <v>30.08</v>
      </c>
      <c r="L149" s="0" t="n">
        <v>-315392</v>
      </c>
      <c r="M149" s="0" t="n">
        <v>-313861.8112</v>
      </c>
      <c r="N149" s="0" t="s">
        <v>17</v>
      </c>
      <c r="O149" s="0" t="s">
        <v>18</v>
      </c>
      <c r="P149" s="0" t="s">
        <v>33</v>
      </c>
      <c r="Q149" s="0" t="s">
        <v>79</v>
      </c>
      <c r="R149" s="0" t="s">
        <v>80</v>
      </c>
      <c r="S149" s="0" t="s">
        <v>33</v>
      </c>
      <c r="T149" s="0" t="s">
        <v>24</v>
      </c>
      <c r="U149" s="0" t="s">
        <v>21</v>
      </c>
      <c r="V149" s="0" t="n">
        <v>-320517.82</v>
      </c>
      <c r="W149" s="0" t="s">
        <v>81</v>
      </c>
      <c r="X149" s="0" t="s">
        <v>82</v>
      </c>
    </row>
    <row r="150" customFormat="false" ht="12.8" hidden="false" customHeight="false" outlineLevel="0" collapsed="false">
      <c r="A150" s="0" t="n">
        <v>24228</v>
      </c>
      <c r="B150" s="0" t="n">
        <v>195</v>
      </c>
      <c r="C150" s="0" t="n">
        <v>9993202</v>
      </c>
      <c r="D150" s="53" t="n">
        <v>36999</v>
      </c>
      <c r="E150" s="53" t="n">
        <v>37288</v>
      </c>
      <c r="F150" s="0" t="s">
        <v>27</v>
      </c>
      <c r="G150" s="0" t="n">
        <v>50</v>
      </c>
      <c r="H150" s="0" t="n">
        <v>16000</v>
      </c>
      <c r="I150" s="0" t="n">
        <v>15898.96</v>
      </c>
      <c r="J150" s="0" t="n">
        <v>48</v>
      </c>
      <c r="K150" s="0" t="n">
        <v>30.08</v>
      </c>
      <c r="L150" s="0" t="n">
        <v>-286720</v>
      </c>
      <c r="M150" s="0" t="n">
        <v>-284909.3632</v>
      </c>
      <c r="N150" s="0" t="s">
        <v>17</v>
      </c>
      <c r="O150" s="0" t="s">
        <v>18</v>
      </c>
      <c r="P150" s="0" t="s">
        <v>33</v>
      </c>
      <c r="Q150" s="0" t="s">
        <v>79</v>
      </c>
      <c r="R150" s="0" t="s">
        <v>80</v>
      </c>
      <c r="S150" s="0" t="s">
        <v>33</v>
      </c>
      <c r="T150" s="0" t="s">
        <v>24</v>
      </c>
      <c r="U150" s="0" t="s">
        <v>21</v>
      </c>
      <c r="V150" s="0" t="n">
        <v>-290951.41</v>
      </c>
      <c r="W150" s="0" t="s">
        <v>81</v>
      </c>
      <c r="X150" s="0" t="s">
        <v>82</v>
      </c>
    </row>
    <row r="151" customFormat="false" ht="12.8" hidden="false" customHeight="false" outlineLevel="0" collapsed="false">
      <c r="A151" s="0" t="n">
        <v>24227</v>
      </c>
      <c r="B151" s="0" t="n">
        <v>194</v>
      </c>
      <c r="C151" s="0" t="n">
        <v>9993201</v>
      </c>
      <c r="D151" s="53" t="n">
        <v>36999</v>
      </c>
      <c r="E151" s="53" t="n">
        <v>37622</v>
      </c>
      <c r="F151" s="0" t="s">
        <v>34</v>
      </c>
      <c r="G151" s="0" t="n">
        <v>50</v>
      </c>
      <c r="H151" s="0" t="n">
        <v>1550</v>
      </c>
      <c r="I151" s="0" t="n">
        <v>1504.52</v>
      </c>
      <c r="J151" s="0" t="n">
        <v>70.24</v>
      </c>
      <c r="K151" s="0" t="n">
        <v>32.25</v>
      </c>
      <c r="L151" s="0" t="n">
        <v>-58884.5</v>
      </c>
      <c r="M151" s="0" t="n">
        <v>-57156.7148</v>
      </c>
      <c r="N151" s="0" t="s">
        <v>17</v>
      </c>
      <c r="O151" s="0" t="s">
        <v>35</v>
      </c>
      <c r="P151" s="0" t="s">
        <v>33</v>
      </c>
      <c r="Q151" s="0" t="s">
        <v>79</v>
      </c>
      <c r="R151" s="0" t="s">
        <v>80</v>
      </c>
      <c r="S151" s="0" t="s">
        <v>33</v>
      </c>
      <c r="T151" s="0" t="s">
        <v>24</v>
      </c>
      <c r="U151" s="0" t="s">
        <v>21</v>
      </c>
      <c r="V151" s="0" t="n">
        <v>-86870.71</v>
      </c>
      <c r="W151" s="0" t="s">
        <v>81</v>
      </c>
      <c r="X151" s="0" t="s">
        <v>82</v>
      </c>
    </row>
    <row r="152" customFormat="false" ht="12.8" hidden="false" customHeight="false" outlineLevel="0" collapsed="false">
      <c r="A152" s="0" t="n">
        <v>24227</v>
      </c>
      <c r="B152" s="0" t="n">
        <v>194</v>
      </c>
      <c r="C152" s="0" t="n">
        <v>9993201</v>
      </c>
      <c r="D152" s="53" t="n">
        <v>36999</v>
      </c>
      <c r="E152" s="53" t="n">
        <v>37653</v>
      </c>
      <c r="F152" s="0" t="s">
        <v>34</v>
      </c>
      <c r="G152" s="0" t="n">
        <v>50</v>
      </c>
      <c r="H152" s="0" t="n">
        <v>1400</v>
      </c>
      <c r="I152" s="0" t="n">
        <v>1354.86</v>
      </c>
      <c r="J152" s="0" t="n">
        <v>70.24</v>
      </c>
      <c r="K152" s="0" t="n">
        <v>32.25</v>
      </c>
      <c r="L152" s="0" t="n">
        <v>-53186</v>
      </c>
      <c r="M152" s="0" t="n">
        <v>-51471.1314</v>
      </c>
      <c r="N152" s="0" t="s">
        <v>17</v>
      </c>
      <c r="O152" s="0" t="s">
        <v>35</v>
      </c>
      <c r="P152" s="0" t="s">
        <v>33</v>
      </c>
      <c r="Q152" s="0" t="s">
        <v>79</v>
      </c>
      <c r="R152" s="0" t="s">
        <v>80</v>
      </c>
      <c r="S152" s="0" t="s">
        <v>33</v>
      </c>
      <c r="T152" s="0" t="s">
        <v>24</v>
      </c>
      <c r="U152" s="0" t="s">
        <v>21</v>
      </c>
      <c r="V152" s="0" t="n">
        <v>-78229.61</v>
      </c>
      <c r="W152" s="0" t="s">
        <v>81</v>
      </c>
      <c r="X152" s="0" t="s">
        <v>82</v>
      </c>
    </row>
    <row r="153" customFormat="false" ht="12.8" hidden="false" customHeight="false" outlineLevel="0" collapsed="false">
      <c r="A153" s="0" t="n">
        <v>24227</v>
      </c>
      <c r="B153" s="0" t="n">
        <v>194</v>
      </c>
      <c r="C153" s="0" t="n">
        <v>9993201</v>
      </c>
      <c r="D153" s="53" t="n">
        <v>36999</v>
      </c>
      <c r="E153" s="53" t="n">
        <v>37681</v>
      </c>
      <c r="F153" s="0" t="s">
        <v>34</v>
      </c>
      <c r="G153" s="0" t="n">
        <v>50</v>
      </c>
      <c r="H153" s="0" t="n">
        <v>1550</v>
      </c>
      <c r="I153" s="0" t="n">
        <v>1495.2</v>
      </c>
      <c r="J153" s="0" t="n">
        <v>70.24</v>
      </c>
      <c r="K153" s="0" t="n">
        <v>32.25</v>
      </c>
      <c r="L153" s="0" t="n">
        <v>-58884.5</v>
      </c>
      <c r="M153" s="0" t="n">
        <v>-56802.648</v>
      </c>
      <c r="N153" s="0" t="s">
        <v>17</v>
      </c>
      <c r="O153" s="0" t="s">
        <v>35</v>
      </c>
      <c r="P153" s="0" t="s">
        <v>33</v>
      </c>
      <c r="Q153" s="0" t="s">
        <v>79</v>
      </c>
      <c r="R153" s="0" t="s">
        <v>80</v>
      </c>
      <c r="S153" s="0" t="s">
        <v>33</v>
      </c>
      <c r="T153" s="0" t="s">
        <v>24</v>
      </c>
      <c r="U153" s="0" t="s">
        <v>21</v>
      </c>
      <c r="V153" s="0" t="n">
        <v>-86332.88</v>
      </c>
      <c r="W153" s="0" t="s">
        <v>81</v>
      </c>
      <c r="X153" s="0" t="s">
        <v>82</v>
      </c>
    </row>
    <row r="154" customFormat="false" ht="12.8" hidden="false" customHeight="false" outlineLevel="0" collapsed="false">
      <c r="A154" s="0" t="n">
        <v>24227</v>
      </c>
      <c r="B154" s="0" t="n">
        <v>194</v>
      </c>
      <c r="C154" s="0" t="n">
        <v>9993201</v>
      </c>
      <c r="D154" s="53" t="n">
        <v>36999</v>
      </c>
      <c r="E154" s="53" t="n">
        <v>37712</v>
      </c>
      <c r="F154" s="0" t="s">
        <v>34</v>
      </c>
      <c r="G154" s="0" t="n">
        <v>50</v>
      </c>
      <c r="H154" s="0" t="n">
        <v>1500</v>
      </c>
      <c r="I154" s="0" t="n">
        <v>1442.06</v>
      </c>
      <c r="J154" s="0" t="n">
        <v>70.24</v>
      </c>
      <c r="K154" s="0" t="n">
        <v>32.25</v>
      </c>
      <c r="L154" s="0" t="n">
        <v>-56985</v>
      </c>
      <c r="M154" s="0" t="n">
        <v>-54783.8594</v>
      </c>
      <c r="N154" s="0" t="s">
        <v>17</v>
      </c>
      <c r="O154" s="0" t="s">
        <v>35</v>
      </c>
      <c r="P154" s="0" t="s">
        <v>33</v>
      </c>
      <c r="Q154" s="0" t="s">
        <v>79</v>
      </c>
      <c r="R154" s="0" t="s">
        <v>80</v>
      </c>
      <c r="S154" s="0" t="s">
        <v>33</v>
      </c>
      <c r="T154" s="0" t="s">
        <v>24</v>
      </c>
      <c r="U154" s="0" t="s">
        <v>21</v>
      </c>
      <c r="V154" s="0" t="n">
        <v>-83264.65</v>
      </c>
      <c r="W154" s="0" t="s">
        <v>81</v>
      </c>
      <c r="X154" s="0" t="s">
        <v>82</v>
      </c>
    </row>
    <row r="155" customFormat="false" ht="12.8" hidden="false" customHeight="false" outlineLevel="0" collapsed="false">
      <c r="A155" s="0" t="n">
        <v>24227</v>
      </c>
      <c r="B155" s="0" t="n">
        <v>194</v>
      </c>
      <c r="C155" s="0" t="n">
        <v>9993201</v>
      </c>
      <c r="D155" s="53" t="n">
        <v>36999</v>
      </c>
      <c r="E155" s="53" t="n">
        <v>37742</v>
      </c>
      <c r="F155" s="0" t="s">
        <v>34</v>
      </c>
      <c r="G155" s="0" t="n">
        <v>50</v>
      </c>
      <c r="H155" s="0" t="n">
        <v>1550</v>
      </c>
      <c r="I155" s="0" t="n">
        <v>1484.86</v>
      </c>
      <c r="J155" s="0" t="n">
        <v>70.24</v>
      </c>
      <c r="K155" s="0" t="n">
        <v>32.25</v>
      </c>
      <c r="L155" s="0" t="n">
        <v>-58884.5</v>
      </c>
      <c r="M155" s="0" t="n">
        <v>-56409.8314</v>
      </c>
      <c r="N155" s="0" t="s">
        <v>17</v>
      </c>
      <c r="O155" s="0" t="s">
        <v>35</v>
      </c>
      <c r="P155" s="0" t="s">
        <v>33</v>
      </c>
      <c r="Q155" s="0" t="s">
        <v>79</v>
      </c>
      <c r="R155" s="0" t="s">
        <v>80</v>
      </c>
      <c r="S155" s="0" t="s">
        <v>33</v>
      </c>
      <c r="T155" s="0" t="s">
        <v>24</v>
      </c>
      <c r="U155" s="0" t="s">
        <v>21</v>
      </c>
      <c r="V155" s="0" t="n">
        <v>-85735.7</v>
      </c>
      <c r="W155" s="0" t="s">
        <v>81</v>
      </c>
      <c r="X155" s="0" t="s">
        <v>82</v>
      </c>
    </row>
    <row r="156" customFormat="false" ht="12.8" hidden="false" customHeight="false" outlineLevel="0" collapsed="false">
      <c r="A156" s="0" t="n">
        <v>24227</v>
      </c>
      <c r="B156" s="0" t="n">
        <v>194</v>
      </c>
      <c r="C156" s="0" t="n">
        <v>9993201</v>
      </c>
      <c r="D156" s="53" t="n">
        <v>36999</v>
      </c>
      <c r="E156" s="53" t="n">
        <v>37773</v>
      </c>
      <c r="F156" s="0" t="s">
        <v>34</v>
      </c>
      <c r="G156" s="0" t="n">
        <v>50</v>
      </c>
      <c r="H156" s="0" t="n">
        <v>1500</v>
      </c>
      <c r="I156" s="0" t="n">
        <v>1431.73</v>
      </c>
      <c r="J156" s="0" t="n">
        <v>70.24</v>
      </c>
      <c r="K156" s="0" t="n">
        <v>77.4</v>
      </c>
      <c r="L156" s="0" t="n">
        <v>10740</v>
      </c>
      <c r="M156" s="0" t="n">
        <v>10251.1868</v>
      </c>
      <c r="N156" s="0" t="s">
        <v>17</v>
      </c>
      <c r="O156" s="0" t="s">
        <v>35</v>
      </c>
      <c r="P156" s="0" t="s">
        <v>33</v>
      </c>
      <c r="Q156" s="0" t="s">
        <v>79</v>
      </c>
      <c r="R156" s="0" t="s">
        <v>80</v>
      </c>
      <c r="S156" s="0" t="s">
        <v>33</v>
      </c>
      <c r="T156" s="0" t="s">
        <v>24</v>
      </c>
      <c r="U156" s="0" t="s">
        <v>21</v>
      </c>
      <c r="V156" s="0" t="n">
        <v>-76225.05</v>
      </c>
      <c r="W156" s="0" t="s">
        <v>81</v>
      </c>
      <c r="X156" s="0" t="s">
        <v>82</v>
      </c>
    </row>
    <row r="157" customFormat="false" ht="12.8" hidden="false" customHeight="false" outlineLevel="0" collapsed="false">
      <c r="A157" s="0" t="n">
        <v>24227</v>
      </c>
      <c r="B157" s="0" t="n">
        <v>194</v>
      </c>
      <c r="C157" s="0" t="n">
        <v>9993201</v>
      </c>
      <c r="D157" s="53" t="n">
        <v>36999</v>
      </c>
      <c r="E157" s="53" t="n">
        <v>37803</v>
      </c>
      <c r="F157" s="0" t="s">
        <v>34</v>
      </c>
      <c r="G157" s="0" t="n">
        <v>50</v>
      </c>
      <c r="H157" s="0" t="n">
        <v>1550</v>
      </c>
      <c r="I157" s="0" t="n">
        <v>1473.84</v>
      </c>
      <c r="J157" s="0" t="n">
        <v>70.24</v>
      </c>
      <c r="K157" s="0" t="n">
        <v>81.7</v>
      </c>
      <c r="L157" s="0" t="n">
        <v>17763</v>
      </c>
      <c r="M157" s="0" t="n">
        <v>16890.2064</v>
      </c>
      <c r="N157" s="0" t="s">
        <v>17</v>
      </c>
      <c r="O157" s="0" t="s">
        <v>35</v>
      </c>
      <c r="P157" s="0" t="s">
        <v>33</v>
      </c>
      <c r="Q157" s="0" t="s">
        <v>79</v>
      </c>
      <c r="R157" s="0" t="s">
        <v>80</v>
      </c>
      <c r="S157" s="0" t="s">
        <v>33</v>
      </c>
      <c r="T157" s="0" t="s">
        <v>24</v>
      </c>
      <c r="U157" s="0" t="s">
        <v>21</v>
      </c>
      <c r="V157" s="0" t="n">
        <v>-78467.09</v>
      </c>
      <c r="W157" s="0" t="s">
        <v>81</v>
      </c>
      <c r="X157" s="0" t="s">
        <v>82</v>
      </c>
    </row>
    <row r="158" customFormat="false" ht="12.8" hidden="false" customHeight="false" outlineLevel="0" collapsed="false">
      <c r="A158" s="0" t="n">
        <v>24227</v>
      </c>
      <c r="B158" s="0" t="n">
        <v>194</v>
      </c>
      <c r="C158" s="0" t="n">
        <v>9993201</v>
      </c>
      <c r="D158" s="53" t="n">
        <v>36999</v>
      </c>
      <c r="E158" s="53" t="n">
        <v>37834</v>
      </c>
      <c r="F158" s="0" t="s">
        <v>34</v>
      </c>
      <c r="G158" s="0" t="n">
        <v>50</v>
      </c>
      <c r="H158" s="0" t="n">
        <v>1550</v>
      </c>
      <c r="I158" s="0" t="n">
        <v>1468.02</v>
      </c>
      <c r="J158" s="0" t="n">
        <v>70.24</v>
      </c>
      <c r="K158" s="0" t="n">
        <v>79.55</v>
      </c>
      <c r="L158" s="0" t="n">
        <v>14430.5</v>
      </c>
      <c r="M158" s="0" t="n">
        <v>13667.2662</v>
      </c>
      <c r="N158" s="0" t="s">
        <v>17</v>
      </c>
      <c r="O158" s="0" t="s">
        <v>35</v>
      </c>
      <c r="P158" s="0" t="s">
        <v>33</v>
      </c>
      <c r="Q158" s="0" t="s">
        <v>79</v>
      </c>
      <c r="R158" s="0" t="s">
        <v>80</v>
      </c>
      <c r="S158" s="0" t="s">
        <v>33</v>
      </c>
      <c r="T158" s="0" t="s">
        <v>24</v>
      </c>
      <c r="U158" s="0" t="s">
        <v>21</v>
      </c>
      <c r="V158" s="0" t="n">
        <v>-78157.34</v>
      </c>
      <c r="W158" s="0" t="s">
        <v>81</v>
      </c>
      <c r="X158" s="0" t="s">
        <v>82</v>
      </c>
    </row>
    <row r="159" customFormat="false" ht="12.8" hidden="false" customHeight="false" outlineLevel="0" collapsed="false">
      <c r="A159" s="0" t="n">
        <v>24227</v>
      </c>
      <c r="B159" s="0" t="n">
        <v>194</v>
      </c>
      <c r="C159" s="0" t="n">
        <v>9993201</v>
      </c>
      <c r="D159" s="53" t="n">
        <v>36999</v>
      </c>
      <c r="E159" s="53" t="n">
        <v>37865</v>
      </c>
      <c r="F159" s="0" t="s">
        <v>34</v>
      </c>
      <c r="G159" s="0" t="n">
        <v>50</v>
      </c>
      <c r="H159" s="0" t="n">
        <v>1500</v>
      </c>
      <c r="I159" s="0" t="n">
        <v>1414.98</v>
      </c>
      <c r="J159" s="0" t="n">
        <v>70.24</v>
      </c>
      <c r="K159" s="0" t="n">
        <v>51.6</v>
      </c>
      <c r="L159" s="0" t="n">
        <v>-27960</v>
      </c>
      <c r="M159" s="0" t="n">
        <v>-26375.2272</v>
      </c>
      <c r="N159" s="0" t="s">
        <v>17</v>
      </c>
      <c r="O159" s="0" t="s">
        <v>35</v>
      </c>
      <c r="P159" s="0" t="s">
        <v>33</v>
      </c>
      <c r="Q159" s="0" t="s">
        <v>79</v>
      </c>
      <c r="R159" s="0" t="s">
        <v>80</v>
      </c>
      <c r="S159" s="0" t="s">
        <v>33</v>
      </c>
      <c r="T159" s="0" t="s">
        <v>24</v>
      </c>
      <c r="U159" s="0" t="s">
        <v>21</v>
      </c>
      <c r="V159" s="0" t="n">
        <v>-75333.59</v>
      </c>
      <c r="W159" s="0" t="s">
        <v>81</v>
      </c>
      <c r="X159" s="0" t="s">
        <v>82</v>
      </c>
    </row>
    <row r="160" customFormat="false" ht="12.8" hidden="false" customHeight="false" outlineLevel="0" collapsed="false">
      <c r="A160" s="0" t="n">
        <v>24227</v>
      </c>
      <c r="B160" s="0" t="n">
        <v>194</v>
      </c>
      <c r="C160" s="0" t="n">
        <v>9993201</v>
      </c>
      <c r="D160" s="53" t="n">
        <v>36999</v>
      </c>
      <c r="E160" s="53" t="n">
        <v>37895</v>
      </c>
      <c r="F160" s="0" t="s">
        <v>34</v>
      </c>
      <c r="G160" s="0" t="n">
        <v>50</v>
      </c>
      <c r="H160" s="0" t="n">
        <v>1550</v>
      </c>
      <c r="I160" s="0" t="n">
        <v>1456.14</v>
      </c>
      <c r="J160" s="0" t="n">
        <v>70.24</v>
      </c>
      <c r="K160" s="0" t="n">
        <v>21.5</v>
      </c>
      <c r="L160" s="0" t="n">
        <v>-75547</v>
      </c>
      <c r="M160" s="0" t="n">
        <v>-70972.2636</v>
      </c>
      <c r="N160" s="0" t="s">
        <v>17</v>
      </c>
      <c r="O160" s="0" t="s">
        <v>35</v>
      </c>
      <c r="P160" s="0" t="s">
        <v>33</v>
      </c>
      <c r="Q160" s="0" t="s">
        <v>79</v>
      </c>
      <c r="R160" s="0" t="s">
        <v>80</v>
      </c>
      <c r="S160" s="0" t="s">
        <v>33</v>
      </c>
      <c r="T160" s="0" t="s">
        <v>24</v>
      </c>
      <c r="U160" s="0" t="s">
        <v>21</v>
      </c>
      <c r="V160" s="0" t="n">
        <v>-97910.57</v>
      </c>
      <c r="W160" s="0" t="s">
        <v>81</v>
      </c>
      <c r="X160" s="0" t="s">
        <v>82</v>
      </c>
    </row>
    <row r="161" customFormat="false" ht="12.8" hidden="false" customHeight="false" outlineLevel="0" collapsed="false">
      <c r="A161" s="0" t="n">
        <v>24227</v>
      </c>
      <c r="B161" s="0" t="n">
        <v>194</v>
      </c>
      <c r="C161" s="0" t="n">
        <v>9993201</v>
      </c>
      <c r="D161" s="53" t="n">
        <v>36999</v>
      </c>
      <c r="E161" s="53" t="n">
        <v>37926</v>
      </c>
      <c r="F161" s="0" t="s">
        <v>34</v>
      </c>
      <c r="G161" s="0" t="n">
        <v>50</v>
      </c>
      <c r="H161" s="0" t="n">
        <v>1500</v>
      </c>
      <c r="I161" s="0" t="n">
        <v>1403.35</v>
      </c>
      <c r="J161" s="0" t="n">
        <v>70.24</v>
      </c>
      <c r="K161" s="0" t="n">
        <v>21.5</v>
      </c>
      <c r="L161" s="0" t="n">
        <v>-73110</v>
      </c>
      <c r="M161" s="0" t="n">
        <v>-68399.279</v>
      </c>
      <c r="N161" s="0" t="s">
        <v>17</v>
      </c>
      <c r="O161" s="0" t="s">
        <v>35</v>
      </c>
      <c r="P161" s="0" t="s">
        <v>33</v>
      </c>
      <c r="Q161" s="0" t="s">
        <v>79</v>
      </c>
      <c r="R161" s="0" t="s">
        <v>80</v>
      </c>
      <c r="S161" s="0" t="s">
        <v>33</v>
      </c>
      <c r="T161" s="0" t="s">
        <v>24</v>
      </c>
      <c r="U161" s="0" t="s">
        <v>21</v>
      </c>
      <c r="V161" s="0" t="n">
        <v>-94360.98</v>
      </c>
      <c r="W161" s="0" t="s">
        <v>81</v>
      </c>
      <c r="X161" s="0" t="s">
        <v>82</v>
      </c>
    </row>
    <row r="162" customFormat="false" ht="12.8" hidden="false" customHeight="false" outlineLevel="0" collapsed="false">
      <c r="A162" s="0" t="n">
        <v>24227</v>
      </c>
      <c r="B162" s="0" t="n">
        <v>194</v>
      </c>
      <c r="C162" s="0" t="n">
        <v>9993201</v>
      </c>
      <c r="D162" s="53" t="n">
        <v>36999</v>
      </c>
      <c r="E162" s="53" t="n">
        <v>37956</v>
      </c>
      <c r="F162" s="0" t="s">
        <v>34</v>
      </c>
      <c r="G162" s="0" t="n">
        <v>50</v>
      </c>
      <c r="H162" s="0" t="n">
        <v>1550</v>
      </c>
      <c r="I162" s="0" t="n">
        <v>1443.9</v>
      </c>
      <c r="J162" s="0" t="n">
        <v>70.24</v>
      </c>
      <c r="K162" s="0" t="n">
        <v>21.5</v>
      </c>
      <c r="L162" s="0" t="n">
        <v>-75547</v>
      </c>
      <c r="M162" s="0" t="n">
        <v>-70375.686</v>
      </c>
      <c r="N162" s="0" t="s">
        <v>17</v>
      </c>
      <c r="O162" s="0" t="s">
        <v>35</v>
      </c>
      <c r="P162" s="0" t="s">
        <v>33</v>
      </c>
      <c r="Q162" s="0" t="s">
        <v>79</v>
      </c>
      <c r="R162" s="0" t="s">
        <v>80</v>
      </c>
      <c r="S162" s="0" t="s">
        <v>33</v>
      </c>
      <c r="T162" s="0" t="s">
        <v>24</v>
      </c>
      <c r="U162" s="0" t="s">
        <v>21</v>
      </c>
      <c r="V162" s="0" t="n">
        <v>-97088.12</v>
      </c>
      <c r="W162" s="0" t="s">
        <v>81</v>
      </c>
      <c r="X162" s="0" t="s">
        <v>82</v>
      </c>
    </row>
    <row r="163" customFormat="false" ht="12.8" hidden="false" customHeight="false" outlineLevel="0" collapsed="false">
      <c r="A163" s="0" t="n">
        <v>24517</v>
      </c>
      <c r="B163" s="0" t="n">
        <v>242</v>
      </c>
      <c r="C163" s="0" t="n">
        <v>9993456</v>
      </c>
      <c r="D163" s="53" t="n">
        <v>37014</v>
      </c>
      <c r="E163" s="53" t="n">
        <v>37408</v>
      </c>
      <c r="F163" s="0" t="s">
        <v>34</v>
      </c>
      <c r="G163" s="0" t="n">
        <v>50</v>
      </c>
      <c r="H163" s="0" t="n">
        <v>1500</v>
      </c>
      <c r="I163" s="0" t="n">
        <v>1480.89</v>
      </c>
      <c r="J163" s="0" t="n">
        <v>95.24</v>
      </c>
      <c r="K163" s="0" t="n">
        <v>117</v>
      </c>
      <c r="L163" s="0" t="n">
        <v>32640</v>
      </c>
      <c r="M163" s="0" t="n">
        <v>32224.1664</v>
      </c>
      <c r="N163" s="0" t="s">
        <v>17</v>
      </c>
      <c r="O163" s="0" t="s">
        <v>35</v>
      </c>
      <c r="P163" s="0" t="s">
        <v>33</v>
      </c>
      <c r="Q163" s="0" t="s">
        <v>79</v>
      </c>
      <c r="R163" s="0" t="s">
        <v>80</v>
      </c>
      <c r="S163" s="0" t="s">
        <v>33</v>
      </c>
      <c r="T163" s="0" t="s">
        <v>24</v>
      </c>
      <c r="U163" s="0" t="s">
        <v>21</v>
      </c>
      <c r="V163" s="0" t="n">
        <v>-33675.55</v>
      </c>
      <c r="W163" s="0" t="s">
        <v>81</v>
      </c>
      <c r="X163" s="0" t="s">
        <v>82</v>
      </c>
    </row>
    <row r="164" customFormat="false" ht="12.8" hidden="false" customHeight="false" outlineLevel="0" collapsed="false">
      <c r="A164" s="0" t="n">
        <v>24519</v>
      </c>
      <c r="B164" s="0" t="n">
        <v>243</v>
      </c>
      <c r="C164" s="0" t="n">
        <v>9993457</v>
      </c>
      <c r="D164" s="53" t="n">
        <v>37014</v>
      </c>
      <c r="E164" s="53" t="n">
        <v>37408</v>
      </c>
      <c r="F164" s="0" t="s">
        <v>34</v>
      </c>
      <c r="G164" s="0" t="n">
        <v>25</v>
      </c>
      <c r="H164" s="0" t="n">
        <v>750</v>
      </c>
      <c r="I164" s="0" t="n">
        <v>740.45</v>
      </c>
      <c r="J164" s="0" t="n">
        <v>142.74</v>
      </c>
      <c r="K164" s="0" t="n">
        <v>117</v>
      </c>
      <c r="L164" s="0" t="n">
        <v>-19305</v>
      </c>
      <c r="M164" s="0" t="n">
        <v>-19059.183</v>
      </c>
      <c r="N164" s="0" t="s">
        <v>17</v>
      </c>
      <c r="O164" s="0" t="s">
        <v>35</v>
      </c>
      <c r="P164" s="0" t="s">
        <v>33</v>
      </c>
      <c r="Q164" s="0" t="s">
        <v>79</v>
      </c>
      <c r="R164" s="0" t="s">
        <v>80</v>
      </c>
      <c r="S164" s="0" t="s">
        <v>33</v>
      </c>
      <c r="T164" s="0" t="s">
        <v>24</v>
      </c>
      <c r="U164" s="0" t="s">
        <v>21</v>
      </c>
      <c r="V164" s="0" t="n">
        <v>-52009.03</v>
      </c>
      <c r="W164" s="0" t="s">
        <v>81</v>
      </c>
      <c r="X164" s="0" t="s">
        <v>82</v>
      </c>
    </row>
    <row r="165" customFormat="false" ht="12.8" hidden="false" customHeight="false" outlineLevel="0" collapsed="false">
      <c r="A165" s="0" t="n">
        <v>24517</v>
      </c>
      <c r="B165" s="0" t="n">
        <v>242</v>
      </c>
      <c r="C165" s="0" t="n">
        <v>9993456</v>
      </c>
      <c r="D165" s="53" t="n">
        <v>37014</v>
      </c>
      <c r="E165" s="53" t="n">
        <v>37438</v>
      </c>
      <c r="F165" s="0" t="s">
        <v>34</v>
      </c>
      <c r="G165" s="0" t="n">
        <v>50</v>
      </c>
      <c r="H165" s="0" t="n">
        <v>1550</v>
      </c>
      <c r="I165" s="0" t="n">
        <v>1527.34</v>
      </c>
      <c r="J165" s="0" t="n">
        <v>95.24</v>
      </c>
      <c r="K165" s="0" t="n">
        <v>123.5</v>
      </c>
      <c r="L165" s="0" t="n">
        <v>43803</v>
      </c>
      <c r="M165" s="0" t="n">
        <v>43162.6284</v>
      </c>
      <c r="N165" s="0" t="s">
        <v>17</v>
      </c>
      <c r="O165" s="0" t="s">
        <v>35</v>
      </c>
      <c r="P165" s="0" t="s">
        <v>33</v>
      </c>
      <c r="Q165" s="0" t="s">
        <v>79</v>
      </c>
      <c r="R165" s="0" t="s">
        <v>80</v>
      </c>
      <c r="S165" s="0" t="s">
        <v>33</v>
      </c>
      <c r="T165" s="0" t="s">
        <v>24</v>
      </c>
      <c r="U165" s="0" t="s">
        <v>21</v>
      </c>
      <c r="V165" s="0" t="n">
        <v>-34731.66</v>
      </c>
      <c r="W165" s="0" t="s">
        <v>81</v>
      </c>
      <c r="X165" s="0" t="s">
        <v>82</v>
      </c>
    </row>
    <row r="166" customFormat="false" ht="12.8" hidden="false" customHeight="false" outlineLevel="0" collapsed="false">
      <c r="A166" s="0" t="n">
        <v>24519</v>
      </c>
      <c r="B166" s="0" t="n">
        <v>243</v>
      </c>
      <c r="C166" s="0" t="n">
        <v>9993457</v>
      </c>
      <c r="D166" s="53" t="n">
        <v>37014</v>
      </c>
      <c r="E166" s="53" t="n">
        <v>37438</v>
      </c>
      <c r="F166" s="0" t="s">
        <v>34</v>
      </c>
      <c r="G166" s="0" t="n">
        <v>25</v>
      </c>
      <c r="H166" s="0" t="n">
        <v>775</v>
      </c>
      <c r="I166" s="0" t="n">
        <v>763.67</v>
      </c>
      <c r="J166" s="0" t="n">
        <v>142.74</v>
      </c>
      <c r="K166" s="0" t="n">
        <v>123.5</v>
      </c>
      <c r="L166" s="0" t="n">
        <v>-14911</v>
      </c>
      <c r="M166" s="0" t="n">
        <v>-14693.0108</v>
      </c>
      <c r="N166" s="0" t="s">
        <v>17</v>
      </c>
      <c r="O166" s="0" t="s">
        <v>35</v>
      </c>
      <c r="P166" s="0" t="s">
        <v>33</v>
      </c>
      <c r="Q166" s="0" t="s">
        <v>79</v>
      </c>
      <c r="R166" s="0" t="s">
        <v>80</v>
      </c>
      <c r="S166" s="0" t="s">
        <v>33</v>
      </c>
      <c r="T166" s="0" t="s">
        <v>24</v>
      </c>
      <c r="U166" s="0" t="s">
        <v>21</v>
      </c>
      <c r="V166" s="0" t="n">
        <v>-53640.1</v>
      </c>
      <c r="W166" s="0" t="s">
        <v>81</v>
      </c>
      <c r="X166" s="0" t="s">
        <v>82</v>
      </c>
    </row>
    <row r="167" customFormat="false" ht="12.8" hidden="false" customHeight="false" outlineLevel="0" collapsed="false">
      <c r="A167" s="0" t="n">
        <v>24517</v>
      </c>
      <c r="B167" s="0" t="n">
        <v>242</v>
      </c>
      <c r="C167" s="0" t="n">
        <v>9993456</v>
      </c>
      <c r="D167" s="53" t="n">
        <v>37014</v>
      </c>
      <c r="E167" s="53" t="n">
        <v>37469</v>
      </c>
      <c r="F167" s="0" t="s">
        <v>34</v>
      </c>
      <c r="G167" s="0" t="n">
        <v>50</v>
      </c>
      <c r="H167" s="0" t="n">
        <v>1550</v>
      </c>
      <c r="I167" s="0" t="n">
        <v>1524.04</v>
      </c>
      <c r="J167" s="0" t="n">
        <v>95.24</v>
      </c>
      <c r="K167" s="0" t="n">
        <v>120.25</v>
      </c>
      <c r="L167" s="0" t="n">
        <v>38765.5</v>
      </c>
      <c r="M167" s="0" t="n">
        <v>38116.2404</v>
      </c>
      <c r="N167" s="0" t="s">
        <v>17</v>
      </c>
      <c r="O167" s="0" t="s">
        <v>35</v>
      </c>
      <c r="P167" s="0" t="s">
        <v>33</v>
      </c>
      <c r="Q167" s="0" t="s">
        <v>79</v>
      </c>
      <c r="R167" s="0" t="s">
        <v>80</v>
      </c>
      <c r="S167" s="0" t="s">
        <v>33</v>
      </c>
      <c r="T167" s="0" t="s">
        <v>24</v>
      </c>
      <c r="U167" s="0" t="s">
        <v>21</v>
      </c>
      <c r="V167" s="0" t="n">
        <v>-34656.66</v>
      </c>
      <c r="W167" s="0" t="s">
        <v>81</v>
      </c>
      <c r="X167" s="0" t="s">
        <v>82</v>
      </c>
    </row>
    <row r="168" customFormat="false" ht="12.8" hidden="false" customHeight="false" outlineLevel="0" collapsed="false">
      <c r="A168" s="0" t="n">
        <v>24519</v>
      </c>
      <c r="B168" s="0" t="n">
        <v>243</v>
      </c>
      <c r="C168" s="0" t="n">
        <v>9993457</v>
      </c>
      <c r="D168" s="53" t="n">
        <v>37014</v>
      </c>
      <c r="E168" s="53" t="n">
        <v>37469</v>
      </c>
      <c r="F168" s="0" t="s">
        <v>34</v>
      </c>
      <c r="G168" s="0" t="n">
        <v>25</v>
      </c>
      <c r="H168" s="0" t="n">
        <v>775</v>
      </c>
      <c r="I168" s="0" t="n">
        <v>762.02</v>
      </c>
      <c r="J168" s="0" t="n">
        <v>142.74</v>
      </c>
      <c r="K168" s="0" t="n">
        <v>120.25</v>
      </c>
      <c r="L168" s="0" t="n">
        <v>-17429.75</v>
      </c>
      <c r="M168" s="0" t="n">
        <v>-17137.8298</v>
      </c>
      <c r="N168" s="0" t="s">
        <v>17</v>
      </c>
      <c r="O168" s="0" t="s">
        <v>35</v>
      </c>
      <c r="P168" s="0" t="s">
        <v>33</v>
      </c>
      <c r="Q168" s="0" t="s">
        <v>79</v>
      </c>
      <c r="R168" s="0" t="s">
        <v>80</v>
      </c>
      <c r="S168" s="0" t="s">
        <v>33</v>
      </c>
      <c r="T168" s="0" t="s">
        <v>24</v>
      </c>
      <c r="U168" s="0" t="s">
        <v>21</v>
      </c>
      <c r="V168" s="0" t="n">
        <v>-53524.27</v>
      </c>
      <c r="W168" s="0" t="s">
        <v>81</v>
      </c>
      <c r="X168" s="0" t="s">
        <v>82</v>
      </c>
    </row>
    <row r="169" customFormat="false" ht="12.8" hidden="false" customHeight="false" outlineLevel="0" collapsed="false">
      <c r="A169" s="0" t="n">
        <v>24517</v>
      </c>
      <c r="B169" s="0" t="n">
        <v>242</v>
      </c>
      <c r="C169" s="0" t="n">
        <v>9993456</v>
      </c>
      <c r="D169" s="53" t="n">
        <v>37014</v>
      </c>
      <c r="E169" s="53" t="n">
        <v>37500</v>
      </c>
      <c r="F169" s="0" t="s">
        <v>34</v>
      </c>
      <c r="G169" s="0" t="n">
        <v>50</v>
      </c>
      <c r="H169" s="0" t="n">
        <v>1500</v>
      </c>
      <c r="I169" s="0" t="n">
        <v>1471.65</v>
      </c>
      <c r="J169" s="0" t="n">
        <v>95.24</v>
      </c>
      <c r="K169" s="0" t="n">
        <v>78</v>
      </c>
      <c r="L169" s="0" t="n">
        <v>-25860</v>
      </c>
      <c r="M169" s="0" t="n">
        <v>-25371.246</v>
      </c>
      <c r="N169" s="0" t="s">
        <v>17</v>
      </c>
      <c r="O169" s="0" t="s">
        <v>35</v>
      </c>
      <c r="P169" s="0" t="s">
        <v>33</v>
      </c>
      <c r="Q169" s="0" t="s">
        <v>79</v>
      </c>
      <c r="R169" s="0" t="s">
        <v>80</v>
      </c>
      <c r="S169" s="0" t="s">
        <v>33</v>
      </c>
      <c r="T169" s="0" t="s">
        <v>24</v>
      </c>
      <c r="U169" s="0" t="s">
        <v>21</v>
      </c>
      <c r="V169" s="0" t="n">
        <v>-33465.25</v>
      </c>
      <c r="W169" s="0" t="s">
        <v>81</v>
      </c>
      <c r="X169" s="0" t="s">
        <v>82</v>
      </c>
    </row>
    <row r="170" customFormat="false" ht="12.8" hidden="false" customHeight="false" outlineLevel="0" collapsed="false">
      <c r="A170" s="0" t="n">
        <v>24519</v>
      </c>
      <c r="B170" s="0" t="n">
        <v>243</v>
      </c>
      <c r="C170" s="0" t="n">
        <v>9993457</v>
      </c>
      <c r="D170" s="53" t="n">
        <v>37014</v>
      </c>
      <c r="E170" s="53" t="n">
        <v>37500</v>
      </c>
      <c r="F170" s="0" t="s">
        <v>34</v>
      </c>
      <c r="G170" s="0" t="n">
        <v>25</v>
      </c>
      <c r="H170" s="0" t="n">
        <v>750</v>
      </c>
      <c r="I170" s="0" t="n">
        <v>735.82</v>
      </c>
      <c r="J170" s="0" t="n">
        <v>142.74</v>
      </c>
      <c r="K170" s="0" t="n">
        <v>78</v>
      </c>
      <c r="L170" s="0" t="n">
        <v>-48555</v>
      </c>
      <c r="M170" s="0" t="n">
        <v>-47636.9868</v>
      </c>
      <c r="N170" s="0" t="s">
        <v>17</v>
      </c>
      <c r="O170" s="0" t="s">
        <v>35</v>
      </c>
      <c r="P170" s="0" t="s">
        <v>33</v>
      </c>
      <c r="Q170" s="0" t="s">
        <v>79</v>
      </c>
      <c r="R170" s="0" t="s">
        <v>80</v>
      </c>
      <c r="S170" s="0" t="s">
        <v>33</v>
      </c>
      <c r="T170" s="0" t="s">
        <v>24</v>
      </c>
      <c r="U170" s="0" t="s">
        <v>21</v>
      </c>
      <c r="V170" s="0" t="n">
        <v>-51684.24</v>
      </c>
      <c r="W170" s="0" t="s">
        <v>81</v>
      </c>
      <c r="X170" s="0" t="s">
        <v>82</v>
      </c>
    </row>
    <row r="171" customFormat="false" ht="12.8" hidden="false" customHeight="false" outlineLevel="0" collapsed="false">
      <c r="A171" s="0" t="n">
        <v>24517</v>
      </c>
      <c r="B171" s="0" t="n">
        <v>242</v>
      </c>
      <c r="C171" s="0" t="n">
        <v>9993456</v>
      </c>
      <c r="D171" s="53" t="n">
        <v>37014</v>
      </c>
      <c r="E171" s="53" t="n">
        <v>37530</v>
      </c>
      <c r="F171" s="0" t="s">
        <v>34</v>
      </c>
      <c r="G171" s="0" t="n">
        <v>50</v>
      </c>
      <c r="H171" s="0" t="n">
        <v>1550</v>
      </c>
      <c r="I171" s="0" t="n">
        <v>1517.05</v>
      </c>
      <c r="J171" s="0" t="n">
        <v>95.24</v>
      </c>
      <c r="K171" s="0" t="n">
        <v>32.5</v>
      </c>
      <c r="L171" s="0" t="n">
        <v>-97247</v>
      </c>
      <c r="M171" s="0" t="n">
        <v>-95179.717</v>
      </c>
      <c r="N171" s="0" t="s">
        <v>17</v>
      </c>
      <c r="O171" s="0" t="s">
        <v>35</v>
      </c>
      <c r="P171" s="0" t="s">
        <v>33</v>
      </c>
      <c r="Q171" s="0" t="s">
        <v>79</v>
      </c>
      <c r="R171" s="0" t="s">
        <v>80</v>
      </c>
      <c r="S171" s="0" t="s">
        <v>33</v>
      </c>
      <c r="T171" s="0" t="s">
        <v>24</v>
      </c>
      <c r="U171" s="0" t="s">
        <v>21</v>
      </c>
      <c r="V171" s="0" t="n">
        <v>-125520.81</v>
      </c>
      <c r="W171" s="0" t="s">
        <v>81</v>
      </c>
      <c r="X171" s="0" t="s">
        <v>82</v>
      </c>
    </row>
    <row r="172" customFormat="false" ht="12.8" hidden="false" customHeight="false" outlineLevel="0" collapsed="false">
      <c r="A172" s="0" t="n">
        <v>24517</v>
      </c>
      <c r="B172" s="0" t="n">
        <v>242</v>
      </c>
      <c r="C172" s="0" t="n">
        <v>9993456</v>
      </c>
      <c r="D172" s="53" t="n">
        <v>37014</v>
      </c>
      <c r="E172" s="53" t="n">
        <v>37561</v>
      </c>
      <c r="F172" s="0" t="s">
        <v>34</v>
      </c>
      <c r="G172" s="0" t="n">
        <v>50</v>
      </c>
      <c r="H172" s="0" t="n">
        <v>1500</v>
      </c>
      <c r="I172" s="0" t="n">
        <v>1464.32</v>
      </c>
      <c r="J172" s="0" t="n">
        <v>95.24</v>
      </c>
      <c r="K172" s="0" t="n">
        <v>32.5</v>
      </c>
      <c r="L172" s="0" t="n">
        <v>-94110</v>
      </c>
      <c r="M172" s="0" t="n">
        <v>-91871.4368</v>
      </c>
      <c r="N172" s="0" t="s">
        <v>17</v>
      </c>
      <c r="O172" s="0" t="s">
        <v>35</v>
      </c>
      <c r="P172" s="0" t="s">
        <v>33</v>
      </c>
      <c r="Q172" s="0" t="s">
        <v>79</v>
      </c>
      <c r="R172" s="0" t="s">
        <v>80</v>
      </c>
      <c r="S172" s="0" t="s">
        <v>33</v>
      </c>
      <c r="T172" s="0" t="s">
        <v>24</v>
      </c>
      <c r="U172" s="0" t="s">
        <v>21</v>
      </c>
      <c r="V172" s="0" t="n">
        <v>-121157.96</v>
      </c>
      <c r="W172" s="0" t="s">
        <v>81</v>
      </c>
      <c r="X172" s="0" t="s">
        <v>82</v>
      </c>
    </row>
    <row r="173" customFormat="false" ht="12.8" hidden="false" customHeight="false" outlineLevel="0" collapsed="false">
      <c r="A173" s="0" t="n">
        <v>24517</v>
      </c>
      <c r="B173" s="0" t="n">
        <v>242</v>
      </c>
      <c r="C173" s="0" t="n">
        <v>9993456</v>
      </c>
      <c r="D173" s="53" t="n">
        <v>37014</v>
      </c>
      <c r="E173" s="53" t="n">
        <v>37591</v>
      </c>
      <c r="F173" s="0" t="s">
        <v>34</v>
      </c>
      <c r="G173" s="0" t="n">
        <v>50</v>
      </c>
      <c r="H173" s="0" t="n">
        <v>1550</v>
      </c>
      <c r="I173" s="0" t="n">
        <v>1508.99</v>
      </c>
      <c r="J173" s="0" t="n">
        <v>95.24</v>
      </c>
      <c r="K173" s="0" t="n">
        <v>32.5</v>
      </c>
      <c r="L173" s="0" t="n">
        <v>-97247</v>
      </c>
      <c r="M173" s="0" t="n">
        <v>-94674.0326</v>
      </c>
      <c r="N173" s="0" t="s">
        <v>17</v>
      </c>
      <c r="O173" s="0" t="s">
        <v>35</v>
      </c>
      <c r="P173" s="0" t="s">
        <v>33</v>
      </c>
      <c r="Q173" s="0" t="s">
        <v>79</v>
      </c>
      <c r="R173" s="0" t="s">
        <v>80</v>
      </c>
      <c r="S173" s="0" t="s">
        <v>33</v>
      </c>
      <c r="T173" s="0" t="s">
        <v>24</v>
      </c>
      <c r="U173" s="0" t="s">
        <v>21</v>
      </c>
      <c r="V173" s="0" t="n">
        <v>-124853.47</v>
      </c>
      <c r="W173" s="0" t="s">
        <v>81</v>
      </c>
      <c r="X173" s="0" t="s">
        <v>82</v>
      </c>
    </row>
    <row r="174" customFormat="false" ht="12.8" hidden="false" customHeight="false" outlineLevel="0" collapsed="false">
      <c r="A174" s="0" t="n">
        <v>24536</v>
      </c>
      <c r="B174" s="0" t="n">
        <v>257</v>
      </c>
      <c r="C174" s="0" t="n">
        <v>9993484</v>
      </c>
      <c r="D174" s="53" t="n">
        <v>37018</v>
      </c>
      <c r="E174" s="53" t="n">
        <v>37257</v>
      </c>
      <c r="F174" s="0" t="s">
        <v>27</v>
      </c>
      <c r="G174" s="0" t="n">
        <v>50</v>
      </c>
      <c r="H174" s="0" t="n">
        <v>-17600</v>
      </c>
      <c r="I174" s="0" t="n">
        <v>-17514.61</v>
      </c>
      <c r="J174" s="0" t="n">
        <v>46.3</v>
      </c>
      <c r="K174" s="0" t="n">
        <v>29.61</v>
      </c>
      <c r="L174" s="0" t="n">
        <v>293744</v>
      </c>
      <c r="M174" s="0" t="n">
        <v>292318.8409</v>
      </c>
      <c r="N174" s="0" t="s">
        <v>17</v>
      </c>
      <c r="O174" s="0" t="s">
        <v>18</v>
      </c>
      <c r="P174" s="0" t="s">
        <v>33</v>
      </c>
      <c r="Q174" s="0" t="s">
        <v>79</v>
      </c>
      <c r="R174" s="0" t="s">
        <v>80</v>
      </c>
      <c r="S174" s="0" t="s">
        <v>33</v>
      </c>
      <c r="T174" s="0" t="s">
        <v>20</v>
      </c>
      <c r="U174" s="0" t="s">
        <v>21</v>
      </c>
      <c r="V174" s="0" t="n">
        <v>290742.98</v>
      </c>
      <c r="W174" s="0" t="s">
        <v>81</v>
      </c>
      <c r="X174" s="0" t="s">
        <v>82</v>
      </c>
    </row>
    <row r="175" customFormat="false" ht="12.8" hidden="false" customHeight="false" outlineLevel="0" collapsed="false">
      <c r="A175" s="0" t="n">
        <v>24536</v>
      </c>
      <c r="B175" s="0" t="n">
        <v>257</v>
      </c>
      <c r="C175" s="0" t="n">
        <v>9993484</v>
      </c>
      <c r="D175" s="53" t="n">
        <v>37018</v>
      </c>
      <c r="E175" s="53" t="n">
        <v>37288</v>
      </c>
      <c r="F175" s="0" t="s">
        <v>27</v>
      </c>
      <c r="G175" s="0" t="n">
        <v>50</v>
      </c>
      <c r="H175" s="0" t="n">
        <v>-16000</v>
      </c>
      <c r="I175" s="0" t="n">
        <v>-15898.96</v>
      </c>
      <c r="J175" s="0" t="n">
        <v>46.3</v>
      </c>
      <c r="K175" s="0" t="n">
        <v>29.61</v>
      </c>
      <c r="L175" s="0" t="n">
        <v>267040</v>
      </c>
      <c r="M175" s="0" t="n">
        <v>265353.6424</v>
      </c>
      <c r="N175" s="0" t="s">
        <v>17</v>
      </c>
      <c r="O175" s="0" t="s">
        <v>18</v>
      </c>
      <c r="P175" s="0" t="s">
        <v>33</v>
      </c>
      <c r="Q175" s="0" t="s">
        <v>79</v>
      </c>
      <c r="R175" s="0" t="s">
        <v>80</v>
      </c>
      <c r="S175" s="0" t="s">
        <v>33</v>
      </c>
      <c r="T175" s="0" t="s">
        <v>20</v>
      </c>
      <c r="U175" s="0" t="s">
        <v>21</v>
      </c>
      <c r="V175" s="0" t="n">
        <v>263923.17</v>
      </c>
      <c r="W175" s="0" t="s">
        <v>81</v>
      </c>
      <c r="X175" s="0" t="s">
        <v>82</v>
      </c>
    </row>
    <row r="176" customFormat="false" ht="12.8" hidden="false" customHeight="false" outlineLevel="0" collapsed="false">
      <c r="A176" s="0" t="n">
        <v>24536</v>
      </c>
      <c r="B176" s="0" t="n">
        <v>257</v>
      </c>
      <c r="C176" s="0" t="n">
        <v>9993484</v>
      </c>
      <c r="D176" s="53" t="n">
        <v>37018</v>
      </c>
      <c r="E176" s="53" t="n">
        <v>37316</v>
      </c>
      <c r="F176" s="0" t="s">
        <v>27</v>
      </c>
      <c r="G176" s="0" t="n">
        <v>50</v>
      </c>
      <c r="H176" s="0" t="n">
        <v>-16800</v>
      </c>
      <c r="I176" s="0" t="n">
        <v>-16666.49</v>
      </c>
      <c r="J176" s="0" t="n">
        <v>46.3</v>
      </c>
      <c r="K176" s="0" t="n">
        <v>26.78</v>
      </c>
      <c r="L176" s="0" t="n">
        <v>327936</v>
      </c>
      <c r="M176" s="0" t="n">
        <v>325329.8848</v>
      </c>
      <c r="N176" s="0" t="s">
        <v>17</v>
      </c>
      <c r="O176" s="0" t="s">
        <v>18</v>
      </c>
      <c r="P176" s="0" t="s">
        <v>33</v>
      </c>
      <c r="Q176" s="0" t="s">
        <v>79</v>
      </c>
      <c r="R176" s="0" t="s">
        <v>80</v>
      </c>
      <c r="S176" s="0" t="s">
        <v>33</v>
      </c>
      <c r="T176" s="0" t="s">
        <v>20</v>
      </c>
      <c r="U176" s="0" t="s">
        <v>21</v>
      </c>
      <c r="V176" s="0" t="n">
        <v>312496.64</v>
      </c>
      <c r="W176" s="0" t="s">
        <v>81</v>
      </c>
      <c r="X176" s="0" t="s">
        <v>82</v>
      </c>
    </row>
    <row r="177" customFormat="false" ht="12.8" hidden="false" customHeight="false" outlineLevel="0" collapsed="false">
      <c r="A177" s="0" t="n">
        <v>24536</v>
      </c>
      <c r="B177" s="0" t="n">
        <v>257</v>
      </c>
      <c r="C177" s="0" t="n">
        <v>9993484</v>
      </c>
      <c r="D177" s="53" t="n">
        <v>37018</v>
      </c>
      <c r="E177" s="53" t="n">
        <v>37347</v>
      </c>
      <c r="F177" s="0" t="s">
        <v>27</v>
      </c>
      <c r="G177" s="0" t="n">
        <v>50</v>
      </c>
      <c r="H177" s="0" t="n">
        <v>-17600</v>
      </c>
      <c r="I177" s="0" t="n">
        <v>-17436.51</v>
      </c>
      <c r="J177" s="0" t="n">
        <v>46.3</v>
      </c>
      <c r="K177" s="0" t="n">
        <v>26.78</v>
      </c>
      <c r="L177" s="0" t="n">
        <v>343552</v>
      </c>
      <c r="M177" s="0" t="n">
        <v>340360.6752</v>
      </c>
      <c r="N177" s="0" t="s">
        <v>17</v>
      </c>
      <c r="O177" s="0" t="s">
        <v>18</v>
      </c>
      <c r="P177" s="0" t="s">
        <v>33</v>
      </c>
      <c r="Q177" s="0" t="s">
        <v>79</v>
      </c>
      <c r="R177" s="0" t="s">
        <v>80</v>
      </c>
      <c r="S177" s="0" t="s">
        <v>33</v>
      </c>
      <c r="T177" s="0" t="s">
        <v>20</v>
      </c>
      <c r="U177" s="0" t="s">
        <v>21</v>
      </c>
      <c r="V177" s="0" t="n">
        <v>326934.18</v>
      </c>
      <c r="W177" s="0" t="s">
        <v>81</v>
      </c>
      <c r="X177" s="0" t="s">
        <v>82</v>
      </c>
    </row>
    <row r="178" customFormat="false" ht="12.8" hidden="false" customHeight="false" outlineLevel="0" collapsed="false">
      <c r="A178" s="0" t="n">
        <v>24536</v>
      </c>
      <c r="B178" s="0" t="n">
        <v>257</v>
      </c>
      <c r="C178" s="0" t="n">
        <v>9993484</v>
      </c>
      <c r="D178" s="53" t="n">
        <v>37018</v>
      </c>
      <c r="E178" s="53" t="n">
        <v>37377</v>
      </c>
      <c r="F178" s="0" t="s">
        <v>27</v>
      </c>
      <c r="G178" s="0" t="n">
        <v>50</v>
      </c>
      <c r="H178" s="0" t="n">
        <v>-17600</v>
      </c>
      <c r="I178" s="0" t="n">
        <v>-17405.87</v>
      </c>
      <c r="J178" s="0" t="n">
        <v>46.3</v>
      </c>
      <c r="K178" s="0" t="n">
        <v>28.98</v>
      </c>
      <c r="L178" s="0" t="n">
        <v>304832</v>
      </c>
      <c r="M178" s="0" t="n">
        <v>301469.6684</v>
      </c>
      <c r="N178" s="0" t="s">
        <v>17</v>
      </c>
      <c r="O178" s="0" t="s">
        <v>18</v>
      </c>
      <c r="P178" s="0" t="s">
        <v>33</v>
      </c>
      <c r="Q178" s="0" t="s">
        <v>79</v>
      </c>
      <c r="R178" s="0" t="s">
        <v>80</v>
      </c>
      <c r="S178" s="0" t="s">
        <v>33</v>
      </c>
      <c r="T178" s="0" t="s">
        <v>20</v>
      </c>
      <c r="U178" s="0" t="s">
        <v>21</v>
      </c>
      <c r="V178" s="0" t="n">
        <v>264569.19</v>
      </c>
      <c r="W178" s="0" t="s">
        <v>81</v>
      </c>
      <c r="X178" s="0" t="s">
        <v>82</v>
      </c>
    </row>
    <row r="179" customFormat="false" ht="12.8" hidden="false" customHeight="false" outlineLevel="0" collapsed="false">
      <c r="A179" s="0" t="n">
        <v>24536</v>
      </c>
      <c r="B179" s="0" t="n">
        <v>257</v>
      </c>
      <c r="C179" s="0" t="n">
        <v>9993484</v>
      </c>
      <c r="D179" s="53" t="n">
        <v>37018</v>
      </c>
      <c r="E179" s="53" t="n">
        <v>37408</v>
      </c>
      <c r="F179" s="0" t="s">
        <v>27</v>
      </c>
      <c r="G179" s="0" t="n">
        <v>50</v>
      </c>
      <c r="H179" s="0" t="n">
        <v>-16000</v>
      </c>
      <c r="I179" s="0" t="n">
        <v>-15796.21</v>
      </c>
      <c r="J179" s="0" t="n">
        <v>46.3</v>
      </c>
      <c r="K179" s="0" t="n">
        <v>36.23</v>
      </c>
      <c r="L179" s="0" t="n">
        <v>161120</v>
      </c>
      <c r="M179" s="0" t="n">
        <v>159067.8347</v>
      </c>
      <c r="N179" s="0" t="s">
        <v>17</v>
      </c>
      <c r="O179" s="0" t="s">
        <v>18</v>
      </c>
      <c r="P179" s="0" t="s">
        <v>33</v>
      </c>
      <c r="Q179" s="0" t="s">
        <v>79</v>
      </c>
      <c r="R179" s="0" t="s">
        <v>80</v>
      </c>
      <c r="S179" s="0" t="s">
        <v>33</v>
      </c>
      <c r="T179" s="0" t="s">
        <v>20</v>
      </c>
      <c r="U179" s="0" t="s">
        <v>21</v>
      </c>
      <c r="V179" s="0" t="n">
        <v>83719.92</v>
      </c>
      <c r="W179" s="0" t="s">
        <v>81</v>
      </c>
      <c r="X179" s="0" t="s">
        <v>82</v>
      </c>
    </row>
    <row r="180" customFormat="false" ht="12.8" hidden="false" customHeight="false" outlineLevel="0" collapsed="false">
      <c r="A180" s="0" t="n">
        <v>24536</v>
      </c>
      <c r="B180" s="0" t="n">
        <v>257</v>
      </c>
      <c r="C180" s="0" t="n">
        <v>9993484</v>
      </c>
      <c r="D180" s="53" t="n">
        <v>37018</v>
      </c>
      <c r="E180" s="53" t="n">
        <v>37438</v>
      </c>
      <c r="F180" s="0" t="s">
        <v>27</v>
      </c>
      <c r="G180" s="0" t="n">
        <v>50</v>
      </c>
      <c r="H180" s="0" t="n">
        <v>-17600</v>
      </c>
      <c r="I180" s="0" t="n">
        <v>-17342.67</v>
      </c>
      <c r="J180" s="0" t="n">
        <v>46.3</v>
      </c>
      <c r="K180" s="0" t="n">
        <v>48.83</v>
      </c>
      <c r="L180" s="0" t="n">
        <v>-44528</v>
      </c>
      <c r="M180" s="0" t="n">
        <v>-43876.9551</v>
      </c>
      <c r="N180" s="0" t="s">
        <v>17</v>
      </c>
      <c r="O180" s="0" t="s">
        <v>18</v>
      </c>
      <c r="P180" s="0" t="s">
        <v>33</v>
      </c>
      <c r="Q180" s="0" t="s">
        <v>79</v>
      </c>
      <c r="R180" s="0" t="s">
        <v>80</v>
      </c>
      <c r="S180" s="0" t="s">
        <v>33</v>
      </c>
      <c r="T180" s="0" t="s">
        <v>20</v>
      </c>
      <c r="U180" s="0" t="s">
        <v>21</v>
      </c>
      <c r="V180" s="0" t="n">
        <v>-116195.91</v>
      </c>
      <c r="W180" s="0" t="s">
        <v>81</v>
      </c>
      <c r="X180" s="0" t="s">
        <v>82</v>
      </c>
    </row>
    <row r="181" customFormat="false" ht="12.8" hidden="false" customHeight="false" outlineLevel="0" collapsed="false">
      <c r="A181" s="0" t="n">
        <v>24551</v>
      </c>
      <c r="B181" s="0" t="n">
        <v>266</v>
      </c>
      <c r="C181" s="0" t="n">
        <v>9993497</v>
      </c>
      <c r="D181" s="53" t="n">
        <v>37018</v>
      </c>
      <c r="E181" s="53" t="n">
        <v>37438</v>
      </c>
      <c r="F181" s="0" t="s">
        <v>27</v>
      </c>
      <c r="G181" s="0" t="n">
        <v>50</v>
      </c>
      <c r="H181" s="0" t="n">
        <v>-17600</v>
      </c>
      <c r="I181" s="0" t="n">
        <v>-17342.67</v>
      </c>
      <c r="J181" s="0" t="n">
        <v>77.25</v>
      </c>
      <c r="K181" s="0" t="n">
        <v>48.83</v>
      </c>
      <c r="L181" s="0" t="n">
        <v>500192</v>
      </c>
      <c r="M181" s="0" t="n">
        <v>492878.6814</v>
      </c>
      <c r="N181" s="0" t="s">
        <v>17</v>
      </c>
      <c r="O181" s="0" t="s">
        <v>18</v>
      </c>
      <c r="P181" s="0" t="s">
        <v>33</v>
      </c>
      <c r="Q181" s="0" t="s">
        <v>79</v>
      </c>
      <c r="R181" s="0" t="s">
        <v>80</v>
      </c>
      <c r="S181" s="0" t="s">
        <v>33</v>
      </c>
      <c r="T181" s="0" t="s">
        <v>20</v>
      </c>
      <c r="U181" s="0" t="s">
        <v>21</v>
      </c>
      <c r="V181" s="0" t="n">
        <v>420559.82</v>
      </c>
      <c r="W181" s="0" t="s">
        <v>81</v>
      </c>
      <c r="X181" s="0" t="s">
        <v>82</v>
      </c>
    </row>
    <row r="182" customFormat="false" ht="12.8" hidden="false" customHeight="false" outlineLevel="0" collapsed="false">
      <c r="A182" s="0" t="n">
        <v>24536</v>
      </c>
      <c r="B182" s="0" t="n">
        <v>257</v>
      </c>
      <c r="C182" s="0" t="n">
        <v>9993484</v>
      </c>
      <c r="D182" s="53" t="n">
        <v>37018</v>
      </c>
      <c r="E182" s="53" t="n">
        <v>37469</v>
      </c>
      <c r="F182" s="0" t="s">
        <v>27</v>
      </c>
      <c r="G182" s="0" t="n">
        <v>50</v>
      </c>
      <c r="H182" s="0" t="n">
        <v>-17600</v>
      </c>
      <c r="I182" s="0" t="n">
        <v>-17305.22</v>
      </c>
      <c r="J182" s="0" t="n">
        <v>46.3</v>
      </c>
      <c r="K182" s="0" t="n">
        <v>48.83</v>
      </c>
      <c r="L182" s="0" t="n">
        <v>-44528</v>
      </c>
      <c r="M182" s="0" t="n">
        <v>-43782.2066</v>
      </c>
      <c r="N182" s="0" t="s">
        <v>17</v>
      </c>
      <c r="O182" s="0" t="s">
        <v>18</v>
      </c>
      <c r="P182" s="0" t="s">
        <v>33</v>
      </c>
      <c r="Q182" s="0" t="s">
        <v>79</v>
      </c>
      <c r="R182" s="0" t="s">
        <v>80</v>
      </c>
      <c r="S182" s="0" t="s">
        <v>33</v>
      </c>
      <c r="T182" s="0" t="s">
        <v>20</v>
      </c>
      <c r="U182" s="0" t="s">
        <v>21</v>
      </c>
      <c r="V182" s="0" t="n">
        <v>-115944.99</v>
      </c>
      <c r="W182" s="0" t="s">
        <v>81</v>
      </c>
      <c r="X182" s="0" t="s">
        <v>82</v>
      </c>
    </row>
    <row r="183" customFormat="false" ht="12.8" hidden="false" customHeight="false" outlineLevel="0" collapsed="false">
      <c r="A183" s="0" t="n">
        <v>24551</v>
      </c>
      <c r="B183" s="0" t="n">
        <v>266</v>
      </c>
      <c r="C183" s="0" t="n">
        <v>9993497</v>
      </c>
      <c r="D183" s="53" t="n">
        <v>37018</v>
      </c>
      <c r="E183" s="53" t="n">
        <v>37469</v>
      </c>
      <c r="F183" s="0" t="s">
        <v>27</v>
      </c>
      <c r="G183" s="0" t="n">
        <v>50</v>
      </c>
      <c r="H183" s="0" t="n">
        <v>-17600</v>
      </c>
      <c r="I183" s="0" t="n">
        <v>-17305.22</v>
      </c>
      <c r="J183" s="0" t="n">
        <v>77.25</v>
      </c>
      <c r="K183" s="0" t="n">
        <v>48.83</v>
      </c>
      <c r="L183" s="0" t="n">
        <v>500192</v>
      </c>
      <c r="M183" s="0" t="n">
        <v>491814.3524</v>
      </c>
      <c r="N183" s="0" t="s">
        <v>17</v>
      </c>
      <c r="O183" s="0" t="s">
        <v>18</v>
      </c>
      <c r="P183" s="0" t="s">
        <v>33</v>
      </c>
      <c r="Q183" s="0" t="s">
        <v>79</v>
      </c>
      <c r="R183" s="0" t="s">
        <v>80</v>
      </c>
      <c r="S183" s="0" t="s">
        <v>33</v>
      </c>
      <c r="T183" s="0" t="s">
        <v>20</v>
      </c>
      <c r="U183" s="0" t="s">
        <v>21</v>
      </c>
      <c r="V183" s="0" t="n">
        <v>419651.66</v>
      </c>
      <c r="W183" s="0" t="s">
        <v>81</v>
      </c>
      <c r="X183" s="0" t="s">
        <v>82</v>
      </c>
    </row>
    <row r="184" customFormat="false" ht="12.8" hidden="false" customHeight="false" outlineLevel="0" collapsed="false">
      <c r="A184" s="0" t="n">
        <v>24536</v>
      </c>
      <c r="B184" s="0" t="n">
        <v>257</v>
      </c>
      <c r="C184" s="0" t="n">
        <v>9993484</v>
      </c>
      <c r="D184" s="53" t="n">
        <v>37018</v>
      </c>
      <c r="E184" s="53" t="n">
        <v>37500</v>
      </c>
      <c r="F184" s="0" t="s">
        <v>27</v>
      </c>
      <c r="G184" s="0" t="n">
        <v>50</v>
      </c>
      <c r="H184" s="0" t="n">
        <v>-16000</v>
      </c>
      <c r="I184" s="0" t="n">
        <v>-15697.57</v>
      </c>
      <c r="J184" s="0" t="n">
        <v>46.3</v>
      </c>
      <c r="K184" s="0" t="n">
        <v>25.99</v>
      </c>
      <c r="L184" s="0" t="n">
        <v>324960</v>
      </c>
      <c r="M184" s="0" t="n">
        <v>318817.6467</v>
      </c>
      <c r="N184" s="0" t="s">
        <v>17</v>
      </c>
      <c r="O184" s="0" t="s">
        <v>18</v>
      </c>
      <c r="P184" s="0" t="s">
        <v>33</v>
      </c>
      <c r="Q184" s="0" t="s">
        <v>79</v>
      </c>
      <c r="R184" s="0" t="s">
        <v>80</v>
      </c>
      <c r="S184" s="0" t="s">
        <v>33</v>
      </c>
      <c r="T184" s="0" t="s">
        <v>20</v>
      </c>
      <c r="U184" s="0" t="s">
        <v>21</v>
      </c>
      <c r="V184" s="0" t="n">
        <v>288835.22</v>
      </c>
      <c r="W184" s="0" t="s">
        <v>81</v>
      </c>
      <c r="X184" s="0" t="s">
        <v>82</v>
      </c>
    </row>
    <row r="185" customFormat="false" ht="12.8" hidden="false" customHeight="false" outlineLevel="0" collapsed="false">
      <c r="A185" s="0" t="n">
        <v>24536</v>
      </c>
      <c r="B185" s="0" t="n">
        <v>257</v>
      </c>
      <c r="C185" s="0" t="n">
        <v>9993484</v>
      </c>
      <c r="D185" s="53" t="n">
        <v>37018</v>
      </c>
      <c r="E185" s="53" t="n">
        <v>37530</v>
      </c>
      <c r="F185" s="0" t="s">
        <v>27</v>
      </c>
      <c r="G185" s="0" t="n">
        <v>50</v>
      </c>
      <c r="H185" s="0" t="n">
        <v>-18400</v>
      </c>
      <c r="I185" s="0" t="n">
        <v>-18008.86</v>
      </c>
      <c r="J185" s="0" t="n">
        <v>46.3</v>
      </c>
      <c r="K185" s="0" t="n">
        <v>25.36</v>
      </c>
      <c r="L185" s="0" t="n">
        <v>385296</v>
      </c>
      <c r="M185" s="0" t="n">
        <v>377105.5284</v>
      </c>
      <c r="N185" s="0" t="s">
        <v>17</v>
      </c>
      <c r="O185" s="0" t="s">
        <v>18</v>
      </c>
      <c r="P185" s="0" t="s">
        <v>33</v>
      </c>
      <c r="Q185" s="0" t="s">
        <v>79</v>
      </c>
      <c r="R185" s="0" t="s">
        <v>80</v>
      </c>
      <c r="S185" s="0" t="s">
        <v>33</v>
      </c>
      <c r="T185" s="0" t="s">
        <v>20</v>
      </c>
      <c r="U185" s="0" t="s">
        <v>21</v>
      </c>
      <c r="V185" s="0" t="n">
        <v>331363.11</v>
      </c>
      <c r="W185" s="0" t="s">
        <v>81</v>
      </c>
      <c r="X185" s="0" t="s">
        <v>82</v>
      </c>
    </row>
    <row r="186" customFormat="false" ht="12.8" hidden="false" customHeight="false" outlineLevel="0" collapsed="false">
      <c r="A186" s="0" t="n">
        <v>24536</v>
      </c>
      <c r="B186" s="0" t="n">
        <v>257</v>
      </c>
      <c r="C186" s="0" t="n">
        <v>9993484</v>
      </c>
      <c r="D186" s="53" t="n">
        <v>37018</v>
      </c>
      <c r="E186" s="53" t="n">
        <v>37561</v>
      </c>
      <c r="F186" s="0" t="s">
        <v>27</v>
      </c>
      <c r="G186" s="0" t="n">
        <v>50</v>
      </c>
      <c r="H186" s="0" t="n">
        <v>-16000</v>
      </c>
      <c r="I186" s="0" t="n">
        <v>-15619.43</v>
      </c>
      <c r="J186" s="0" t="n">
        <v>46.3</v>
      </c>
      <c r="K186" s="0" t="n">
        <v>25.52</v>
      </c>
      <c r="L186" s="0" t="n">
        <v>332480</v>
      </c>
      <c r="M186" s="0" t="n">
        <v>324571.7554</v>
      </c>
      <c r="N186" s="0" t="s">
        <v>17</v>
      </c>
      <c r="O186" s="0" t="s">
        <v>18</v>
      </c>
      <c r="P186" s="0" t="s">
        <v>33</v>
      </c>
      <c r="Q186" s="0" t="s">
        <v>79</v>
      </c>
      <c r="R186" s="0" t="s">
        <v>80</v>
      </c>
      <c r="S186" s="0" t="s">
        <v>33</v>
      </c>
      <c r="T186" s="0" t="s">
        <v>20</v>
      </c>
      <c r="U186" s="0" t="s">
        <v>21</v>
      </c>
      <c r="V186" s="0" t="n">
        <v>287397.88</v>
      </c>
      <c r="W186" s="0" t="s">
        <v>81</v>
      </c>
      <c r="X186" s="0" t="s">
        <v>82</v>
      </c>
    </row>
    <row r="187" customFormat="false" ht="12.8" hidden="false" customHeight="false" outlineLevel="0" collapsed="false">
      <c r="A187" s="0" t="n">
        <v>24536</v>
      </c>
      <c r="B187" s="0" t="n">
        <v>257</v>
      </c>
      <c r="C187" s="0" t="n">
        <v>9993484</v>
      </c>
      <c r="D187" s="53" t="n">
        <v>37018</v>
      </c>
      <c r="E187" s="53" t="n">
        <v>37591</v>
      </c>
      <c r="F187" s="0" t="s">
        <v>27</v>
      </c>
      <c r="G187" s="0" t="n">
        <v>50</v>
      </c>
      <c r="H187" s="0" t="n">
        <v>-16800</v>
      </c>
      <c r="I187" s="0" t="n">
        <v>-16355.46</v>
      </c>
      <c r="J187" s="0" t="n">
        <v>46.3</v>
      </c>
      <c r="K187" s="0" t="n">
        <v>25.52</v>
      </c>
      <c r="L187" s="0" t="n">
        <v>349104</v>
      </c>
      <c r="M187" s="0" t="n">
        <v>339866.4588</v>
      </c>
      <c r="N187" s="0" t="s">
        <v>17</v>
      </c>
      <c r="O187" s="0" t="s">
        <v>18</v>
      </c>
      <c r="P187" s="0" t="s">
        <v>33</v>
      </c>
      <c r="Q187" s="0" t="s">
        <v>79</v>
      </c>
      <c r="R187" s="0" t="s">
        <v>80</v>
      </c>
      <c r="S187" s="0" t="s">
        <v>33</v>
      </c>
      <c r="T187" s="0" t="s">
        <v>20</v>
      </c>
      <c r="U187" s="0" t="s">
        <v>21</v>
      </c>
      <c r="V187" s="0" t="n">
        <v>300940.01</v>
      </c>
      <c r="W187" s="0" t="s">
        <v>81</v>
      </c>
      <c r="X187" s="0" t="s">
        <v>82</v>
      </c>
    </row>
    <row r="188" customFormat="false" ht="12.8" hidden="false" customHeight="false" outlineLevel="0" collapsed="false">
      <c r="A188" s="0" t="n">
        <v>24673</v>
      </c>
      <c r="B188" s="0" t="n">
        <v>276</v>
      </c>
      <c r="C188" s="0" t="n">
        <v>9993605</v>
      </c>
      <c r="D188" s="53" t="n">
        <v>37026</v>
      </c>
      <c r="E188" s="53" t="n">
        <v>37530</v>
      </c>
      <c r="F188" s="0" t="s">
        <v>34</v>
      </c>
      <c r="G188" s="0" t="n">
        <v>25</v>
      </c>
      <c r="H188" s="0" t="n">
        <v>775</v>
      </c>
      <c r="I188" s="0" t="n">
        <v>758.53</v>
      </c>
      <c r="J188" s="0" t="n">
        <v>37.74</v>
      </c>
      <c r="K188" s="0" t="n">
        <v>32.5</v>
      </c>
      <c r="L188" s="0" t="n">
        <v>-4061</v>
      </c>
      <c r="M188" s="0" t="n">
        <v>-3974.6972</v>
      </c>
      <c r="N188" s="0" t="s">
        <v>17</v>
      </c>
      <c r="O188" s="0" t="s">
        <v>35</v>
      </c>
      <c r="P188" s="0" t="s">
        <v>33</v>
      </c>
      <c r="Q188" s="0" t="s">
        <v>79</v>
      </c>
      <c r="R188" s="0" t="s">
        <v>80</v>
      </c>
      <c r="S188" s="0" t="s">
        <v>33</v>
      </c>
      <c r="T188" s="0" t="s">
        <v>24</v>
      </c>
      <c r="U188" s="0" t="s">
        <v>21</v>
      </c>
      <c r="V188" s="0" t="n">
        <v>-19145.18</v>
      </c>
      <c r="W188" s="0" t="s">
        <v>81</v>
      </c>
      <c r="X188" s="0" t="s">
        <v>82</v>
      </c>
    </row>
    <row r="189" customFormat="false" ht="12.8" hidden="false" customHeight="false" outlineLevel="0" collapsed="false">
      <c r="A189" s="0" t="n">
        <v>24673</v>
      </c>
      <c r="B189" s="0" t="n">
        <v>276</v>
      </c>
      <c r="C189" s="0" t="n">
        <v>9993605</v>
      </c>
      <c r="D189" s="53" t="n">
        <v>37026</v>
      </c>
      <c r="E189" s="53" t="n">
        <v>37561</v>
      </c>
      <c r="F189" s="0" t="s">
        <v>34</v>
      </c>
      <c r="G189" s="0" t="n">
        <v>25</v>
      </c>
      <c r="H189" s="0" t="n">
        <v>750</v>
      </c>
      <c r="I189" s="0" t="n">
        <v>732.16</v>
      </c>
      <c r="J189" s="0" t="n">
        <v>37.74</v>
      </c>
      <c r="K189" s="0" t="n">
        <v>32.5</v>
      </c>
      <c r="L189" s="0" t="n">
        <v>-3930</v>
      </c>
      <c r="M189" s="0" t="n">
        <v>-3836.5184</v>
      </c>
      <c r="N189" s="0" t="s">
        <v>17</v>
      </c>
      <c r="O189" s="0" t="s">
        <v>35</v>
      </c>
      <c r="P189" s="0" t="s">
        <v>33</v>
      </c>
      <c r="Q189" s="0" t="s">
        <v>79</v>
      </c>
      <c r="R189" s="0" t="s">
        <v>80</v>
      </c>
      <c r="S189" s="0" t="s">
        <v>33</v>
      </c>
      <c r="T189" s="0" t="s">
        <v>24</v>
      </c>
      <c r="U189" s="0" t="s">
        <v>21</v>
      </c>
      <c r="V189" s="0" t="n">
        <v>-18479.74</v>
      </c>
      <c r="W189" s="0" t="s">
        <v>81</v>
      </c>
      <c r="X189" s="0" t="s">
        <v>82</v>
      </c>
    </row>
    <row r="190" customFormat="false" ht="12.8" hidden="false" customHeight="false" outlineLevel="0" collapsed="false">
      <c r="A190" s="0" t="n">
        <v>24673</v>
      </c>
      <c r="B190" s="0" t="n">
        <v>276</v>
      </c>
      <c r="C190" s="0" t="n">
        <v>9993605</v>
      </c>
      <c r="D190" s="53" t="n">
        <v>37026</v>
      </c>
      <c r="E190" s="53" t="n">
        <v>37591</v>
      </c>
      <c r="F190" s="0" t="s">
        <v>34</v>
      </c>
      <c r="G190" s="0" t="n">
        <v>25</v>
      </c>
      <c r="H190" s="0" t="n">
        <v>775</v>
      </c>
      <c r="I190" s="0" t="n">
        <v>754.49</v>
      </c>
      <c r="J190" s="0" t="n">
        <v>37.74</v>
      </c>
      <c r="K190" s="0" t="n">
        <v>32.5</v>
      </c>
      <c r="L190" s="0" t="n">
        <v>-4061</v>
      </c>
      <c r="M190" s="0" t="n">
        <v>-3953.5276</v>
      </c>
      <c r="N190" s="0" t="s">
        <v>17</v>
      </c>
      <c r="O190" s="0" t="s">
        <v>35</v>
      </c>
      <c r="P190" s="0" t="s">
        <v>33</v>
      </c>
      <c r="Q190" s="0" t="s">
        <v>79</v>
      </c>
      <c r="R190" s="0" t="s">
        <v>80</v>
      </c>
      <c r="S190" s="0" t="s">
        <v>33</v>
      </c>
      <c r="T190" s="0" t="s">
        <v>24</v>
      </c>
      <c r="U190" s="0" t="s">
        <v>21</v>
      </c>
      <c r="V190" s="0" t="n">
        <v>-19043.4</v>
      </c>
      <c r="W190" s="0" t="s">
        <v>81</v>
      </c>
      <c r="X190" s="0" t="s">
        <v>82</v>
      </c>
    </row>
    <row r="191" customFormat="false" ht="12.8" hidden="false" customHeight="false" outlineLevel="0" collapsed="false">
      <c r="A191" s="0" t="n">
        <v>23758</v>
      </c>
      <c r="B191" s="0" t="n">
        <v>143</v>
      </c>
      <c r="C191" s="0" t="n">
        <v>9992854</v>
      </c>
      <c r="D191" s="53" t="n">
        <v>36964</v>
      </c>
      <c r="E191" s="53" t="n">
        <v>37257</v>
      </c>
      <c r="F191" s="0" t="s">
        <v>25</v>
      </c>
      <c r="G191" s="0" t="n">
        <v>50</v>
      </c>
      <c r="H191" s="0" t="n">
        <v>19600</v>
      </c>
      <c r="I191" s="0" t="n">
        <v>19504.91</v>
      </c>
      <c r="J191" s="0" t="n">
        <v>33.5</v>
      </c>
      <c r="K191" s="0" t="n">
        <v>18.64</v>
      </c>
      <c r="L191" s="0" t="n">
        <v>-291256</v>
      </c>
      <c r="M191" s="0" t="n">
        <v>-289842.9626</v>
      </c>
      <c r="N191" s="0" t="s">
        <v>17</v>
      </c>
      <c r="O191" s="0" t="s">
        <v>18</v>
      </c>
      <c r="P191" s="0" t="s">
        <v>26</v>
      </c>
      <c r="Q191" s="0" t="s">
        <v>79</v>
      </c>
      <c r="R191" s="0" t="s">
        <v>80</v>
      </c>
      <c r="S191" s="0" t="s">
        <v>26</v>
      </c>
      <c r="T191" s="0" t="s">
        <v>24</v>
      </c>
      <c r="U191" s="0" t="s">
        <v>21</v>
      </c>
      <c r="V191" s="0" t="n">
        <v>-299399.72</v>
      </c>
      <c r="W191" s="0" t="s">
        <v>81</v>
      </c>
      <c r="X191" s="0" t="s">
        <v>82</v>
      </c>
    </row>
    <row r="192" customFormat="false" ht="12.8" hidden="false" customHeight="false" outlineLevel="0" collapsed="false">
      <c r="A192" s="0" t="n">
        <v>23829</v>
      </c>
      <c r="B192" s="0" t="n">
        <v>157</v>
      </c>
      <c r="C192" s="0" t="n">
        <v>9992886</v>
      </c>
      <c r="D192" s="53" t="n">
        <v>36971</v>
      </c>
      <c r="E192" s="53" t="n">
        <v>37257</v>
      </c>
      <c r="F192" s="0" t="s">
        <v>25</v>
      </c>
      <c r="G192" s="0" t="n">
        <v>50</v>
      </c>
      <c r="H192" s="0" t="n">
        <v>19600</v>
      </c>
      <c r="I192" s="0" t="n">
        <v>19504.91</v>
      </c>
      <c r="J192" s="0" t="n">
        <v>34</v>
      </c>
      <c r="K192" s="0" t="n">
        <v>18.64</v>
      </c>
      <c r="L192" s="0" t="n">
        <v>-301056</v>
      </c>
      <c r="M192" s="0" t="n">
        <v>-299595.4176</v>
      </c>
      <c r="N192" s="0" t="s">
        <v>17</v>
      </c>
      <c r="O192" s="0" t="s">
        <v>18</v>
      </c>
      <c r="P192" s="0" t="s">
        <v>26</v>
      </c>
      <c r="Q192" s="0" t="s">
        <v>79</v>
      </c>
      <c r="R192" s="0" t="s">
        <v>80</v>
      </c>
      <c r="S192" s="0" t="s">
        <v>26</v>
      </c>
      <c r="T192" s="0" t="s">
        <v>24</v>
      </c>
      <c r="U192" s="0" t="s">
        <v>21</v>
      </c>
      <c r="V192" s="0" t="n">
        <v>-309152.17</v>
      </c>
      <c r="W192" s="0" t="s">
        <v>81</v>
      </c>
      <c r="X192" s="0" t="s">
        <v>82</v>
      </c>
    </row>
    <row r="193" customFormat="false" ht="12.8" hidden="false" customHeight="false" outlineLevel="0" collapsed="false">
      <c r="A193" s="0" t="n">
        <v>23758</v>
      </c>
      <c r="B193" s="0" t="n">
        <v>143</v>
      </c>
      <c r="C193" s="0" t="n">
        <v>9992854</v>
      </c>
      <c r="D193" s="53" t="n">
        <v>36964</v>
      </c>
      <c r="E193" s="53" t="n">
        <v>37288</v>
      </c>
      <c r="F193" s="0" t="s">
        <v>25</v>
      </c>
      <c r="G193" s="0" t="n">
        <v>50</v>
      </c>
      <c r="H193" s="0" t="n">
        <v>17600</v>
      </c>
      <c r="I193" s="0" t="n">
        <v>17488.86</v>
      </c>
      <c r="J193" s="0" t="n">
        <v>33.5</v>
      </c>
      <c r="K193" s="0" t="n">
        <v>17.98</v>
      </c>
      <c r="L193" s="0" t="n">
        <v>-273152</v>
      </c>
      <c r="M193" s="0" t="n">
        <v>-271427.1072</v>
      </c>
      <c r="N193" s="0" t="s">
        <v>17</v>
      </c>
      <c r="O193" s="0" t="s">
        <v>18</v>
      </c>
      <c r="P193" s="0" t="s">
        <v>26</v>
      </c>
      <c r="Q193" s="0" t="s">
        <v>79</v>
      </c>
      <c r="R193" s="0" t="s">
        <v>80</v>
      </c>
      <c r="S193" s="0" t="s">
        <v>26</v>
      </c>
      <c r="T193" s="0" t="s">
        <v>24</v>
      </c>
      <c r="U193" s="0" t="s">
        <v>21</v>
      </c>
      <c r="V193" s="0" t="n">
        <v>-268453.58</v>
      </c>
      <c r="W193" s="0" t="s">
        <v>81</v>
      </c>
      <c r="X193" s="0" t="s">
        <v>82</v>
      </c>
    </row>
    <row r="194" customFormat="false" ht="12.8" hidden="false" customHeight="false" outlineLevel="0" collapsed="false">
      <c r="A194" s="0" t="n">
        <v>23829</v>
      </c>
      <c r="B194" s="0" t="n">
        <v>157</v>
      </c>
      <c r="C194" s="0" t="n">
        <v>9992886</v>
      </c>
      <c r="D194" s="53" t="n">
        <v>36971</v>
      </c>
      <c r="E194" s="53" t="n">
        <v>37288</v>
      </c>
      <c r="F194" s="0" t="s">
        <v>25</v>
      </c>
      <c r="G194" s="0" t="n">
        <v>50</v>
      </c>
      <c r="H194" s="0" t="n">
        <v>17600</v>
      </c>
      <c r="I194" s="0" t="n">
        <v>17488.86</v>
      </c>
      <c r="J194" s="0" t="n">
        <v>34</v>
      </c>
      <c r="K194" s="0" t="n">
        <v>17.98</v>
      </c>
      <c r="L194" s="0" t="n">
        <v>-281952</v>
      </c>
      <c r="M194" s="0" t="n">
        <v>-280171.5372</v>
      </c>
      <c r="N194" s="0" t="s">
        <v>17</v>
      </c>
      <c r="O194" s="0" t="s">
        <v>18</v>
      </c>
      <c r="P194" s="0" t="s">
        <v>26</v>
      </c>
      <c r="Q194" s="0" t="s">
        <v>79</v>
      </c>
      <c r="R194" s="0" t="s">
        <v>80</v>
      </c>
      <c r="S194" s="0" t="s">
        <v>26</v>
      </c>
      <c r="T194" s="0" t="s">
        <v>24</v>
      </c>
      <c r="U194" s="0" t="s">
        <v>21</v>
      </c>
      <c r="V194" s="0" t="n">
        <v>-277198.01</v>
      </c>
      <c r="W194" s="0" t="s">
        <v>81</v>
      </c>
      <c r="X194" s="0" t="s">
        <v>82</v>
      </c>
    </row>
    <row r="195" customFormat="false" ht="12.8" hidden="false" customHeight="false" outlineLevel="0" collapsed="false">
      <c r="A195" s="0" t="n">
        <v>23758</v>
      </c>
      <c r="B195" s="0" t="n">
        <v>143</v>
      </c>
      <c r="C195" s="0" t="n">
        <v>9992854</v>
      </c>
      <c r="D195" s="53" t="n">
        <v>36964</v>
      </c>
      <c r="E195" s="53" t="n">
        <v>37316</v>
      </c>
      <c r="F195" s="0" t="s">
        <v>25</v>
      </c>
      <c r="G195" s="0" t="n">
        <v>50</v>
      </c>
      <c r="H195" s="0" t="n">
        <v>20400</v>
      </c>
      <c r="I195" s="0" t="n">
        <v>20237.88</v>
      </c>
      <c r="J195" s="0" t="n">
        <v>33.5</v>
      </c>
      <c r="K195" s="0" t="n">
        <v>16.02</v>
      </c>
      <c r="L195" s="0" t="n">
        <v>-356592</v>
      </c>
      <c r="M195" s="0" t="n">
        <v>-353758.1424</v>
      </c>
      <c r="N195" s="0" t="s">
        <v>17</v>
      </c>
      <c r="O195" s="0" t="s">
        <v>18</v>
      </c>
      <c r="P195" s="0" t="s">
        <v>26</v>
      </c>
      <c r="Q195" s="0" t="s">
        <v>79</v>
      </c>
      <c r="R195" s="0" t="s">
        <v>80</v>
      </c>
      <c r="S195" s="0" t="s">
        <v>26</v>
      </c>
      <c r="T195" s="0" t="s">
        <v>24</v>
      </c>
      <c r="U195" s="0" t="s">
        <v>21</v>
      </c>
      <c r="V195" s="0" t="n">
        <v>-322793.63</v>
      </c>
      <c r="W195" s="0" t="s">
        <v>81</v>
      </c>
      <c r="X195" s="0" t="s">
        <v>82</v>
      </c>
    </row>
    <row r="196" customFormat="false" ht="12.8" hidden="false" customHeight="false" outlineLevel="0" collapsed="false">
      <c r="A196" s="0" t="n">
        <v>23829</v>
      </c>
      <c r="B196" s="0" t="n">
        <v>157</v>
      </c>
      <c r="C196" s="0" t="n">
        <v>9992886</v>
      </c>
      <c r="D196" s="53" t="n">
        <v>36971</v>
      </c>
      <c r="E196" s="53" t="n">
        <v>37316</v>
      </c>
      <c r="F196" s="0" t="s">
        <v>25</v>
      </c>
      <c r="G196" s="0" t="n">
        <v>50</v>
      </c>
      <c r="H196" s="0" t="n">
        <v>20400</v>
      </c>
      <c r="I196" s="0" t="n">
        <v>20237.88</v>
      </c>
      <c r="J196" s="0" t="n">
        <v>34</v>
      </c>
      <c r="K196" s="0" t="n">
        <v>16.02</v>
      </c>
      <c r="L196" s="0" t="n">
        <v>-366792</v>
      </c>
      <c r="M196" s="0" t="n">
        <v>-363877.0824</v>
      </c>
      <c r="N196" s="0" t="s">
        <v>17</v>
      </c>
      <c r="O196" s="0" t="s">
        <v>18</v>
      </c>
      <c r="P196" s="0" t="s">
        <v>26</v>
      </c>
      <c r="Q196" s="0" t="s">
        <v>79</v>
      </c>
      <c r="R196" s="0" t="s">
        <v>80</v>
      </c>
      <c r="S196" s="0" t="s">
        <v>26</v>
      </c>
      <c r="T196" s="0" t="s">
        <v>24</v>
      </c>
      <c r="U196" s="0" t="s">
        <v>21</v>
      </c>
      <c r="V196" s="0" t="n">
        <v>-332912.57</v>
      </c>
      <c r="W196" s="0" t="s">
        <v>81</v>
      </c>
      <c r="X196" s="0" t="s">
        <v>82</v>
      </c>
    </row>
    <row r="197" customFormat="false" ht="12.8" hidden="false" customHeight="false" outlineLevel="0" collapsed="false">
      <c r="A197" s="0" t="n">
        <v>23758</v>
      </c>
      <c r="B197" s="0" t="n">
        <v>143</v>
      </c>
      <c r="C197" s="0" t="n">
        <v>9992854</v>
      </c>
      <c r="D197" s="53" t="n">
        <v>36964</v>
      </c>
      <c r="E197" s="53" t="n">
        <v>37347</v>
      </c>
      <c r="F197" s="0" t="s">
        <v>25</v>
      </c>
      <c r="G197" s="0" t="n">
        <v>50</v>
      </c>
      <c r="H197" s="0" t="n">
        <v>18400</v>
      </c>
      <c r="I197" s="0" t="n">
        <v>18229.08</v>
      </c>
      <c r="J197" s="0" t="n">
        <v>33.5</v>
      </c>
      <c r="K197" s="0" t="n">
        <v>16.21</v>
      </c>
      <c r="L197" s="0" t="n">
        <v>-318136</v>
      </c>
      <c r="M197" s="0" t="n">
        <v>-315180.7932</v>
      </c>
      <c r="N197" s="0" t="s">
        <v>17</v>
      </c>
      <c r="O197" s="0" t="s">
        <v>18</v>
      </c>
      <c r="P197" s="0" t="s">
        <v>26</v>
      </c>
      <c r="Q197" s="0" t="s">
        <v>79</v>
      </c>
      <c r="R197" s="0" t="s">
        <v>80</v>
      </c>
      <c r="S197" s="0" t="s">
        <v>26</v>
      </c>
      <c r="T197" s="0" t="s">
        <v>24</v>
      </c>
      <c r="U197" s="0" t="s">
        <v>21</v>
      </c>
      <c r="V197" s="0" t="n">
        <v>-282550.33</v>
      </c>
      <c r="W197" s="0" t="s">
        <v>81</v>
      </c>
      <c r="X197" s="0" t="s">
        <v>82</v>
      </c>
    </row>
    <row r="198" customFormat="false" ht="12.8" hidden="false" customHeight="false" outlineLevel="0" collapsed="false">
      <c r="A198" s="0" t="n">
        <v>23829</v>
      </c>
      <c r="B198" s="0" t="n">
        <v>157</v>
      </c>
      <c r="C198" s="0" t="n">
        <v>9992886</v>
      </c>
      <c r="D198" s="53" t="n">
        <v>36971</v>
      </c>
      <c r="E198" s="53" t="n">
        <v>37347</v>
      </c>
      <c r="F198" s="0" t="s">
        <v>25</v>
      </c>
      <c r="G198" s="0" t="n">
        <v>50</v>
      </c>
      <c r="H198" s="0" t="n">
        <v>18400</v>
      </c>
      <c r="I198" s="0" t="n">
        <v>18229.08</v>
      </c>
      <c r="J198" s="0" t="n">
        <v>34</v>
      </c>
      <c r="K198" s="0" t="n">
        <v>16.21</v>
      </c>
      <c r="L198" s="0" t="n">
        <v>-327336</v>
      </c>
      <c r="M198" s="0" t="n">
        <v>-324295.3332</v>
      </c>
      <c r="N198" s="0" t="s">
        <v>17</v>
      </c>
      <c r="O198" s="0" t="s">
        <v>18</v>
      </c>
      <c r="P198" s="0" t="s">
        <v>26</v>
      </c>
      <c r="Q198" s="0" t="s">
        <v>79</v>
      </c>
      <c r="R198" s="0" t="s">
        <v>80</v>
      </c>
      <c r="S198" s="0" t="s">
        <v>26</v>
      </c>
      <c r="T198" s="0" t="s">
        <v>24</v>
      </c>
      <c r="U198" s="0" t="s">
        <v>21</v>
      </c>
      <c r="V198" s="0" t="n">
        <v>-291664.87</v>
      </c>
      <c r="W198" s="0" t="s">
        <v>81</v>
      </c>
      <c r="X198" s="0" t="s">
        <v>82</v>
      </c>
    </row>
    <row r="199" customFormat="false" ht="12.8" hidden="false" customHeight="false" outlineLevel="0" collapsed="false">
      <c r="A199" s="0" t="n">
        <v>23758</v>
      </c>
      <c r="B199" s="0" t="n">
        <v>143</v>
      </c>
      <c r="C199" s="0" t="n">
        <v>9992854</v>
      </c>
      <c r="D199" s="53" t="n">
        <v>36964</v>
      </c>
      <c r="E199" s="53" t="n">
        <v>37377</v>
      </c>
      <c r="F199" s="0" t="s">
        <v>25</v>
      </c>
      <c r="G199" s="0" t="n">
        <v>50</v>
      </c>
      <c r="H199" s="0" t="n">
        <v>19600</v>
      </c>
      <c r="I199" s="0" t="n">
        <v>19383.81</v>
      </c>
      <c r="J199" s="0" t="n">
        <v>33.5</v>
      </c>
      <c r="K199" s="0" t="n">
        <v>17.6</v>
      </c>
      <c r="L199" s="0" t="n">
        <v>-311640</v>
      </c>
      <c r="M199" s="0" t="n">
        <v>-308202.579</v>
      </c>
      <c r="N199" s="0" t="s">
        <v>17</v>
      </c>
      <c r="O199" s="0" t="s">
        <v>18</v>
      </c>
      <c r="P199" s="0" t="s">
        <v>26</v>
      </c>
      <c r="Q199" s="0" t="s">
        <v>79</v>
      </c>
      <c r="R199" s="0" t="s">
        <v>80</v>
      </c>
      <c r="S199" s="0" t="s">
        <v>26</v>
      </c>
      <c r="T199" s="0" t="s">
        <v>24</v>
      </c>
      <c r="U199" s="0" t="s">
        <v>21</v>
      </c>
      <c r="V199" s="0" t="n">
        <v>-304325.2</v>
      </c>
      <c r="W199" s="0" t="s">
        <v>81</v>
      </c>
      <c r="X199" s="0" t="s">
        <v>82</v>
      </c>
    </row>
    <row r="200" customFormat="false" ht="12.8" hidden="false" customHeight="false" outlineLevel="0" collapsed="false">
      <c r="A200" s="0" t="n">
        <v>23829</v>
      </c>
      <c r="B200" s="0" t="n">
        <v>157</v>
      </c>
      <c r="C200" s="0" t="n">
        <v>9992886</v>
      </c>
      <c r="D200" s="53" t="n">
        <v>36971</v>
      </c>
      <c r="E200" s="53" t="n">
        <v>37377</v>
      </c>
      <c r="F200" s="0" t="s">
        <v>25</v>
      </c>
      <c r="G200" s="0" t="n">
        <v>50</v>
      </c>
      <c r="H200" s="0" t="n">
        <v>19600</v>
      </c>
      <c r="I200" s="0" t="n">
        <v>19383.81</v>
      </c>
      <c r="J200" s="0" t="n">
        <v>34</v>
      </c>
      <c r="K200" s="0" t="n">
        <v>17.6</v>
      </c>
      <c r="L200" s="0" t="n">
        <v>-321440</v>
      </c>
      <c r="M200" s="0" t="n">
        <v>-317894.484</v>
      </c>
      <c r="N200" s="0" t="s">
        <v>17</v>
      </c>
      <c r="O200" s="0" t="s">
        <v>18</v>
      </c>
      <c r="P200" s="0" t="s">
        <v>26</v>
      </c>
      <c r="Q200" s="0" t="s">
        <v>79</v>
      </c>
      <c r="R200" s="0" t="s">
        <v>80</v>
      </c>
      <c r="S200" s="0" t="s">
        <v>26</v>
      </c>
      <c r="T200" s="0" t="s">
        <v>24</v>
      </c>
      <c r="U200" s="0" t="s">
        <v>21</v>
      </c>
      <c r="V200" s="0" t="n">
        <v>-314017.1</v>
      </c>
      <c r="W200" s="0" t="s">
        <v>81</v>
      </c>
      <c r="X200" s="0" t="s">
        <v>82</v>
      </c>
    </row>
    <row r="201" customFormat="false" ht="12.8" hidden="false" customHeight="false" outlineLevel="0" collapsed="false">
      <c r="A201" s="0" t="n">
        <v>23758</v>
      </c>
      <c r="B201" s="0" t="n">
        <v>143</v>
      </c>
      <c r="C201" s="0" t="n">
        <v>9992854</v>
      </c>
      <c r="D201" s="53" t="n">
        <v>36964</v>
      </c>
      <c r="E201" s="53" t="n">
        <v>37408</v>
      </c>
      <c r="F201" s="0" t="s">
        <v>25</v>
      </c>
      <c r="G201" s="0" t="n">
        <v>50</v>
      </c>
      <c r="H201" s="0" t="n">
        <v>20000</v>
      </c>
      <c r="I201" s="0" t="n">
        <v>19745.26</v>
      </c>
      <c r="J201" s="0" t="n">
        <v>33.5</v>
      </c>
      <c r="K201" s="0" t="n">
        <v>19.44</v>
      </c>
      <c r="L201" s="0" t="n">
        <v>-281200</v>
      </c>
      <c r="M201" s="0" t="n">
        <v>-277618.3556</v>
      </c>
      <c r="N201" s="0" t="s">
        <v>17</v>
      </c>
      <c r="O201" s="0" t="s">
        <v>18</v>
      </c>
      <c r="P201" s="0" t="s">
        <v>26</v>
      </c>
      <c r="Q201" s="0" t="s">
        <v>79</v>
      </c>
      <c r="R201" s="0" t="s">
        <v>80</v>
      </c>
      <c r="S201" s="0" t="s">
        <v>26</v>
      </c>
      <c r="T201" s="0" t="s">
        <v>24</v>
      </c>
      <c r="U201" s="0" t="s">
        <v>21</v>
      </c>
      <c r="V201" s="0" t="n">
        <v>-268535.01</v>
      </c>
      <c r="W201" s="0" t="s">
        <v>81</v>
      </c>
      <c r="X201" s="0" t="s">
        <v>82</v>
      </c>
    </row>
    <row r="202" customFormat="false" ht="12.8" hidden="false" customHeight="false" outlineLevel="0" collapsed="false">
      <c r="A202" s="0" t="n">
        <v>23829</v>
      </c>
      <c r="B202" s="0" t="n">
        <v>157</v>
      </c>
      <c r="C202" s="0" t="n">
        <v>9992886</v>
      </c>
      <c r="D202" s="53" t="n">
        <v>36971</v>
      </c>
      <c r="E202" s="53" t="n">
        <v>37408</v>
      </c>
      <c r="F202" s="0" t="s">
        <v>25</v>
      </c>
      <c r="G202" s="0" t="n">
        <v>50</v>
      </c>
      <c r="H202" s="0" t="n">
        <v>20000</v>
      </c>
      <c r="I202" s="0" t="n">
        <v>19745.26</v>
      </c>
      <c r="J202" s="0" t="n">
        <v>34</v>
      </c>
      <c r="K202" s="0" t="n">
        <v>19.44</v>
      </c>
      <c r="L202" s="0" t="n">
        <v>-291200</v>
      </c>
      <c r="M202" s="0" t="n">
        <v>-287490.9856</v>
      </c>
      <c r="N202" s="0" t="s">
        <v>17</v>
      </c>
      <c r="O202" s="0" t="s">
        <v>18</v>
      </c>
      <c r="P202" s="0" t="s">
        <v>26</v>
      </c>
      <c r="Q202" s="0" t="s">
        <v>79</v>
      </c>
      <c r="R202" s="0" t="s">
        <v>80</v>
      </c>
      <c r="S202" s="0" t="s">
        <v>26</v>
      </c>
      <c r="T202" s="0" t="s">
        <v>24</v>
      </c>
      <c r="U202" s="0" t="s">
        <v>21</v>
      </c>
      <c r="V202" s="0" t="n">
        <v>-278407.64</v>
      </c>
      <c r="W202" s="0" t="s">
        <v>81</v>
      </c>
      <c r="X202" s="0" t="s">
        <v>82</v>
      </c>
    </row>
    <row r="203" customFormat="false" ht="12.8" hidden="false" customHeight="false" outlineLevel="0" collapsed="false">
      <c r="A203" s="0" t="n">
        <v>23758</v>
      </c>
      <c r="B203" s="0" t="n">
        <v>143</v>
      </c>
      <c r="C203" s="0" t="n">
        <v>9992854</v>
      </c>
      <c r="D203" s="53" t="n">
        <v>36964</v>
      </c>
      <c r="E203" s="53" t="n">
        <v>37438</v>
      </c>
      <c r="F203" s="0" t="s">
        <v>25</v>
      </c>
      <c r="G203" s="0" t="n">
        <v>50</v>
      </c>
      <c r="H203" s="0" t="n">
        <v>19600</v>
      </c>
      <c r="I203" s="0" t="n">
        <v>19313.43</v>
      </c>
      <c r="J203" s="0" t="n">
        <v>33.5</v>
      </c>
      <c r="K203" s="0" t="n">
        <v>22.91</v>
      </c>
      <c r="L203" s="0" t="n">
        <v>-207564</v>
      </c>
      <c r="M203" s="0" t="n">
        <v>-204529.2237</v>
      </c>
      <c r="N203" s="0" t="s">
        <v>17</v>
      </c>
      <c r="O203" s="0" t="s">
        <v>18</v>
      </c>
      <c r="P203" s="0" t="s">
        <v>26</v>
      </c>
      <c r="Q203" s="0" t="s">
        <v>79</v>
      </c>
      <c r="R203" s="0" t="s">
        <v>80</v>
      </c>
      <c r="S203" s="0" t="s">
        <v>26</v>
      </c>
      <c r="T203" s="0" t="s">
        <v>24</v>
      </c>
      <c r="U203" s="0" t="s">
        <v>21</v>
      </c>
      <c r="V203" s="0" t="n">
        <v>-188305.17</v>
      </c>
      <c r="W203" s="0" t="s">
        <v>81</v>
      </c>
      <c r="X203" s="0" t="s">
        <v>82</v>
      </c>
    </row>
    <row r="204" customFormat="false" ht="12.8" hidden="false" customHeight="false" outlineLevel="0" collapsed="false">
      <c r="A204" s="0" t="n">
        <v>23829</v>
      </c>
      <c r="B204" s="0" t="n">
        <v>157</v>
      </c>
      <c r="C204" s="0" t="n">
        <v>9992886</v>
      </c>
      <c r="D204" s="53" t="n">
        <v>36971</v>
      </c>
      <c r="E204" s="53" t="n">
        <v>37438</v>
      </c>
      <c r="F204" s="0" t="s">
        <v>25</v>
      </c>
      <c r="G204" s="0" t="n">
        <v>50</v>
      </c>
      <c r="H204" s="0" t="n">
        <v>19600</v>
      </c>
      <c r="I204" s="0" t="n">
        <v>19313.43</v>
      </c>
      <c r="J204" s="0" t="n">
        <v>34</v>
      </c>
      <c r="K204" s="0" t="n">
        <v>22.91</v>
      </c>
      <c r="L204" s="0" t="n">
        <v>-217364</v>
      </c>
      <c r="M204" s="0" t="n">
        <v>-214185.9387</v>
      </c>
      <c r="N204" s="0" t="s">
        <v>17</v>
      </c>
      <c r="O204" s="0" t="s">
        <v>18</v>
      </c>
      <c r="P204" s="0" t="s">
        <v>26</v>
      </c>
      <c r="Q204" s="0" t="s">
        <v>79</v>
      </c>
      <c r="R204" s="0" t="s">
        <v>80</v>
      </c>
      <c r="S204" s="0" t="s">
        <v>26</v>
      </c>
      <c r="T204" s="0" t="s">
        <v>24</v>
      </c>
      <c r="U204" s="0" t="s">
        <v>21</v>
      </c>
      <c r="V204" s="0" t="n">
        <v>-197961.88</v>
      </c>
      <c r="W204" s="0" t="s">
        <v>81</v>
      </c>
      <c r="X204" s="0" t="s">
        <v>82</v>
      </c>
    </row>
    <row r="205" customFormat="false" ht="12.8" hidden="false" customHeight="false" outlineLevel="0" collapsed="false">
      <c r="A205" s="0" t="n">
        <v>23758</v>
      </c>
      <c r="B205" s="0" t="n">
        <v>143</v>
      </c>
      <c r="C205" s="0" t="n">
        <v>9992854</v>
      </c>
      <c r="D205" s="53" t="n">
        <v>36964</v>
      </c>
      <c r="E205" s="53" t="n">
        <v>37469</v>
      </c>
      <c r="F205" s="0" t="s">
        <v>25</v>
      </c>
      <c r="G205" s="0" t="n">
        <v>50</v>
      </c>
      <c r="H205" s="0" t="n">
        <v>19600</v>
      </c>
      <c r="I205" s="0" t="n">
        <v>19271.73</v>
      </c>
      <c r="J205" s="0" t="n">
        <v>33.5</v>
      </c>
      <c r="K205" s="0" t="n">
        <v>22.74</v>
      </c>
      <c r="L205" s="0" t="n">
        <v>-210896</v>
      </c>
      <c r="M205" s="0" t="n">
        <v>-207363.8148</v>
      </c>
      <c r="N205" s="0" t="s">
        <v>17</v>
      </c>
      <c r="O205" s="0" t="s">
        <v>18</v>
      </c>
      <c r="P205" s="0" t="s">
        <v>26</v>
      </c>
      <c r="Q205" s="0" t="s">
        <v>79</v>
      </c>
      <c r="R205" s="0" t="s">
        <v>80</v>
      </c>
      <c r="S205" s="0" t="s">
        <v>26</v>
      </c>
      <c r="T205" s="0" t="s">
        <v>24</v>
      </c>
      <c r="U205" s="0" t="s">
        <v>21</v>
      </c>
      <c r="V205" s="0" t="n">
        <v>-187898.54</v>
      </c>
      <c r="W205" s="0" t="s">
        <v>81</v>
      </c>
      <c r="X205" s="0" t="s">
        <v>82</v>
      </c>
    </row>
    <row r="206" customFormat="false" ht="12.8" hidden="false" customHeight="false" outlineLevel="0" collapsed="false">
      <c r="A206" s="0" t="n">
        <v>23829</v>
      </c>
      <c r="B206" s="0" t="n">
        <v>157</v>
      </c>
      <c r="C206" s="0" t="n">
        <v>9992886</v>
      </c>
      <c r="D206" s="53" t="n">
        <v>36971</v>
      </c>
      <c r="E206" s="53" t="n">
        <v>37469</v>
      </c>
      <c r="F206" s="0" t="s">
        <v>25</v>
      </c>
      <c r="G206" s="0" t="n">
        <v>50</v>
      </c>
      <c r="H206" s="0" t="n">
        <v>19600</v>
      </c>
      <c r="I206" s="0" t="n">
        <v>19271.73</v>
      </c>
      <c r="J206" s="0" t="n">
        <v>34</v>
      </c>
      <c r="K206" s="0" t="n">
        <v>22.74</v>
      </c>
      <c r="L206" s="0" t="n">
        <v>-220696</v>
      </c>
      <c r="M206" s="0" t="n">
        <v>-216999.6798</v>
      </c>
      <c r="N206" s="0" t="s">
        <v>17</v>
      </c>
      <c r="O206" s="0" t="s">
        <v>18</v>
      </c>
      <c r="P206" s="0" t="s">
        <v>26</v>
      </c>
      <c r="Q206" s="0" t="s">
        <v>79</v>
      </c>
      <c r="R206" s="0" t="s">
        <v>80</v>
      </c>
      <c r="S206" s="0" t="s">
        <v>26</v>
      </c>
      <c r="T206" s="0" t="s">
        <v>24</v>
      </c>
      <c r="U206" s="0" t="s">
        <v>21</v>
      </c>
      <c r="V206" s="0" t="n">
        <v>-197534.4</v>
      </c>
      <c r="W206" s="0" t="s">
        <v>81</v>
      </c>
      <c r="X206" s="0" t="s">
        <v>82</v>
      </c>
    </row>
    <row r="207" customFormat="false" ht="12.8" hidden="false" customHeight="false" outlineLevel="0" collapsed="false">
      <c r="A207" s="0" t="n">
        <v>23758</v>
      </c>
      <c r="B207" s="0" t="n">
        <v>143</v>
      </c>
      <c r="C207" s="0" t="n">
        <v>9992854</v>
      </c>
      <c r="D207" s="53" t="n">
        <v>36964</v>
      </c>
      <c r="E207" s="53" t="n">
        <v>37500</v>
      </c>
      <c r="F207" s="0" t="s">
        <v>25</v>
      </c>
      <c r="G207" s="0" t="n">
        <v>50</v>
      </c>
      <c r="H207" s="0" t="n">
        <v>20000</v>
      </c>
      <c r="I207" s="0" t="n">
        <v>19621.96</v>
      </c>
      <c r="J207" s="0" t="n">
        <v>33.5</v>
      </c>
      <c r="K207" s="0" t="n">
        <v>17.82</v>
      </c>
      <c r="L207" s="0" t="n">
        <v>-313600</v>
      </c>
      <c r="M207" s="0" t="n">
        <v>-307672.3328</v>
      </c>
      <c r="N207" s="0" t="s">
        <v>17</v>
      </c>
      <c r="O207" s="0" t="s">
        <v>18</v>
      </c>
      <c r="P207" s="0" t="s">
        <v>26</v>
      </c>
      <c r="Q207" s="0" t="s">
        <v>79</v>
      </c>
      <c r="R207" s="0" t="s">
        <v>80</v>
      </c>
      <c r="S207" s="0" t="s">
        <v>26</v>
      </c>
      <c r="T207" s="0" t="s">
        <v>24</v>
      </c>
      <c r="U207" s="0" t="s">
        <v>21</v>
      </c>
      <c r="V207" s="0" t="n">
        <v>-292366.19</v>
      </c>
      <c r="W207" s="0" t="s">
        <v>81</v>
      </c>
      <c r="X207" s="0" t="s">
        <v>82</v>
      </c>
    </row>
    <row r="208" customFormat="false" ht="12.8" hidden="false" customHeight="false" outlineLevel="0" collapsed="false">
      <c r="A208" s="0" t="n">
        <v>23829</v>
      </c>
      <c r="B208" s="0" t="n">
        <v>157</v>
      </c>
      <c r="C208" s="0" t="n">
        <v>9992886</v>
      </c>
      <c r="D208" s="53" t="n">
        <v>36971</v>
      </c>
      <c r="E208" s="53" t="n">
        <v>37500</v>
      </c>
      <c r="F208" s="0" t="s">
        <v>25</v>
      </c>
      <c r="G208" s="0" t="n">
        <v>50</v>
      </c>
      <c r="H208" s="0" t="n">
        <v>20000</v>
      </c>
      <c r="I208" s="0" t="n">
        <v>19621.96</v>
      </c>
      <c r="J208" s="0" t="n">
        <v>34</v>
      </c>
      <c r="K208" s="0" t="n">
        <v>17.82</v>
      </c>
      <c r="L208" s="0" t="n">
        <v>-323600</v>
      </c>
      <c r="M208" s="0" t="n">
        <v>-317483.3128</v>
      </c>
      <c r="N208" s="0" t="s">
        <v>17</v>
      </c>
      <c r="O208" s="0" t="s">
        <v>18</v>
      </c>
      <c r="P208" s="0" t="s">
        <v>26</v>
      </c>
      <c r="Q208" s="0" t="s">
        <v>79</v>
      </c>
      <c r="R208" s="0" t="s">
        <v>80</v>
      </c>
      <c r="S208" s="0" t="s">
        <v>26</v>
      </c>
      <c r="T208" s="0" t="s">
        <v>24</v>
      </c>
      <c r="U208" s="0" t="s">
        <v>21</v>
      </c>
      <c r="V208" s="0" t="n">
        <v>-302177.17</v>
      </c>
      <c r="W208" s="0" t="s">
        <v>81</v>
      </c>
      <c r="X208" s="0" t="s">
        <v>82</v>
      </c>
    </row>
    <row r="209" customFormat="false" ht="12.8" hidden="false" customHeight="false" outlineLevel="0" collapsed="false">
      <c r="A209" s="0" t="n">
        <v>23758</v>
      </c>
      <c r="B209" s="0" t="n">
        <v>143</v>
      </c>
      <c r="C209" s="0" t="n">
        <v>9992854</v>
      </c>
      <c r="D209" s="53" t="n">
        <v>36964</v>
      </c>
      <c r="E209" s="53" t="n">
        <v>37530</v>
      </c>
      <c r="F209" s="0" t="s">
        <v>25</v>
      </c>
      <c r="G209" s="0" t="n">
        <v>50</v>
      </c>
      <c r="H209" s="0" t="n">
        <v>18800</v>
      </c>
      <c r="I209" s="0" t="n">
        <v>18400.36</v>
      </c>
      <c r="J209" s="0" t="n">
        <v>33.5</v>
      </c>
      <c r="K209" s="0" t="n">
        <v>16.07</v>
      </c>
      <c r="L209" s="0" t="n">
        <v>-327684</v>
      </c>
      <c r="M209" s="0" t="n">
        <v>-320718.2748</v>
      </c>
      <c r="N209" s="0" t="s">
        <v>17</v>
      </c>
      <c r="O209" s="0" t="s">
        <v>18</v>
      </c>
      <c r="P209" s="0" t="s">
        <v>26</v>
      </c>
      <c r="Q209" s="0" t="s">
        <v>79</v>
      </c>
      <c r="R209" s="0" t="s">
        <v>80</v>
      </c>
      <c r="S209" s="0" t="s">
        <v>26</v>
      </c>
      <c r="T209" s="0" t="s">
        <v>24</v>
      </c>
      <c r="U209" s="0" t="s">
        <v>21</v>
      </c>
      <c r="V209" s="0" t="n">
        <v>-276851.8</v>
      </c>
      <c r="W209" s="0" t="s">
        <v>81</v>
      </c>
      <c r="X209" s="0" t="s">
        <v>82</v>
      </c>
    </row>
    <row r="210" customFormat="false" ht="12.8" hidden="false" customHeight="false" outlineLevel="0" collapsed="false">
      <c r="A210" s="0" t="n">
        <v>23829</v>
      </c>
      <c r="B210" s="0" t="n">
        <v>157</v>
      </c>
      <c r="C210" s="0" t="n">
        <v>9992886</v>
      </c>
      <c r="D210" s="53" t="n">
        <v>36971</v>
      </c>
      <c r="E210" s="53" t="n">
        <v>37530</v>
      </c>
      <c r="F210" s="0" t="s">
        <v>25</v>
      </c>
      <c r="G210" s="0" t="n">
        <v>50</v>
      </c>
      <c r="H210" s="0" t="n">
        <v>18800</v>
      </c>
      <c r="I210" s="0" t="n">
        <v>18400.36</v>
      </c>
      <c r="J210" s="0" t="n">
        <v>34</v>
      </c>
      <c r="K210" s="0" t="n">
        <v>16.07</v>
      </c>
      <c r="L210" s="0" t="n">
        <v>-337084</v>
      </c>
      <c r="M210" s="0" t="n">
        <v>-329918.4548</v>
      </c>
      <c r="N210" s="0" t="s">
        <v>17</v>
      </c>
      <c r="O210" s="0" t="s">
        <v>18</v>
      </c>
      <c r="P210" s="0" t="s">
        <v>26</v>
      </c>
      <c r="Q210" s="0" t="s">
        <v>79</v>
      </c>
      <c r="R210" s="0" t="s">
        <v>80</v>
      </c>
      <c r="S210" s="0" t="s">
        <v>26</v>
      </c>
      <c r="T210" s="0" t="s">
        <v>24</v>
      </c>
      <c r="U210" s="0" t="s">
        <v>21</v>
      </c>
      <c r="V210" s="0" t="n">
        <v>-286051.98</v>
      </c>
      <c r="W210" s="0" t="s">
        <v>81</v>
      </c>
      <c r="X210" s="0" t="s">
        <v>82</v>
      </c>
    </row>
    <row r="211" customFormat="false" ht="12.8" hidden="false" customHeight="false" outlineLevel="0" collapsed="false">
      <c r="A211" s="0" t="n">
        <v>23758</v>
      </c>
      <c r="B211" s="0" t="n">
        <v>143</v>
      </c>
      <c r="C211" s="0" t="n">
        <v>9992854</v>
      </c>
      <c r="D211" s="53" t="n">
        <v>36964</v>
      </c>
      <c r="E211" s="53" t="n">
        <v>37561</v>
      </c>
      <c r="F211" s="0" t="s">
        <v>25</v>
      </c>
      <c r="G211" s="0" t="n">
        <v>50</v>
      </c>
      <c r="H211" s="0" t="n">
        <v>20000</v>
      </c>
      <c r="I211" s="0" t="n">
        <v>19524.29</v>
      </c>
      <c r="J211" s="0" t="n">
        <v>33.5</v>
      </c>
      <c r="K211" s="0" t="n">
        <v>16.11</v>
      </c>
      <c r="L211" s="0" t="n">
        <v>-347800</v>
      </c>
      <c r="M211" s="0" t="n">
        <v>-339527.4031</v>
      </c>
      <c r="N211" s="0" t="s">
        <v>17</v>
      </c>
      <c r="O211" s="0" t="s">
        <v>18</v>
      </c>
      <c r="P211" s="0" t="s">
        <v>26</v>
      </c>
      <c r="Q211" s="0" t="s">
        <v>79</v>
      </c>
      <c r="R211" s="0" t="s">
        <v>80</v>
      </c>
      <c r="S211" s="0" t="s">
        <v>26</v>
      </c>
      <c r="T211" s="0" t="s">
        <v>24</v>
      </c>
      <c r="U211" s="0" t="s">
        <v>21</v>
      </c>
      <c r="V211" s="0" t="n">
        <v>-293839.53</v>
      </c>
      <c r="W211" s="0" t="s">
        <v>81</v>
      </c>
      <c r="X211" s="0" t="s">
        <v>82</v>
      </c>
    </row>
    <row r="212" customFormat="false" ht="12.8" hidden="false" customHeight="false" outlineLevel="0" collapsed="false">
      <c r="A212" s="0" t="n">
        <v>23829</v>
      </c>
      <c r="B212" s="0" t="n">
        <v>157</v>
      </c>
      <c r="C212" s="0" t="n">
        <v>9992886</v>
      </c>
      <c r="D212" s="53" t="n">
        <v>36971</v>
      </c>
      <c r="E212" s="53" t="n">
        <v>37561</v>
      </c>
      <c r="F212" s="0" t="s">
        <v>25</v>
      </c>
      <c r="G212" s="0" t="n">
        <v>50</v>
      </c>
      <c r="H212" s="0" t="n">
        <v>20000</v>
      </c>
      <c r="I212" s="0" t="n">
        <v>19524.29</v>
      </c>
      <c r="J212" s="0" t="n">
        <v>34</v>
      </c>
      <c r="K212" s="0" t="n">
        <v>16.11</v>
      </c>
      <c r="L212" s="0" t="n">
        <v>-357800</v>
      </c>
      <c r="M212" s="0" t="n">
        <v>-349289.5481</v>
      </c>
      <c r="N212" s="0" t="s">
        <v>17</v>
      </c>
      <c r="O212" s="0" t="s">
        <v>18</v>
      </c>
      <c r="P212" s="0" t="s">
        <v>26</v>
      </c>
      <c r="Q212" s="0" t="s">
        <v>79</v>
      </c>
      <c r="R212" s="0" t="s">
        <v>80</v>
      </c>
      <c r="S212" s="0" t="s">
        <v>26</v>
      </c>
      <c r="T212" s="0" t="s">
        <v>24</v>
      </c>
      <c r="U212" s="0" t="s">
        <v>21</v>
      </c>
      <c r="V212" s="0" t="n">
        <v>-303601.67</v>
      </c>
      <c r="W212" s="0" t="s">
        <v>81</v>
      </c>
      <c r="X212" s="0" t="s">
        <v>82</v>
      </c>
    </row>
    <row r="213" customFormat="false" ht="12.8" hidden="false" customHeight="false" outlineLevel="0" collapsed="false">
      <c r="A213" s="0" t="n">
        <v>23758</v>
      </c>
      <c r="B213" s="0" t="n">
        <v>143</v>
      </c>
      <c r="C213" s="0" t="n">
        <v>9992854</v>
      </c>
      <c r="D213" s="53" t="n">
        <v>36964</v>
      </c>
      <c r="E213" s="53" t="n">
        <v>37591</v>
      </c>
      <c r="F213" s="0" t="s">
        <v>25</v>
      </c>
      <c r="G213" s="0" t="n">
        <v>50</v>
      </c>
      <c r="H213" s="0" t="n">
        <v>20400</v>
      </c>
      <c r="I213" s="0" t="n">
        <v>19860.2</v>
      </c>
      <c r="J213" s="0" t="n">
        <v>33.5</v>
      </c>
      <c r="K213" s="0" t="n">
        <v>17.45</v>
      </c>
      <c r="L213" s="0" t="n">
        <v>-327420</v>
      </c>
      <c r="M213" s="0" t="n">
        <v>-318756.21</v>
      </c>
      <c r="N213" s="0" t="s">
        <v>17</v>
      </c>
      <c r="O213" s="0" t="s">
        <v>18</v>
      </c>
      <c r="P213" s="0" t="s">
        <v>26</v>
      </c>
      <c r="Q213" s="0" t="s">
        <v>79</v>
      </c>
      <c r="R213" s="0" t="s">
        <v>80</v>
      </c>
      <c r="S213" s="0" t="s">
        <v>26</v>
      </c>
      <c r="T213" s="0" t="s">
        <v>24</v>
      </c>
      <c r="U213" s="0" t="s">
        <v>21</v>
      </c>
      <c r="V213" s="0" t="n">
        <v>-298895.56</v>
      </c>
      <c r="W213" s="0" t="s">
        <v>81</v>
      </c>
      <c r="X213" s="0" t="s">
        <v>82</v>
      </c>
    </row>
    <row r="214" customFormat="false" ht="12.8" hidden="false" customHeight="false" outlineLevel="0" collapsed="false">
      <c r="A214" s="0" t="n">
        <v>23829</v>
      </c>
      <c r="B214" s="0" t="n">
        <v>157</v>
      </c>
      <c r="C214" s="0" t="n">
        <v>9992886</v>
      </c>
      <c r="D214" s="53" t="n">
        <v>36971</v>
      </c>
      <c r="E214" s="53" t="n">
        <v>37591</v>
      </c>
      <c r="F214" s="0" t="s">
        <v>25</v>
      </c>
      <c r="G214" s="0" t="n">
        <v>50</v>
      </c>
      <c r="H214" s="0" t="n">
        <v>20400</v>
      </c>
      <c r="I214" s="0" t="n">
        <v>19860.2</v>
      </c>
      <c r="J214" s="0" t="n">
        <v>34</v>
      </c>
      <c r="K214" s="0" t="n">
        <v>17.45</v>
      </c>
      <c r="L214" s="0" t="n">
        <v>-337620</v>
      </c>
      <c r="M214" s="0" t="n">
        <v>-328686.31</v>
      </c>
      <c r="N214" s="0" t="s">
        <v>17</v>
      </c>
      <c r="O214" s="0" t="s">
        <v>18</v>
      </c>
      <c r="P214" s="0" t="s">
        <v>26</v>
      </c>
      <c r="Q214" s="0" t="s">
        <v>79</v>
      </c>
      <c r="R214" s="0" t="s">
        <v>80</v>
      </c>
      <c r="S214" s="0" t="s">
        <v>26</v>
      </c>
      <c r="T214" s="0" t="s">
        <v>24</v>
      </c>
      <c r="U214" s="0" t="s">
        <v>21</v>
      </c>
      <c r="V214" s="0" t="n">
        <v>-308825.66</v>
      </c>
      <c r="W214" s="0" t="s">
        <v>81</v>
      </c>
      <c r="X214" s="0" t="s">
        <v>82</v>
      </c>
    </row>
    <row r="215" customFormat="false" ht="12.8" hidden="false" customHeight="false" outlineLevel="0" collapsed="false">
      <c r="A215" s="0" t="n">
        <v>23770</v>
      </c>
      <c r="B215" s="0" t="n">
        <v>145</v>
      </c>
      <c r="C215" s="0" t="n">
        <v>9992865</v>
      </c>
      <c r="D215" s="53" t="n">
        <v>36965</v>
      </c>
      <c r="E215" s="53" t="n">
        <v>37622</v>
      </c>
      <c r="F215" s="0" t="s">
        <v>25</v>
      </c>
      <c r="G215" s="0" t="n">
        <v>50</v>
      </c>
      <c r="H215" s="0" t="n">
        <v>19600</v>
      </c>
      <c r="I215" s="0" t="n">
        <v>19024.84</v>
      </c>
      <c r="J215" s="0" t="n">
        <v>32.5</v>
      </c>
      <c r="K215" s="0" t="n">
        <v>21.19</v>
      </c>
      <c r="L215" s="0" t="n">
        <v>-221676</v>
      </c>
      <c r="M215" s="0" t="n">
        <v>-215170.9404</v>
      </c>
      <c r="N215" s="0" t="s">
        <v>17</v>
      </c>
      <c r="O215" s="0" t="s">
        <v>18</v>
      </c>
      <c r="P215" s="0" t="s">
        <v>26</v>
      </c>
      <c r="Q215" s="0" t="s">
        <v>79</v>
      </c>
      <c r="R215" s="0" t="s">
        <v>80</v>
      </c>
      <c r="S215" s="0" t="s">
        <v>26</v>
      </c>
      <c r="T215" s="0" t="s">
        <v>24</v>
      </c>
      <c r="U215" s="0" t="s">
        <v>21</v>
      </c>
      <c r="V215" s="0" t="n">
        <v>-234903.66</v>
      </c>
      <c r="W215" s="0" t="s">
        <v>81</v>
      </c>
      <c r="X215" s="0" t="s">
        <v>82</v>
      </c>
    </row>
    <row r="216" customFormat="false" ht="12.8" hidden="false" customHeight="false" outlineLevel="0" collapsed="false">
      <c r="A216" s="0" t="n">
        <v>23833</v>
      </c>
      <c r="B216" s="0" t="n">
        <v>158</v>
      </c>
      <c r="C216" s="0" t="n">
        <v>9992887</v>
      </c>
      <c r="D216" s="53" t="n">
        <v>36972</v>
      </c>
      <c r="E216" s="53" t="n">
        <v>37622</v>
      </c>
      <c r="F216" s="0" t="s">
        <v>25</v>
      </c>
      <c r="G216" s="0" t="n">
        <v>50</v>
      </c>
      <c r="H216" s="0" t="n">
        <v>19600</v>
      </c>
      <c r="I216" s="0" t="n">
        <v>19024.84</v>
      </c>
      <c r="J216" s="0" t="n">
        <v>32.5</v>
      </c>
      <c r="K216" s="0" t="n">
        <v>21.19</v>
      </c>
      <c r="L216" s="0" t="n">
        <v>-221676</v>
      </c>
      <c r="M216" s="0" t="n">
        <v>-215170.9404</v>
      </c>
      <c r="N216" s="0" t="s">
        <v>17</v>
      </c>
      <c r="O216" s="0" t="s">
        <v>18</v>
      </c>
      <c r="P216" s="0" t="s">
        <v>26</v>
      </c>
      <c r="Q216" s="0" t="s">
        <v>79</v>
      </c>
      <c r="R216" s="0" t="s">
        <v>80</v>
      </c>
      <c r="S216" s="0" t="s">
        <v>26</v>
      </c>
      <c r="T216" s="0" t="s">
        <v>24</v>
      </c>
      <c r="U216" s="0" t="s">
        <v>21</v>
      </c>
      <c r="V216" s="0" t="n">
        <v>-234903.66</v>
      </c>
      <c r="W216" s="0" t="s">
        <v>81</v>
      </c>
      <c r="X216" s="0" t="s">
        <v>82</v>
      </c>
    </row>
    <row r="217" customFormat="false" ht="12.8" hidden="false" customHeight="false" outlineLevel="0" collapsed="false">
      <c r="A217" s="0" t="n">
        <v>23770</v>
      </c>
      <c r="B217" s="0" t="n">
        <v>145</v>
      </c>
      <c r="C217" s="0" t="n">
        <v>9992865</v>
      </c>
      <c r="D217" s="53" t="n">
        <v>36965</v>
      </c>
      <c r="E217" s="53" t="n">
        <v>37653</v>
      </c>
      <c r="F217" s="0" t="s">
        <v>25</v>
      </c>
      <c r="G217" s="0" t="n">
        <v>50</v>
      </c>
      <c r="H217" s="0" t="n">
        <v>17600</v>
      </c>
      <c r="I217" s="0" t="n">
        <v>17032.52</v>
      </c>
      <c r="J217" s="0" t="n">
        <v>32.5</v>
      </c>
      <c r="K217" s="0" t="n">
        <v>20.44</v>
      </c>
      <c r="L217" s="0" t="n">
        <v>-212256</v>
      </c>
      <c r="M217" s="0" t="n">
        <v>-205412.1912</v>
      </c>
      <c r="N217" s="0" t="s">
        <v>17</v>
      </c>
      <c r="O217" s="0" t="s">
        <v>18</v>
      </c>
      <c r="P217" s="0" t="s">
        <v>26</v>
      </c>
      <c r="Q217" s="0" t="s">
        <v>79</v>
      </c>
      <c r="R217" s="0" t="s">
        <v>80</v>
      </c>
      <c r="S217" s="0" t="s">
        <v>26</v>
      </c>
      <c r="T217" s="0" t="s">
        <v>24</v>
      </c>
      <c r="U217" s="0" t="s">
        <v>21</v>
      </c>
      <c r="V217" s="0" t="n">
        <v>-222459.32</v>
      </c>
      <c r="W217" s="0" t="s">
        <v>81</v>
      </c>
      <c r="X217" s="0" t="s">
        <v>82</v>
      </c>
    </row>
    <row r="218" customFormat="false" ht="12.8" hidden="false" customHeight="false" outlineLevel="0" collapsed="false">
      <c r="A218" s="0" t="n">
        <v>23833</v>
      </c>
      <c r="B218" s="0" t="n">
        <v>158</v>
      </c>
      <c r="C218" s="0" t="n">
        <v>9992887</v>
      </c>
      <c r="D218" s="53" t="n">
        <v>36972</v>
      </c>
      <c r="E218" s="53" t="n">
        <v>37653</v>
      </c>
      <c r="F218" s="0" t="s">
        <v>25</v>
      </c>
      <c r="G218" s="0" t="n">
        <v>50</v>
      </c>
      <c r="H218" s="0" t="n">
        <v>17600</v>
      </c>
      <c r="I218" s="0" t="n">
        <v>17032.52</v>
      </c>
      <c r="J218" s="0" t="n">
        <v>32.5</v>
      </c>
      <c r="K218" s="0" t="n">
        <v>20.44</v>
      </c>
      <c r="L218" s="0" t="n">
        <v>-212256</v>
      </c>
      <c r="M218" s="0" t="n">
        <v>-205412.1912</v>
      </c>
      <c r="N218" s="0" t="s">
        <v>17</v>
      </c>
      <c r="O218" s="0" t="s">
        <v>18</v>
      </c>
      <c r="P218" s="0" t="s">
        <v>26</v>
      </c>
      <c r="Q218" s="0" t="s">
        <v>79</v>
      </c>
      <c r="R218" s="0" t="s">
        <v>80</v>
      </c>
      <c r="S218" s="0" t="s">
        <v>26</v>
      </c>
      <c r="T218" s="0" t="s">
        <v>24</v>
      </c>
      <c r="U218" s="0" t="s">
        <v>21</v>
      </c>
      <c r="V218" s="0" t="n">
        <v>-222459.32</v>
      </c>
      <c r="W218" s="0" t="s">
        <v>81</v>
      </c>
      <c r="X218" s="0" t="s">
        <v>82</v>
      </c>
    </row>
    <row r="219" customFormat="false" ht="12.8" hidden="false" customHeight="false" outlineLevel="0" collapsed="false">
      <c r="A219" s="0" t="n">
        <v>23770</v>
      </c>
      <c r="B219" s="0" t="n">
        <v>145</v>
      </c>
      <c r="C219" s="0" t="n">
        <v>9992865</v>
      </c>
      <c r="D219" s="53" t="n">
        <v>36965</v>
      </c>
      <c r="E219" s="53" t="n">
        <v>37681</v>
      </c>
      <c r="F219" s="0" t="s">
        <v>25</v>
      </c>
      <c r="G219" s="0" t="n">
        <v>50</v>
      </c>
      <c r="H219" s="0" t="n">
        <v>20400</v>
      </c>
      <c r="I219" s="0" t="n">
        <v>19678.77</v>
      </c>
      <c r="J219" s="0" t="n">
        <v>32.5</v>
      </c>
      <c r="K219" s="0" t="n">
        <v>18.22</v>
      </c>
      <c r="L219" s="0" t="n">
        <v>-291312</v>
      </c>
      <c r="M219" s="0" t="n">
        <v>-281012.8356</v>
      </c>
      <c r="N219" s="0" t="s">
        <v>17</v>
      </c>
      <c r="O219" s="0" t="s">
        <v>18</v>
      </c>
      <c r="P219" s="0" t="s">
        <v>26</v>
      </c>
      <c r="Q219" s="0" t="s">
        <v>79</v>
      </c>
      <c r="R219" s="0" t="s">
        <v>80</v>
      </c>
      <c r="S219" s="0" t="s">
        <v>26</v>
      </c>
      <c r="T219" s="0" t="s">
        <v>24</v>
      </c>
      <c r="U219" s="0" t="s">
        <v>21</v>
      </c>
      <c r="V219" s="0" t="n">
        <v>-298570.38</v>
      </c>
      <c r="W219" s="0" t="s">
        <v>81</v>
      </c>
      <c r="X219" s="0" t="s">
        <v>82</v>
      </c>
    </row>
    <row r="220" customFormat="false" ht="12.8" hidden="false" customHeight="false" outlineLevel="0" collapsed="false">
      <c r="A220" s="0" t="n">
        <v>23833</v>
      </c>
      <c r="B220" s="0" t="n">
        <v>158</v>
      </c>
      <c r="C220" s="0" t="n">
        <v>9992887</v>
      </c>
      <c r="D220" s="53" t="n">
        <v>36972</v>
      </c>
      <c r="E220" s="53" t="n">
        <v>37681</v>
      </c>
      <c r="F220" s="0" t="s">
        <v>25</v>
      </c>
      <c r="G220" s="0" t="n">
        <v>50</v>
      </c>
      <c r="H220" s="0" t="n">
        <v>20400</v>
      </c>
      <c r="I220" s="0" t="n">
        <v>19678.77</v>
      </c>
      <c r="J220" s="0" t="n">
        <v>32.5</v>
      </c>
      <c r="K220" s="0" t="n">
        <v>18.22</v>
      </c>
      <c r="L220" s="0" t="n">
        <v>-291312</v>
      </c>
      <c r="M220" s="0" t="n">
        <v>-281012.8356</v>
      </c>
      <c r="N220" s="0" t="s">
        <v>17</v>
      </c>
      <c r="O220" s="0" t="s">
        <v>18</v>
      </c>
      <c r="P220" s="0" t="s">
        <v>26</v>
      </c>
      <c r="Q220" s="0" t="s">
        <v>79</v>
      </c>
      <c r="R220" s="0" t="s">
        <v>80</v>
      </c>
      <c r="S220" s="0" t="s">
        <v>26</v>
      </c>
      <c r="T220" s="0" t="s">
        <v>24</v>
      </c>
      <c r="U220" s="0" t="s">
        <v>21</v>
      </c>
      <c r="V220" s="0" t="n">
        <v>-298570.38</v>
      </c>
      <c r="W220" s="0" t="s">
        <v>81</v>
      </c>
      <c r="X220" s="0" t="s">
        <v>82</v>
      </c>
    </row>
    <row r="221" customFormat="false" ht="12.8" hidden="false" customHeight="false" outlineLevel="0" collapsed="false">
      <c r="A221" s="0" t="n">
        <v>23770</v>
      </c>
      <c r="B221" s="0" t="n">
        <v>145</v>
      </c>
      <c r="C221" s="0" t="n">
        <v>9992865</v>
      </c>
      <c r="D221" s="53" t="n">
        <v>36965</v>
      </c>
      <c r="E221" s="53" t="n">
        <v>37712</v>
      </c>
      <c r="F221" s="0" t="s">
        <v>25</v>
      </c>
      <c r="G221" s="0" t="n">
        <v>50</v>
      </c>
      <c r="H221" s="0" t="n">
        <v>18400</v>
      </c>
      <c r="I221" s="0" t="n">
        <v>17689.29</v>
      </c>
      <c r="J221" s="0" t="n">
        <v>32.5</v>
      </c>
      <c r="K221" s="0" t="n">
        <v>18.43</v>
      </c>
      <c r="L221" s="0" t="n">
        <v>-258888</v>
      </c>
      <c r="M221" s="0" t="n">
        <v>-248888.3103</v>
      </c>
      <c r="N221" s="0" t="s">
        <v>17</v>
      </c>
      <c r="O221" s="0" t="s">
        <v>18</v>
      </c>
      <c r="P221" s="0" t="s">
        <v>26</v>
      </c>
      <c r="Q221" s="0" t="s">
        <v>79</v>
      </c>
      <c r="R221" s="0" t="s">
        <v>80</v>
      </c>
      <c r="S221" s="0" t="s">
        <v>26</v>
      </c>
      <c r="T221" s="0" t="s">
        <v>24</v>
      </c>
      <c r="U221" s="0" t="s">
        <v>21</v>
      </c>
      <c r="V221" s="0" t="n">
        <v>-264782.55</v>
      </c>
      <c r="W221" s="0" t="s">
        <v>81</v>
      </c>
      <c r="X221" s="0" t="s">
        <v>82</v>
      </c>
    </row>
    <row r="222" customFormat="false" ht="12.8" hidden="false" customHeight="false" outlineLevel="0" collapsed="false">
      <c r="A222" s="0" t="n">
        <v>23833</v>
      </c>
      <c r="B222" s="0" t="n">
        <v>158</v>
      </c>
      <c r="C222" s="0" t="n">
        <v>9992887</v>
      </c>
      <c r="D222" s="53" t="n">
        <v>36972</v>
      </c>
      <c r="E222" s="53" t="n">
        <v>37712</v>
      </c>
      <c r="F222" s="0" t="s">
        <v>25</v>
      </c>
      <c r="G222" s="0" t="n">
        <v>50</v>
      </c>
      <c r="H222" s="0" t="n">
        <v>18400</v>
      </c>
      <c r="I222" s="0" t="n">
        <v>17689.29</v>
      </c>
      <c r="J222" s="0" t="n">
        <v>32.5</v>
      </c>
      <c r="K222" s="0" t="n">
        <v>18.43</v>
      </c>
      <c r="L222" s="0" t="n">
        <v>-258888</v>
      </c>
      <c r="M222" s="0" t="n">
        <v>-248888.3103</v>
      </c>
      <c r="N222" s="0" t="s">
        <v>17</v>
      </c>
      <c r="O222" s="0" t="s">
        <v>18</v>
      </c>
      <c r="P222" s="0" t="s">
        <v>26</v>
      </c>
      <c r="Q222" s="0" t="s">
        <v>79</v>
      </c>
      <c r="R222" s="0" t="s">
        <v>80</v>
      </c>
      <c r="S222" s="0" t="s">
        <v>26</v>
      </c>
      <c r="T222" s="0" t="s">
        <v>24</v>
      </c>
      <c r="U222" s="0" t="s">
        <v>21</v>
      </c>
      <c r="V222" s="0" t="n">
        <v>-264782.55</v>
      </c>
      <c r="W222" s="0" t="s">
        <v>81</v>
      </c>
      <c r="X222" s="0" t="s">
        <v>82</v>
      </c>
    </row>
    <row r="223" customFormat="false" ht="12.8" hidden="false" customHeight="false" outlineLevel="0" collapsed="false">
      <c r="A223" s="0" t="n">
        <v>23770</v>
      </c>
      <c r="B223" s="0" t="n">
        <v>145</v>
      </c>
      <c r="C223" s="0" t="n">
        <v>9992865</v>
      </c>
      <c r="D223" s="53" t="n">
        <v>36965</v>
      </c>
      <c r="E223" s="53" t="n">
        <v>37742</v>
      </c>
      <c r="F223" s="0" t="s">
        <v>25</v>
      </c>
      <c r="G223" s="0" t="n">
        <v>50</v>
      </c>
      <c r="H223" s="0" t="n">
        <v>20400</v>
      </c>
      <c r="I223" s="0" t="n">
        <v>19542.65</v>
      </c>
      <c r="J223" s="0" t="n">
        <v>32.5</v>
      </c>
      <c r="K223" s="0" t="n">
        <v>20.02</v>
      </c>
      <c r="L223" s="0" t="n">
        <v>-254592</v>
      </c>
      <c r="M223" s="0" t="n">
        <v>-243892.272</v>
      </c>
      <c r="N223" s="0" t="s">
        <v>17</v>
      </c>
      <c r="O223" s="0" t="s">
        <v>18</v>
      </c>
      <c r="P223" s="0" t="s">
        <v>26</v>
      </c>
      <c r="Q223" s="0" t="s">
        <v>79</v>
      </c>
      <c r="R223" s="0" t="s">
        <v>80</v>
      </c>
      <c r="S223" s="0" t="s">
        <v>26</v>
      </c>
      <c r="T223" s="0" t="s">
        <v>24</v>
      </c>
      <c r="U223" s="0" t="s">
        <v>21</v>
      </c>
      <c r="V223" s="0" t="n">
        <v>-263122.43</v>
      </c>
      <c r="W223" s="0" t="s">
        <v>81</v>
      </c>
      <c r="X223" s="0" t="s">
        <v>82</v>
      </c>
    </row>
    <row r="224" customFormat="false" ht="12.8" hidden="false" customHeight="false" outlineLevel="0" collapsed="false">
      <c r="A224" s="0" t="n">
        <v>23833</v>
      </c>
      <c r="B224" s="0" t="n">
        <v>158</v>
      </c>
      <c r="C224" s="0" t="n">
        <v>9992887</v>
      </c>
      <c r="D224" s="53" t="n">
        <v>36972</v>
      </c>
      <c r="E224" s="53" t="n">
        <v>37742</v>
      </c>
      <c r="F224" s="0" t="s">
        <v>25</v>
      </c>
      <c r="G224" s="0" t="n">
        <v>50</v>
      </c>
      <c r="H224" s="0" t="n">
        <v>20400</v>
      </c>
      <c r="I224" s="0" t="n">
        <v>19542.65</v>
      </c>
      <c r="J224" s="0" t="n">
        <v>32.5</v>
      </c>
      <c r="K224" s="0" t="n">
        <v>20.02</v>
      </c>
      <c r="L224" s="0" t="n">
        <v>-254592</v>
      </c>
      <c r="M224" s="0" t="n">
        <v>-243892.272</v>
      </c>
      <c r="N224" s="0" t="s">
        <v>17</v>
      </c>
      <c r="O224" s="0" t="s">
        <v>18</v>
      </c>
      <c r="P224" s="0" t="s">
        <v>26</v>
      </c>
      <c r="Q224" s="0" t="s">
        <v>79</v>
      </c>
      <c r="R224" s="0" t="s">
        <v>80</v>
      </c>
      <c r="S224" s="0" t="s">
        <v>26</v>
      </c>
      <c r="T224" s="0" t="s">
        <v>24</v>
      </c>
      <c r="U224" s="0" t="s">
        <v>21</v>
      </c>
      <c r="V224" s="0" t="n">
        <v>-263122.43</v>
      </c>
      <c r="W224" s="0" t="s">
        <v>81</v>
      </c>
      <c r="X224" s="0" t="s">
        <v>82</v>
      </c>
    </row>
    <row r="225" customFormat="false" ht="12.8" hidden="false" customHeight="false" outlineLevel="0" collapsed="false">
      <c r="A225" s="0" t="n">
        <v>23770</v>
      </c>
      <c r="B225" s="0" t="n">
        <v>145</v>
      </c>
      <c r="C225" s="0" t="n">
        <v>9992865</v>
      </c>
      <c r="D225" s="53" t="n">
        <v>36965</v>
      </c>
      <c r="E225" s="53" t="n">
        <v>37773</v>
      </c>
      <c r="F225" s="0" t="s">
        <v>25</v>
      </c>
      <c r="G225" s="0" t="n">
        <v>50</v>
      </c>
      <c r="H225" s="0" t="n">
        <v>19200</v>
      </c>
      <c r="I225" s="0" t="n">
        <v>18326.08</v>
      </c>
      <c r="J225" s="0" t="n">
        <v>32.5</v>
      </c>
      <c r="K225" s="0" t="n">
        <v>22.11</v>
      </c>
      <c r="L225" s="0" t="n">
        <v>-199488</v>
      </c>
      <c r="M225" s="0" t="n">
        <v>-190407.9712</v>
      </c>
      <c r="N225" s="0" t="s">
        <v>17</v>
      </c>
      <c r="O225" s="0" t="s">
        <v>18</v>
      </c>
      <c r="P225" s="0" t="s">
        <v>26</v>
      </c>
      <c r="Q225" s="0" t="s">
        <v>79</v>
      </c>
      <c r="R225" s="0" t="s">
        <v>80</v>
      </c>
      <c r="S225" s="0" t="s">
        <v>26</v>
      </c>
      <c r="T225" s="0" t="s">
        <v>24</v>
      </c>
      <c r="U225" s="0" t="s">
        <v>21</v>
      </c>
      <c r="V225" s="0" t="n">
        <v>-210271.54</v>
      </c>
      <c r="W225" s="0" t="s">
        <v>81</v>
      </c>
      <c r="X225" s="0" t="s">
        <v>82</v>
      </c>
    </row>
    <row r="226" customFormat="false" ht="12.8" hidden="false" customHeight="false" outlineLevel="0" collapsed="false">
      <c r="A226" s="0" t="n">
        <v>23833</v>
      </c>
      <c r="B226" s="0" t="n">
        <v>158</v>
      </c>
      <c r="C226" s="0" t="n">
        <v>9992887</v>
      </c>
      <c r="D226" s="53" t="n">
        <v>36972</v>
      </c>
      <c r="E226" s="53" t="n">
        <v>37773</v>
      </c>
      <c r="F226" s="0" t="s">
        <v>25</v>
      </c>
      <c r="G226" s="0" t="n">
        <v>50</v>
      </c>
      <c r="H226" s="0" t="n">
        <v>19200</v>
      </c>
      <c r="I226" s="0" t="n">
        <v>18326.08</v>
      </c>
      <c r="J226" s="0" t="n">
        <v>32.5</v>
      </c>
      <c r="K226" s="0" t="n">
        <v>22.11</v>
      </c>
      <c r="L226" s="0" t="n">
        <v>-199488</v>
      </c>
      <c r="M226" s="0" t="n">
        <v>-190407.9712</v>
      </c>
      <c r="N226" s="0" t="s">
        <v>17</v>
      </c>
      <c r="O226" s="0" t="s">
        <v>18</v>
      </c>
      <c r="P226" s="0" t="s">
        <v>26</v>
      </c>
      <c r="Q226" s="0" t="s">
        <v>79</v>
      </c>
      <c r="R226" s="0" t="s">
        <v>80</v>
      </c>
      <c r="S226" s="0" t="s">
        <v>26</v>
      </c>
      <c r="T226" s="0" t="s">
        <v>24</v>
      </c>
      <c r="U226" s="0" t="s">
        <v>21</v>
      </c>
      <c r="V226" s="0" t="n">
        <v>-210271.54</v>
      </c>
      <c r="W226" s="0" t="s">
        <v>81</v>
      </c>
      <c r="X226" s="0" t="s">
        <v>82</v>
      </c>
    </row>
    <row r="227" customFormat="false" ht="12.8" hidden="false" customHeight="false" outlineLevel="0" collapsed="false">
      <c r="A227" s="0" t="n">
        <v>23770</v>
      </c>
      <c r="B227" s="0" t="n">
        <v>145</v>
      </c>
      <c r="C227" s="0" t="n">
        <v>9992865</v>
      </c>
      <c r="D227" s="53" t="n">
        <v>36965</v>
      </c>
      <c r="E227" s="53" t="n">
        <v>37803</v>
      </c>
      <c r="F227" s="0" t="s">
        <v>25</v>
      </c>
      <c r="G227" s="0" t="n">
        <v>50</v>
      </c>
      <c r="H227" s="0" t="n">
        <v>19600</v>
      </c>
      <c r="I227" s="0" t="n">
        <v>18636.91</v>
      </c>
      <c r="J227" s="0" t="n">
        <v>32.5</v>
      </c>
      <c r="K227" s="0" t="n">
        <v>26.04</v>
      </c>
      <c r="L227" s="0" t="n">
        <v>-126616</v>
      </c>
      <c r="M227" s="0" t="n">
        <v>-120394.4386</v>
      </c>
      <c r="N227" s="0" t="s">
        <v>17</v>
      </c>
      <c r="O227" s="0" t="s">
        <v>18</v>
      </c>
      <c r="P227" s="0" t="s">
        <v>26</v>
      </c>
      <c r="Q227" s="0" t="s">
        <v>79</v>
      </c>
      <c r="R227" s="0" t="s">
        <v>80</v>
      </c>
      <c r="S227" s="0" t="s">
        <v>26</v>
      </c>
      <c r="T227" s="0" t="s">
        <v>24</v>
      </c>
      <c r="U227" s="0" t="s">
        <v>21</v>
      </c>
      <c r="V227" s="0" t="n">
        <v>-144071.55</v>
      </c>
      <c r="W227" s="0" t="s">
        <v>81</v>
      </c>
      <c r="X227" s="0" t="s">
        <v>82</v>
      </c>
    </row>
    <row r="228" customFormat="false" ht="12.8" hidden="false" customHeight="false" outlineLevel="0" collapsed="false">
      <c r="A228" s="0" t="n">
        <v>23833</v>
      </c>
      <c r="B228" s="0" t="n">
        <v>158</v>
      </c>
      <c r="C228" s="0" t="n">
        <v>9992887</v>
      </c>
      <c r="D228" s="53" t="n">
        <v>36972</v>
      </c>
      <c r="E228" s="53" t="n">
        <v>37803</v>
      </c>
      <c r="F228" s="0" t="s">
        <v>25</v>
      </c>
      <c r="G228" s="0" t="n">
        <v>50</v>
      </c>
      <c r="H228" s="0" t="n">
        <v>19600</v>
      </c>
      <c r="I228" s="0" t="n">
        <v>18636.91</v>
      </c>
      <c r="J228" s="0" t="n">
        <v>32.5</v>
      </c>
      <c r="K228" s="0" t="n">
        <v>26.04</v>
      </c>
      <c r="L228" s="0" t="n">
        <v>-126616</v>
      </c>
      <c r="M228" s="0" t="n">
        <v>-120394.4386</v>
      </c>
      <c r="N228" s="0" t="s">
        <v>17</v>
      </c>
      <c r="O228" s="0" t="s">
        <v>18</v>
      </c>
      <c r="P228" s="0" t="s">
        <v>26</v>
      </c>
      <c r="Q228" s="0" t="s">
        <v>79</v>
      </c>
      <c r="R228" s="0" t="s">
        <v>80</v>
      </c>
      <c r="S228" s="0" t="s">
        <v>26</v>
      </c>
      <c r="T228" s="0" t="s">
        <v>24</v>
      </c>
      <c r="U228" s="0" t="s">
        <v>21</v>
      </c>
      <c r="V228" s="0" t="n">
        <v>-144071.55</v>
      </c>
      <c r="W228" s="0" t="s">
        <v>81</v>
      </c>
      <c r="X228" s="0" t="s">
        <v>82</v>
      </c>
    </row>
    <row r="229" customFormat="false" ht="12.8" hidden="false" customHeight="false" outlineLevel="0" collapsed="false">
      <c r="A229" s="0" t="n">
        <v>23770</v>
      </c>
      <c r="B229" s="0" t="n">
        <v>145</v>
      </c>
      <c r="C229" s="0" t="n">
        <v>9992865</v>
      </c>
      <c r="D229" s="53" t="n">
        <v>36965</v>
      </c>
      <c r="E229" s="53" t="n">
        <v>37834</v>
      </c>
      <c r="F229" s="0" t="s">
        <v>25</v>
      </c>
      <c r="G229" s="0" t="n">
        <v>50</v>
      </c>
      <c r="H229" s="0" t="n">
        <v>20400</v>
      </c>
      <c r="I229" s="0" t="n">
        <v>19321.03</v>
      </c>
      <c r="J229" s="0" t="n">
        <v>32.5</v>
      </c>
      <c r="K229" s="0" t="n">
        <v>25.86</v>
      </c>
      <c r="L229" s="0" t="n">
        <v>-135456</v>
      </c>
      <c r="M229" s="0" t="n">
        <v>-128291.6392</v>
      </c>
      <c r="N229" s="0" t="s">
        <v>17</v>
      </c>
      <c r="O229" s="0" t="s">
        <v>18</v>
      </c>
      <c r="P229" s="0" t="s">
        <v>26</v>
      </c>
      <c r="Q229" s="0" t="s">
        <v>79</v>
      </c>
      <c r="R229" s="0" t="s">
        <v>80</v>
      </c>
      <c r="S229" s="0" t="s">
        <v>26</v>
      </c>
      <c r="T229" s="0" t="s">
        <v>24</v>
      </c>
      <c r="U229" s="0" t="s">
        <v>21</v>
      </c>
      <c r="V229" s="0" t="n">
        <v>-152770.34</v>
      </c>
      <c r="W229" s="0" t="s">
        <v>81</v>
      </c>
      <c r="X229" s="0" t="s">
        <v>82</v>
      </c>
    </row>
    <row r="230" customFormat="false" ht="12.8" hidden="false" customHeight="false" outlineLevel="0" collapsed="false">
      <c r="A230" s="0" t="n">
        <v>23833</v>
      </c>
      <c r="B230" s="0" t="n">
        <v>158</v>
      </c>
      <c r="C230" s="0" t="n">
        <v>9992887</v>
      </c>
      <c r="D230" s="53" t="n">
        <v>36972</v>
      </c>
      <c r="E230" s="53" t="n">
        <v>37834</v>
      </c>
      <c r="F230" s="0" t="s">
        <v>25</v>
      </c>
      <c r="G230" s="0" t="n">
        <v>50</v>
      </c>
      <c r="H230" s="0" t="n">
        <v>20400</v>
      </c>
      <c r="I230" s="0" t="n">
        <v>19321.03</v>
      </c>
      <c r="J230" s="0" t="n">
        <v>32.5</v>
      </c>
      <c r="K230" s="0" t="n">
        <v>25.86</v>
      </c>
      <c r="L230" s="0" t="n">
        <v>-135456</v>
      </c>
      <c r="M230" s="0" t="n">
        <v>-128291.6392</v>
      </c>
      <c r="N230" s="0" t="s">
        <v>17</v>
      </c>
      <c r="O230" s="0" t="s">
        <v>18</v>
      </c>
      <c r="P230" s="0" t="s">
        <v>26</v>
      </c>
      <c r="Q230" s="0" t="s">
        <v>79</v>
      </c>
      <c r="R230" s="0" t="s">
        <v>80</v>
      </c>
      <c r="S230" s="0" t="s">
        <v>26</v>
      </c>
      <c r="T230" s="0" t="s">
        <v>24</v>
      </c>
      <c r="U230" s="0" t="s">
        <v>21</v>
      </c>
      <c r="V230" s="0" t="n">
        <v>-152770.34</v>
      </c>
      <c r="W230" s="0" t="s">
        <v>81</v>
      </c>
      <c r="X230" s="0" t="s">
        <v>82</v>
      </c>
    </row>
    <row r="231" customFormat="false" ht="12.8" hidden="false" customHeight="false" outlineLevel="0" collapsed="false">
      <c r="A231" s="0" t="n">
        <v>23770</v>
      </c>
      <c r="B231" s="0" t="n">
        <v>145</v>
      </c>
      <c r="C231" s="0" t="n">
        <v>9992865</v>
      </c>
      <c r="D231" s="53" t="n">
        <v>36965</v>
      </c>
      <c r="E231" s="53" t="n">
        <v>37865</v>
      </c>
      <c r="F231" s="0" t="s">
        <v>25</v>
      </c>
      <c r="G231" s="0" t="n">
        <v>50</v>
      </c>
      <c r="H231" s="0" t="n">
        <v>19200</v>
      </c>
      <c r="I231" s="0" t="n">
        <v>18111.76</v>
      </c>
      <c r="J231" s="0" t="n">
        <v>32.5</v>
      </c>
      <c r="K231" s="0" t="n">
        <v>20.27</v>
      </c>
      <c r="L231" s="0" t="n">
        <v>-234816</v>
      </c>
      <c r="M231" s="0" t="n">
        <v>-221506.8248</v>
      </c>
      <c r="N231" s="0" t="s">
        <v>17</v>
      </c>
      <c r="O231" s="0" t="s">
        <v>18</v>
      </c>
      <c r="P231" s="0" t="s">
        <v>26</v>
      </c>
      <c r="Q231" s="0" t="s">
        <v>79</v>
      </c>
      <c r="R231" s="0" t="s">
        <v>80</v>
      </c>
      <c r="S231" s="0" t="s">
        <v>26</v>
      </c>
      <c r="T231" s="0" t="s">
        <v>24</v>
      </c>
      <c r="U231" s="0" t="s">
        <v>21</v>
      </c>
      <c r="V231" s="0" t="n">
        <v>-239560.75</v>
      </c>
      <c r="W231" s="0" t="s">
        <v>81</v>
      </c>
      <c r="X231" s="0" t="s">
        <v>82</v>
      </c>
    </row>
    <row r="232" customFormat="false" ht="12.8" hidden="false" customHeight="false" outlineLevel="0" collapsed="false">
      <c r="A232" s="0" t="n">
        <v>23833</v>
      </c>
      <c r="B232" s="0" t="n">
        <v>158</v>
      </c>
      <c r="C232" s="0" t="n">
        <v>9992887</v>
      </c>
      <c r="D232" s="53" t="n">
        <v>36972</v>
      </c>
      <c r="E232" s="53" t="n">
        <v>37865</v>
      </c>
      <c r="F232" s="0" t="s">
        <v>25</v>
      </c>
      <c r="G232" s="0" t="n">
        <v>50</v>
      </c>
      <c r="H232" s="0" t="n">
        <v>19200</v>
      </c>
      <c r="I232" s="0" t="n">
        <v>18111.76</v>
      </c>
      <c r="J232" s="0" t="n">
        <v>32.5</v>
      </c>
      <c r="K232" s="0" t="n">
        <v>20.27</v>
      </c>
      <c r="L232" s="0" t="n">
        <v>-234816</v>
      </c>
      <c r="M232" s="0" t="n">
        <v>-221506.8248</v>
      </c>
      <c r="N232" s="0" t="s">
        <v>17</v>
      </c>
      <c r="O232" s="0" t="s">
        <v>18</v>
      </c>
      <c r="P232" s="0" t="s">
        <v>26</v>
      </c>
      <c r="Q232" s="0" t="s">
        <v>79</v>
      </c>
      <c r="R232" s="0" t="s">
        <v>80</v>
      </c>
      <c r="S232" s="0" t="s">
        <v>26</v>
      </c>
      <c r="T232" s="0" t="s">
        <v>24</v>
      </c>
      <c r="U232" s="0" t="s">
        <v>21</v>
      </c>
      <c r="V232" s="0" t="n">
        <v>-239560.75</v>
      </c>
      <c r="W232" s="0" t="s">
        <v>81</v>
      </c>
      <c r="X232" s="0" t="s">
        <v>82</v>
      </c>
    </row>
    <row r="233" customFormat="false" ht="12.8" hidden="false" customHeight="false" outlineLevel="0" collapsed="false">
      <c r="A233" s="0" t="n">
        <v>23770</v>
      </c>
      <c r="B233" s="0" t="n">
        <v>145</v>
      </c>
      <c r="C233" s="0" t="n">
        <v>9992865</v>
      </c>
      <c r="D233" s="53" t="n">
        <v>36965</v>
      </c>
      <c r="E233" s="53" t="n">
        <v>37895</v>
      </c>
      <c r="F233" s="0" t="s">
        <v>25</v>
      </c>
      <c r="G233" s="0" t="n">
        <v>50</v>
      </c>
      <c r="H233" s="0" t="n">
        <v>18800</v>
      </c>
      <c r="I233" s="0" t="n">
        <v>17661.52</v>
      </c>
      <c r="J233" s="0" t="n">
        <v>32.5</v>
      </c>
      <c r="K233" s="0" t="n">
        <v>18.28</v>
      </c>
      <c r="L233" s="0" t="n">
        <v>-267336</v>
      </c>
      <c r="M233" s="0" t="n">
        <v>-251146.8144</v>
      </c>
      <c r="N233" s="0" t="s">
        <v>17</v>
      </c>
      <c r="O233" s="0" t="s">
        <v>18</v>
      </c>
      <c r="P233" s="0" t="s">
        <v>26</v>
      </c>
      <c r="Q233" s="0" t="s">
        <v>79</v>
      </c>
      <c r="R233" s="0" t="s">
        <v>80</v>
      </c>
      <c r="S233" s="0" t="s">
        <v>26</v>
      </c>
      <c r="T233" s="0" t="s">
        <v>24</v>
      </c>
      <c r="U233" s="0" t="s">
        <v>21</v>
      </c>
      <c r="V233" s="0" t="n">
        <v>-266951.13</v>
      </c>
      <c r="W233" s="0" t="s">
        <v>81</v>
      </c>
      <c r="X233" s="0" t="s">
        <v>82</v>
      </c>
    </row>
    <row r="234" customFormat="false" ht="12.8" hidden="false" customHeight="false" outlineLevel="0" collapsed="false">
      <c r="A234" s="0" t="n">
        <v>23833</v>
      </c>
      <c r="B234" s="0" t="n">
        <v>158</v>
      </c>
      <c r="C234" s="0" t="n">
        <v>9992887</v>
      </c>
      <c r="D234" s="53" t="n">
        <v>36972</v>
      </c>
      <c r="E234" s="53" t="n">
        <v>37895</v>
      </c>
      <c r="F234" s="0" t="s">
        <v>25</v>
      </c>
      <c r="G234" s="0" t="n">
        <v>50</v>
      </c>
      <c r="H234" s="0" t="n">
        <v>18800</v>
      </c>
      <c r="I234" s="0" t="n">
        <v>17661.52</v>
      </c>
      <c r="J234" s="0" t="n">
        <v>32.5</v>
      </c>
      <c r="K234" s="0" t="n">
        <v>18.28</v>
      </c>
      <c r="L234" s="0" t="n">
        <v>-267336</v>
      </c>
      <c r="M234" s="0" t="n">
        <v>-251146.8144</v>
      </c>
      <c r="N234" s="0" t="s">
        <v>17</v>
      </c>
      <c r="O234" s="0" t="s">
        <v>18</v>
      </c>
      <c r="P234" s="0" t="s">
        <v>26</v>
      </c>
      <c r="Q234" s="0" t="s">
        <v>79</v>
      </c>
      <c r="R234" s="0" t="s">
        <v>80</v>
      </c>
      <c r="S234" s="0" t="s">
        <v>26</v>
      </c>
      <c r="T234" s="0" t="s">
        <v>24</v>
      </c>
      <c r="U234" s="0" t="s">
        <v>21</v>
      </c>
      <c r="V234" s="0" t="n">
        <v>-266951.13</v>
      </c>
      <c r="W234" s="0" t="s">
        <v>81</v>
      </c>
      <c r="X234" s="0" t="s">
        <v>82</v>
      </c>
    </row>
    <row r="235" customFormat="false" ht="12.8" hidden="false" customHeight="false" outlineLevel="0" collapsed="false">
      <c r="A235" s="0" t="n">
        <v>23770</v>
      </c>
      <c r="B235" s="0" t="n">
        <v>145</v>
      </c>
      <c r="C235" s="0" t="n">
        <v>9992865</v>
      </c>
      <c r="D235" s="53" t="n">
        <v>36965</v>
      </c>
      <c r="E235" s="53" t="n">
        <v>37926</v>
      </c>
      <c r="F235" s="0" t="s">
        <v>25</v>
      </c>
      <c r="G235" s="0" t="n">
        <v>50</v>
      </c>
      <c r="H235" s="0" t="n">
        <v>20800</v>
      </c>
      <c r="I235" s="0" t="n">
        <v>19459.73</v>
      </c>
      <c r="J235" s="0" t="n">
        <v>32.5</v>
      </c>
      <c r="K235" s="0" t="n">
        <v>18.31</v>
      </c>
      <c r="L235" s="0" t="n">
        <v>-295152</v>
      </c>
      <c r="M235" s="0" t="n">
        <v>-276133.5687</v>
      </c>
      <c r="N235" s="0" t="s">
        <v>17</v>
      </c>
      <c r="O235" s="0" t="s">
        <v>18</v>
      </c>
      <c r="P235" s="0" t="s">
        <v>26</v>
      </c>
      <c r="Q235" s="0" t="s">
        <v>79</v>
      </c>
      <c r="R235" s="0" t="s">
        <v>80</v>
      </c>
      <c r="S235" s="0" t="s">
        <v>26</v>
      </c>
      <c r="T235" s="0" t="s">
        <v>24</v>
      </c>
      <c r="U235" s="0" t="s">
        <v>21</v>
      </c>
      <c r="V235" s="0" t="n">
        <v>-293498.65</v>
      </c>
      <c r="W235" s="0" t="s">
        <v>81</v>
      </c>
      <c r="X235" s="0" t="s">
        <v>82</v>
      </c>
    </row>
    <row r="236" customFormat="false" ht="12.8" hidden="false" customHeight="false" outlineLevel="0" collapsed="false">
      <c r="A236" s="0" t="n">
        <v>23833</v>
      </c>
      <c r="B236" s="0" t="n">
        <v>158</v>
      </c>
      <c r="C236" s="0" t="n">
        <v>9992887</v>
      </c>
      <c r="D236" s="53" t="n">
        <v>36972</v>
      </c>
      <c r="E236" s="53" t="n">
        <v>37926</v>
      </c>
      <c r="F236" s="0" t="s">
        <v>25</v>
      </c>
      <c r="G236" s="0" t="n">
        <v>50</v>
      </c>
      <c r="H236" s="0" t="n">
        <v>20800</v>
      </c>
      <c r="I236" s="0" t="n">
        <v>19459.73</v>
      </c>
      <c r="J236" s="0" t="n">
        <v>32.5</v>
      </c>
      <c r="K236" s="0" t="n">
        <v>18.31</v>
      </c>
      <c r="L236" s="0" t="n">
        <v>-295152</v>
      </c>
      <c r="M236" s="0" t="n">
        <v>-276133.5687</v>
      </c>
      <c r="N236" s="0" t="s">
        <v>17</v>
      </c>
      <c r="O236" s="0" t="s">
        <v>18</v>
      </c>
      <c r="P236" s="0" t="s">
        <v>26</v>
      </c>
      <c r="Q236" s="0" t="s">
        <v>79</v>
      </c>
      <c r="R236" s="0" t="s">
        <v>80</v>
      </c>
      <c r="S236" s="0" t="s">
        <v>26</v>
      </c>
      <c r="T236" s="0" t="s">
        <v>24</v>
      </c>
      <c r="U236" s="0" t="s">
        <v>21</v>
      </c>
      <c r="V236" s="0" t="n">
        <v>-293498.65</v>
      </c>
      <c r="W236" s="0" t="s">
        <v>81</v>
      </c>
      <c r="X236" s="0" t="s">
        <v>82</v>
      </c>
    </row>
    <row r="237" customFormat="false" ht="12.8" hidden="false" customHeight="false" outlineLevel="0" collapsed="false">
      <c r="A237" s="0" t="n">
        <v>23770</v>
      </c>
      <c r="B237" s="0" t="n">
        <v>145</v>
      </c>
      <c r="C237" s="0" t="n">
        <v>9992865</v>
      </c>
      <c r="D237" s="53" t="n">
        <v>36965</v>
      </c>
      <c r="E237" s="53" t="n">
        <v>37956</v>
      </c>
      <c r="F237" s="0" t="s">
        <v>25</v>
      </c>
      <c r="G237" s="0" t="n">
        <v>50</v>
      </c>
      <c r="H237" s="0" t="n">
        <v>19600</v>
      </c>
      <c r="I237" s="0" t="n">
        <v>18258.4</v>
      </c>
      <c r="J237" s="0" t="n">
        <v>32.5</v>
      </c>
      <c r="K237" s="0" t="n">
        <v>19.84</v>
      </c>
      <c r="L237" s="0" t="n">
        <v>-248136</v>
      </c>
      <c r="M237" s="0" t="n">
        <v>-231151.344</v>
      </c>
      <c r="N237" s="0" t="s">
        <v>17</v>
      </c>
      <c r="O237" s="0" t="s">
        <v>18</v>
      </c>
      <c r="P237" s="0" t="s">
        <v>26</v>
      </c>
      <c r="Q237" s="0" t="s">
        <v>79</v>
      </c>
      <c r="R237" s="0" t="s">
        <v>80</v>
      </c>
      <c r="S237" s="0" t="s">
        <v>26</v>
      </c>
      <c r="T237" s="0" t="s">
        <v>24</v>
      </c>
      <c r="U237" s="0" t="s">
        <v>21</v>
      </c>
      <c r="V237" s="0" t="n">
        <v>-248952.52</v>
      </c>
      <c r="W237" s="0" t="s">
        <v>81</v>
      </c>
      <c r="X237" s="0" t="s">
        <v>82</v>
      </c>
    </row>
    <row r="238" customFormat="false" ht="12.8" hidden="false" customHeight="false" outlineLevel="0" collapsed="false">
      <c r="A238" s="0" t="n">
        <v>23833</v>
      </c>
      <c r="B238" s="0" t="n">
        <v>158</v>
      </c>
      <c r="C238" s="0" t="n">
        <v>9992887</v>
      </c>
      <c r="D238" s="53" t="n">
        <v>36972</v>
      </c>
      <c r="E238" s="53" t="n">
        <v>37956</v>
      </c>
      <c r="F238" s="0" t="s">
        <v>25</v>
      </c>
      <c r="G238" s="0" t="n">
        <v>50</v>
      </c>
      <c r="H238" s="0" t="n">
        <v>19600</v>
      </c>
      <c r="I238" s="0" t="n">
        <v>18258.4</v>
      </c>
      <c r="J238" s="0" t="n">
        <v>32.5</v>
      </c>
      <c r="K238" s="0" t="n">
        <v>19.84</v>
      </c>
      <c r="L238" s="0" t="n">
        <v>-248136</v>
      </c>
      <c r="M238" s="0" t="n">
        <v>-231151.344</v>
      </c>
      <c r="N238" s="0" t="s">
        <v>17</v>
      </c>
      <c r="O238" s="0" t="s">
        <v>18</v>
      </c>
      <c r="P238" s="0" t="s">
        <v>26</v>
      </c>
      <c r="Q238" s="0" t="s">
        <v>79</v>
      </c>
      <c r="R238" s="0" t="s">
        <v>80</v>
      </c>
      <c r="S238" s="0" t="s">
        <v>26</v>
      </c>
      <c r="T238" s="0" t="s">
        <v>24</v>
      </c>
      <c r="U238" s="0" t="s">
        <v>21</v>
      </c>
      <c r="V238" s="0" t="n">
        <v>-248952.52</v>
      </c>
      <c r="W238" s="0" t="s">
        <v>81</v>
      </c>
      <c r="X238" s="0" t="s">
        <v>82</v>
      </c>
    </row>
    <row r="239" customFormat="false" ht="12.8" hidden="false" customHeight="false" outlineLevel="0" collapsed="false">
      <c r="A239" s="0" t="n">
        <v>23734</v>
      </c>
      <c r="B239" s="0" t="n">
        <v>134</v>
      </c>
      <c r="C239" s="0" t="n">
        <v>9992830</v>
      </c>
      <c r="D239" s="53" t="n">
        <v>36963</v>
      </c>
      <c r="E239" s="53" t="n">
        <v>37226</v>
      </c>
      <c r="F239" s="0" t="s">
        <v>16</v>
      </c>
      <c r="G239" s="0" t="n">
        <v>50</v>
      </c>
      <c r="H239" s="0" t="n">
        <v>16000</v>
      </c>
      <c r="I239" s="0" t="n">
        <v>15950.53</v>
      </c>
      <c r="J239" s="0" t="n">
        <v>47</v>
      </c>
      <c r="K239" s="0" t="n">
        <v>19.5</v>
      </c>
      <c r="L239" s="0" t="n">
        <v>-440000</v>
      </c>
      <c r="M239" s="0" t="n">
        <v>-438639.575</v>
      </c>
      <c r="N239" s="0" t="s">
        <v>17</v>
      </c>
      <c r="O239" s="0" t="s">
        <v>18</v>
      </c>
      <c r="P239" s="0" t="s">
        <v>26</v>
      </c>
      <c r="Q239" s="0" t="s">
        <v>79</v>
      </c>
      <c r="R239" s="0" t="s">
        <v>80</v>
      </c>
      <c r="S239" s="0" t="s">
        <v>26</v>
      </c>
      <c r="T239" s="0" t="s">
        <v>24</v>
      </c>
      <c r="U239" s="0" t="s">
        <v>21</v>
      </c>
      <c r="V239" s="0" t="n">
        <v>-382812.72</v>
      </c>
      <c r="W239" s="0" t="s">
        <v>81</v>
      </c>
      <c r="X239" s="0" t="s">
        <v>82</v>
      </c>
    </row>
    <row r="240" customFormat="false" ht="12.8" hidden="false" customHeight="false" outlineLevel="0" collapsed="false">
      <c r="A240" s="0" t="n">
        <v>23757</v>
      </c>
      <c r="B240" s="0" t="n">
        <v>142</v>
      </c>
      <c r="C240" s="0" t="n">
        <v>9992853</v>
      </c>
      <c r="D240" s="53" t="n">
        <v>36964</v>
      </c>
      <c r="E240" s="53" t="n">
        <v>37257</v>
      </c>
      <c r="F240" s="0" t="s">
        <v>16</v>
      </c>
      <c r="G240" s="0" t="n">
        <v>50</v>
      </c>
      <c r="H240" s="0" t="n">
        <v>17600</v>
      </c>
      <c r="I240" s="0" t="n">
        <v>17514.61</v>
      </c>
      <c r="J240" s="0" t="n">
        <v>48.4</v>
      </c>
      <c r="K240" s="0" t="n">
        <v>25.9</v>
      </c>
      <c r="L240" s="0" t="n">
        <v>-396000</v>
      </c>
      <c r="M240" s="0" t="n">
        <v>-394078.725</v>
      </c>
      <c r="N240" s="0" t="s">
        <v>17</v>
      </c>
      <c r="O240" s="0" t="s">
        <v>18</v>
      </c>
      <c r="P240" s="0" t="s">
        <v>26</v>
      </c>
      <c r="Q240" s="0" t="s">
        <v>79</v>
      </c>
      <c r="R240" s="0" t="s">
        <v>80</v>
      </c>
      <c r="S240" s="0" t="s">
        <v>26</v>
      </c>
      <c r="T240" s="0" t="s">
        <v>24</v>
      </c>
      <c r="U240" s="0" t="s">
        <v>21</v>
      </c>
      <c r="V240" s="0" t="n">
        <v>-441368.2</v>
      </c>
      <c r="W240" s="0" t="s">
        <v>81</v>
      </c>
      <c r="X240" s="0" t="s">
        <v>82</v>
      </c>
    </row>
    <row r="241" customFormat="false" ht="12.8" hidden="false" customHeight="false" outlineLevel="0" collapsed="false">
      <c r="A241" s="0" t="n">
        <v>23757</v>
      </c>
      <c r="B241" s="0" t="n">
        <v>142</v>
      </c>
      <c r="C241" s="0" t="n">
        <v>9992853</v>
      </c>
      <c r="D241" s="53" t="n">
        <v>36964</v>
      </c>
      <c r="E241" s="53" t="n">
        <v>37288</v>
      </c>
      <c r="F241" s="0" t="s">
        <v>16</v>
      </c>
      <c r="G241" s="0" t="n">
        <v>50</v>
      </c>
      <c r="H241" s="0" t="n">
        <v>16000</v>
      </c>
      <c r="I241" s="0" t="n">
        <v>15898.96</v>
      </c>
      <c r="J241" s="0" t="n">
        <v>48.4</v>
      </c>
      <c r="K241" s="0" t="n">
        <v>25.33</v>
      </c>
      <c r="L241" s="0" t="n">
        <v>-369120</v>
      </c>
      <c r="M241" s="0" t="n">
        <v>-366789.0072</v>
      </c>
      <c r="N241" s="0" t="s">
        <v>17</v>
      </c>
      <c r="O241" s="0" t="s">
        <v>18</v>
      </c>
      <c r="P241" s="0" t="s">
        <v>26</v>
      </c>
      <c r="Q241" s="0" t="s">
        <v>79</v>
      </c>
      <c r="R241" s="0" t="s">
        <v>80</v>
      </c>
      <c r="S241" s="0" t="s">
        <v>26</v>
      </c>
      <c r="T241" s="0" t="s">
        <v>24</v>
      </c>
      <c r="U241" s="0" t="s">
        <v>21</v>
      </c>
      <c r="V241" s="0" t="n">
        <v>-400653.85</v>
      </c>
      <c r="W241" s="0" t="s">
        <v>81</v>
      </c>
      <c r="X241" s="0" t="s">
        <v>82</v>
      </c>
    </row>
    <row r="242" customFormat="false" ht="12.8" hidden="false" customHeight="false" outlineLevel="0" collapsed="false">
      <c r="A242" s="0" t="n">
        <v>23757</v>
      </c>
      <c r="B242" s="0" t="n">
        <v>142</v>
      </c>
      <c r="C242" s="0" t="n">
        <v>9992853</v>
      </c>
      <c r="D242" s="53" t="n">
        <v>36964</v>
      </c>
      <c r="E242" s="53" t="n">
        <v>37316</v>
      </c>
      <c r="F242" s="0" t="s">
        <v>16</v>
      </c>
      <c r="G242" s="0" t="n">
        <v>50</v>
      </c>
      <c r="H242" s="0" t="n">
        <v>16800</v>
      </c>
      <c r="I242" s="0" t="n">
        <v>16666.49</v>
      </c>
      <c r="J242" s="0" t="n">
        <v>48.4</v>
      </c>
      <c r="K242" s="0" t="n">
        <v>23.97</v>
      </c>
      <c r="L242" s="0" t="n">
        <v>-410424</v>
      </c>
      <c r="M242" s="0" t="n">
        <v>-407162.3507</v>
      </c>
      <c r="N242" s="0" t="s">
        <v>17</v>
      </c>
      <c r="O242" s="0" t="s">
        <v>18</v>
      </c>
      <c r="P242" s="0" t="s">
        <v>26</v>
      </c>
      <c r="Q242" s="0" t="s">
        <v>79</v>
      </c>
      <c r="R242" s="0" t="s">
        <v>80</v>
      </c>
      <c r="S242" s="0" t="s">
        <v>26</v>
      </c>
      <c r="T242" s="0" t="s">
        <v>24</v>
      </c>
      <c r="U242" s="0" t="s">
        <v>21</v>
      </c>
      <c r="V242" s="0" t="n">
        <v>-416661.77</v>
      </c>
      <c r="W242" s="0" t="s">
        <v>81</v>
      </c>
      <c r="X242" s="0" t="s">
        <v>82</v>
      </c>
    </row>
    <row r="243" customFormat="false" ht="12.8" hidden="false" customHeight="false" outlineLevel="0" collapsed="false">
      <c r="A243" s="0" t="n">
        <v>23757</v>
      </c>
      <c r="B243" s="0" t="n">
        <v>142</v>
      </c>
      <c r="C243" s="0" t="n">
        <v>9992853</v>
      </c>
      <c r="D243" s="53" t="n">
        <v>36964</v>
      </c>
      <c r="E243" s="53" t="n">
        <v>37347</v>
      </c>
      <c r="F243" s="0" t="s">
        <v>16</v>
      </c>
      <c r="G243" s="0" t="n">
        <v>50</v>
      </c>
      <c r="H243" s="0" t="n">
        <v>17600</v>
      </c>
      <c r="I243" s="0" t="n">
        <v>17436.51</v>
      </c>
      <c r="J243" s="0" t="n">
        <v>48.4</v>
      </c>
      <c r="K243" s="0" t="n">
        <v>23.09</v>
      </c>
      <c r="L243" s="0" t="n">
        <v>-445456</v>
      </c>
      <c r="M243" s="0" t="n">
        <v>-441318.0681</v>
      </c>
      <c r="N243" s="0" t="s">
        <v>17</v>
      </c>
      <c r="O243" s="0" t="s">
        <v>18</v>
      </c>
      <c r="P243" s="0" t="s">
        <v>26</v>
      </c>
      <c r="Q243" s="0" t="s">
        <v>79</v>
      </c>
      <c r="R243" s="0" t="s">
        <v>80</v>
      </c>
      <c r="S243" s="0" t="s">
        <v>26</v>
      </c>
      <c r="T243" s="0" t="s">
        <v>24</v>
      </c>
      <c r="U243" s="0" t="s">
        <v>21</v>
      </c>
      <c r="V243" s="0" t="n">
        <v>-435912.39</v>
      </c>
      <c r="W243" s="0" t="s">
        <v>81</v>
      </c>
      <c r="X243" s="0" t="s">
        <v>82</v>
      </c>
    </row>
    <row r="244" customFormat="false" ht="12.8" hidden="false" customHeight="false" outlineLevel="0" collapsed="false">
      <c r="A244" s="0" t="n">
        <v>23757</v>
      </c>
      <c r="B244" s="0" t="n">
        <v>142</v>
      </c>
      <c r="C244" s="0" t="n">
        <v>9992853</v>
      </c>
      <c r="D244" s="53" t="n">
        <v>36964</v>
      </c>
      <c r="E244" s="53" t="n">
        <v>37377</v>
      </c>
      <c r="F244" s="0" t="s">
        <v>16</v>
      </c>
      <c r="G244" s="0" t="n">
        <v>50</v>
      </c>
      <c r="H244" s="0" t="n">
        <v>17600</v>
      </c>
      <c r="I244" s="0" t="n">
        <v>17405.87</v>
      </c>
      <c r="J244" s="0" t="n">
        <v>48.4</v>
      </c>
      <c r="K244" s="0" t="n">
        <v>24.2</v>
      </c>
      <c r="L244" s="0" t="n">
        <v>-425920</v>
      </c>
      <c r="M244" s="0" t="n">
        <v>-421222.054</v>
      </c>
      <c r="N244" s="0" t="s">
        <v>17</v>
      </c>
      <c r="O244" s="0" t="s">
        <v>18</v>
      </c>
      <c r="P244" s="0" t="s">
        <v>26</v>
      </c>
      <c r="Q244" s="0" t="s">
        <v>79</v>
      </c>
      <c r="R244" s="0" t="s">
        <v>80</v>
      </c>
      <c r="S244" s="0" t="s">
        <v>26</v>
      </c>
      <c r="T244" s="0" t="s">
        <v>24</v>
      </c>
      <c r="U244" s="0" t="s">
        <v>21</v>
      </c>
      <c r="V244" s="0" t="n">
        <v>-393372.61</v>
      </c>
      <c r="W244" s="0" t="s">
        <v>81</v>
      </c>
      <c r="X244" s="0" t="s">
        <v>82</v>
      </c>
    </row>
    <row r="245" customFormat="false" ht="12.8" hidden="false" customHeight="false" outlineLevel="0" collapsed="false">
      <c r="A245" s="0" t="n">
        <v>23757</v>
      </c>
      <c r="B245" s="0" t="n">
        <v>142</v>
      </c>
      <c r="C245" s="0" t="n">
        <v>9992853</v>
      </c>
      <c r="D245" s="53" t="n">
        <v>36964</v>
      </c>
      <c r="E245" s="53" t="n">
        <v>37408</v>
      </c>
      <c r="F245" s="0" t="s">
        <v>16</v>
      </c>
      <c r="G245" s="0" t="n">
        <v>50</v>
      </c>
      <c r="H245" s="0" t="n">
        <v>16000</v>
      </c>
      <c r="I245" s="0" t="n">
        <v>15796.21</v>
      </c>
      <c r="J245" s="0" t="n">
        <v>48.4</v>
      </c>
      <c r="K245" s="0" t="n">
        <v>26.81</v>
      </c>
      <c r="L245" s="0" t="n">
        <v>-345440</v>
      </c>
      <c r="M245" s="0" t="n">
        <v>-341040.1739</v>
      </c>
      <c r="N245" s="0" t="s">
        <v>17</v>
      </c>
      <c r="O245" s="0" t="s">
        <v>18</v>
      </c>
      <c r="P245" s="0" t="s">
        <v>26</v>
      </c>
      <c r="Q245" s="0" t="s">
        <v>79</v>
      </c>
      <c r="R245" s="0" t="s">
        <v>80</v>
      </c>
      <c r="S245" s="0" t="s">
        <v>26</v>
      </c>
      <c r="T245" s="0" t="s">
        <v>24</v>
      </c>
      <c r="U245" s="0" t="s">
        <v>21</v>
      </c>
      <c r="V245" s="0" t="n">
        <v>-303287.66</v>
      </c>
      <c r="W245" s="0" t="s">
        <v>81</v>
      </c>
      <c r="X245" s="0" t="s">
        <v>82</v>
      </c>
    </row>
    <row r="246" customFormat="false" ht="12.8" hidden="false" customHeight="false" outlineLevel="0" collapsed="false">
      <c r="A246" s="0" t="n">
        <v>23843</v>
      </c>
      <c r="B246" s="0" t="n">
        <v>133</v>
      </c>
      <c r="C246" s="0" t="n">
        <v>9992829</v>
      </c>
      <c r="D246" s="53" t="n">
        <v>36973</v>
      </c>
      <c r="E246" s="53" t="n">
        <v>37438</v>
      </c>
      <c r="F246" s="0" t="s">
        <v>16</v>
      </c>
      <c r="G246" s="0" t="n">
        <v>50</v>
      </c>
      <c r="H246" s="0" t="n">
        <v>17600</v>
      </c>
      <c r="I246" s="0" t="n">
        <v>17342.67</v>
      </c>
      <c r="J246" s="0" t="n">
        <v>65.25</v>
      </c>
      <c r="K246" s="0" t="n">
        <v>33.02</v>
      </c>
      <c r="L246" s="0" t="n">
        <v>-567248</v>
      </c>
      <c r="M246" s="0" t="n">
        <v>-558954.2541</v>
      </c>
      <c r="N246" s="0" t="s">
        <v>17</v>
      </c>
      <c r="O246" s="0" t="s">
        <v>18</v>
      </c>
      <c r="P246" s="0" t="s">
        <v>26</v>
      </c>
      <c r="Q246" s="0" t="s">
        <v>79</v>
      </c>
      <c r="R246" s="0" t="s">
        <v>80</v>
      </c>
      <c r="S246" s="0" t="s">
        <v>26</v>
      </c>
      <c r="T246" s="0" t="s">
        <v>24</v>
      </c>
      <c r="U246" s="0" t="s">
        <v>21</v>
      </c>
      <c r="V246" s="0" t="n">
        <v>-485161.28</v>
      </c>
      <c r="W246" s="0" t="s">
        <v>81</v>
      </c>
      <c r="X246" s="0" t="s">
        <v>82</v>
      </c>
    </row>
    <row r="247" customFormat="false" ht="12.8" hidden="false" customHeight="false" outlineLevel="0" collapsed="false">
      <c r="A247" s="0" t="n">
        <v>23757</v>
      </c>
      <c r="B247" s="0" t="n">
        <v>142</v>
      </c>
      <c r="C247" s="0" t="n">
        <v>9992853</v>
      </c>
      <c r="D247" s="53" t="n">
        <v>36964</v>
      </c>
      <c r="E247" s="53" t="n">
        <v>37438</v>
      </c>
      <c r="F247" s="0" t="s">
        <v>16</v>
      </c>
      <c r="G247" s="0" t="n">
        <v>50</v>
      </c>
      <c r="H247" s="0" t="n">
        <v>17600</v>
      </c>
      <c r="I247" s="0" t="n">
        <v>17342.67</v>
      </c>
      <c r="J247" s="0" t="n">
        <v>48.4</v>
      </c>
      <c r="K247" s="0" t="n">
        <v>33.02</v>
      </c>
      <c r="L247" s="0" t="n">
        <v>-270688</v>
      </c>
      <c r="M247" s="0" t="n">
        <v>-266730.2646</v>
      </c>
      <c r="N247" s="0" t="s">
        <v>17</v>
      </c>
      <c r="O247" s="0" t="s">
        <v>18</v>
      </c>
      <c r="P247" s="0" t="s">
        <v>26</v>
      </c>
      <c r="Q247" s="0" t="s">
        <v>79</v>
      </c>
      <c r="R247" s="0" t="s">
        <v>80</v>
      </c>
      <c r="S247" s="0" t="s">
        <v>26</v>
      </c>
      <c r="T247" s="0" t="s">
        <v>24</v>
      </c>
      <c r="U247" s="0" t="s">
        <v>21</v>
      </c>
      <c r="V247" s="0" t="n">
        <v>-192937.24</v>
      </c>
      <c r="W247" s="0" t="s">
        <v>81</v>
      </c>
      <c r="X247" s="0" t="s">
        <v>82</v>
      </c>
    </row>
    <row r="248" customFormat="false" ht="12.8" hidden="false" customHeight="false" outlineLevel="0" collapsed="false">
      <c r="A248" s="0" t="n">
        <v>23843</v>
      </c>
      <c r="B248" s="0" t="n">
        <v>133</v>
      </c>
      <c r="C248" s="0" t="n">
        <v>9992829</v>
      </c>
      <c r="D248" s="53" t="n">
        <v>36973</v>
      </c>
      <c r="E248" s="53" t="n">
        <v>37469</v>
      </c>
      <c r="F248" s="0" t="s">
        <v>16</v>
      </c>
      <c r="G248" s="0" t="n">
        <v>50</v>
      </c>
      <c r="H248" s="0" t="n">
        <v>17600</v>
      </c>
      <c r="I248" s="0" t="n">
        <v>17305.22</v>
      </c>
      <c r="J248" s="0" t="n">
        <v>65.25</v>
      </c>
      <c r="K248" s="0" t="n">
        <v>33.02</v>
      </c>
      <c r="L248" s="0" t="n">
        <v>-567248</v>
      </c>
      <c r="M248" s="0" t="n">
        <v>-557747.2406</v>
      </c>
      <c r="N248" s="0" t="s">
        <v>17</v>
      </c>
      <c r="O248" s="0" t="s">
        <v>18</v>
      </c>
      <c r="P248" s="0" t="s">
        <v>26</v>
      </c>
      <c r="Q248" s="0" t="s">
        <v>79</v>
      </c>
      <c r="R248" s="0" t="s">
        <v>80</v>
      </c>
      <c r="S248" s="0" t="s">
        <v>26</v>
      </c>
      <c r="T248" s="0" t="s">
        <v>24</v>
      </c>
      <c r="U248" s="0" t="s">
        <v>21</v>
      </c>
      <c r="V248" s="0" t="n">
        <v>-484113.61</v>
      </c>
      <c r="W248" s="0" t="s">
        <v>81</v>
      </c>
      <c r="X248" s="0" t="s">
        <v>82</v>
      </c>
    </row>
    <row r="249" customFormat="false" ht="12.8" hidden="false" customHeight="false" outlineLevel="0" collapsed="false">
      <c r="A249" s="0" t="n">
        <v>23757</v>
      </c>
      <c r="B249" s="0" t="n">
        <v>142</v>
      </c>
      <c r="C249" s="0" t="n">
        <v>9992853</v>
      </c>
      <c r="D249" s="53" t="n">
        <v>36964</v>
      </c>
      <c r="E249" s="53" t="n">
        <v>37469</v>
      </c>
      <c r="F249" s="0" t="s">
        <v>16</v>
      </c>
      <c r="G249" s="0" t="n">
        <v>50</v>
      </c>
      <c r="H249" s="0" t="n">
        <v>17600</v>
      </c>
      <c r="I249" s="0" t="n">
        <v>17305.22</v>
      </c>
      <c r="J249" s="0" t="n">
        <v>48.4</v>
      </c>
      <c r="K249" s="0" t="n">
        <v>33.02</v>
      </c>
      <c r="L249" s="0" t="n">
        <v>-270688</v>
      </c>
      <c r="M249" s="0" t="n">
        <v>-266154.2836</v>
      </c>
      <c r="N249" s="0" t="s">
        <v>17</v>
      </c>
      <c r="O249" s="0" t="s">
        <v>18</v>
      </c>
      <c r="P249" s="0" t="s">
        <v>26</v>
      </c>
      <c r="Q249" s="0" t="s">
        <v>79</v>
      </c>
      <c r="R249" s="0" t="s">
        <v>80</v>
      </c>
      <c r="S249" s="0" t="s">
        <v>26</v>
      </c>
      <c r="T249" s="0" t="s">
        <v>24</v>
      </c>
      <c r="U249" s="0" t="s">
        <v>21</v>
      </c>
      <c r="V249" s="0" t="n">
        <v>-192520.6</v>
      </c>
      <c r="W249" s="0" t="s">
        <v>81</v>
      </c>
      <c r="X249" s="0" t="s">
        <v>82</v>
      </c>
    </row>
    <row r="250" customFormat="false" ht="12.8" hidden="false" customHeight="false" outlineLevel="0" collapsed="false">
      <c r="A250" s="0" t="n">
        <v>23757</v>
      </c>
      <c r="B250" s="0" t="n">
        <v>142</v>
      </c>
      <c r="C250" s="0" t="n">
        <v>9992853</v>
      </c>
      <c r="D250" s="53" t="n">
        <v>36964</v>
      </c>
      <c r="E250" s="53" t="n">
        <v>37500</v>
      </c>
      <c r="F250" s="0" t="s">
        <v>16</v>
      </c>
      <c r="G250" s="0" t="n">
        <v>50</v>
      </c>
      <c r="H250" s="0" t="n">
        <v>16000</v>
      </c>
      <c r="I250" s="0" t="n">
        <v>15697.57</v>
      </c>
      <c r="J250" s="0" t="n">
        <v>48.4</v>
      </c>
      <c r="K250" s="0" t="n">
        <v>21.42</v>
      </c>
      <c r="L250" s="0" t="n">
        <v>-431680</v>
      </c>
      <c r="M250" s="0" t="n">
        <v>-423520.4386</v>
      </c>
      <c r="N250" s="0" t="s">
        <v>17</v>
      </c>
      <c r="O250" s="0" t="s">
        <v>18</v>
      </c>
      <c r="P250" s="0" t="s">
        <v>26</v>
      </c>
      <c r="Q250" s="0" t="s">
        <v>79</v>
      </c>
      <c r="R250" s="0" t="s">
        <v>80</v>
      </c>
      <c r="S250" s="0" t="s">
        <v>26</v>
      </c>
      <c r="T250" s="0" t="s">
        <v>24</v>
      </c>
      <c r="U250" s="0" t="s">
        <v>21</v>
      </c>
      <c r="V250" s="0" t="n">
        <v>-337497.67</v>
      </c>
      <c r="W250" s="0" t="s">
        <v>81</v>
      </c>
      <c r="X250" s="0" t="s">
        <v>82</v>
      </c>
    </row>
    <row r="251" customFormat="false" ht="12.8" hidden="false" customHeight="false" outlineLevel="0" collapsed="false">
      <c r="A251" s="0" t="n">
        <v>23757</v>
      </c>
      <c r="B251" s="0" t="n">
        <v>142</v>
      </c>
      <c r="C251" s="0" t="n">
        <v>9992853</v>
      </c>
      <c r="D251" s="53" t="n">
        <v>36964</v>
      </c>
      <c r="E251" s="53" t="n">
        <v>37530</v>
      </c>
      <c r="F251" s="0" t="s">
        <v>16</v>
      </c>
      <c r="G251" s="0" t="n">
        <v>50</v>
      </c>
      <c r="H251" s="0" t="n">
        <v>18400</v>
      </c>
      <c r="I251" s="0" t="n">
        <v>18008.86</v>
      </c>
      <c r="J251" s="0" t="n">
        <v>48.4</v>
      </c>
      <c r="K251" s="0" t="n">
        <v>20.06</v>
      </c>
      <c r="L251" s="0" t="n">
        <v>-521456</v>
      </c>
      <c r="M251" s="0" t="n">
        <v>-510371.0924</v>
      </c>
      <c r="N251" s="0" t="s">
        <v>17</v>
      </c>
      <c r="O251" s="0" t="s">
        <v>18</v>
      </c>
      <c r="P251" s="0" t="s">
        <v>26</v>
      </c>
      <c r="Q251" s="0" t="s">
        <v>79</v>
      </c>
      <c r="R251" s="0" t="s">
        <v>80</v>
      </c>
      <c r="S251" s="0" t="s">
        <v>26</v>
      </c>
      <c r="T251" s="0" t="s">
        <v>24</v>
      </c>
      <c r="U251" s="0" t="s">
        <v>21</v>
      </c>
      <c r="V251" s="0" t="n">
        <v>-387190.14</v>
      </c>
      <c r="W251" s="0" t="s">
        <v>81</v>
      </c>
      <c r="X251" s="0" t="s">
        <v>82</v>
      </c>
    </row>
    <row r="252" customFormat="false" ht="12.8" hidden="false" customHeight="false" outlineLevel="0" collapsed="false">
      <c r="A252" s="0" t="n">
        <v>23757</v>
      </c>
      <c r="B252" s="0" t="n">
        <v>142</v>
      </c>
      <c r="C252" s="0" t="n">
        <v>9992853</v>
      </c>
      <c r="D252" s="53" t="n">
        <v>36964</v>
      </c>
      <c r="E252" s="53" t="n">
        <v>37561</v>
      </c>
      <c r="F252" s="0" t="s">
        <v>16</v>
      </c>
      <c r="G252" s="0" t="n">
        <v>50</v>
      </c>
      <c r="H252" s="0" t="n">
        <v>16000</v>
      </c>
      <c r="I252" s="0" t="n">
        <v>15619.43</v>
      </c>
      <c r="J252" s="0" t="n">
        <v>48.4</v>
      </c>
      <c r="K252" s="0" t="n">
        <v>20.16</v>
      </c>
      <c r="L252" s="0" t="n">
        <v>-451840</v>
      </c>
      <c r="M252" s="0" t="n">
        <v>-441092.7032</v>
      </c>
      <c r="N252" s="0" t="s">
        <v>17</v>
      </c>
      <c r="O252" s="0" t="s">
        <v>18</v>
      </c>
      <c r="P252" s="0" t="s">
        <v>26</v>
      </c>
      <c r="Q252" s="0" t="s">
        <v>79</v>
      </c>
      <c r="R252" s="0" t="s">
        <v>80</v>
      </c>
      <c r="S252" s="0" t="s">
        <v>26</v>
      </c>
      <c r="T252" s="0" t="s">
        <v>24</v>
      </c>
      <c r="U252" s="0" t="s">
        <v>21</v>
      </c>
      <c r="V252" s="0" t="n">
        <v>-335818.11</v>
      </c>
      <c r="W252" s="0" t="s">
        <v>81</v>
      </c>
      <c r="X252" s="0" t="s">
        <v>82</v>
      </c>
    </row>
    <row r="253" customFormat="false" ht="12.8" hidden="false" customHeight="false" outlineLevel="0" collapsed="false">
      <c r="A253" s="0" t="n">
        <v>23757</v>
      </c>
      <c r="B253" s="0" t="n">
        <v>142</v>
      </c>
      <c r="C253" s="0" t="n">
        <v>9992853</v>
      </c>
      <c r="D253" s="53" t="n">
        <v>36964</v>
      </c>
      <c r="E253" s="53" t="n">
        <v>37591</v>
      </c>
      <c r="F253" s="0" t="s">
        <v>16</v>
      </c>
      <c r="G253" s="0" t="n">
        <v>50</v>
      </c>
      <c r="H253" s="0" t="n">
        <v>16800</v>
      </c>
      <c r="I253" s="0" t="n">
        <v>16355.46</v>
      </c>
      <c r="J253" s="0" t="n">
        <v>48.4</v>
      </c>
      <c r="K253" s="0" t="n">
        <v>20.03</v>
      </c>
      <c r="L253" s="0" t="n">
        <v>-476616</v>
      </c>
      <c r="M253" s="0" t="n">
        <v>-464004.4002</v>
      </c>
      <c r="N253" s="0" t="s">
        <v>17</v>
      </c>
      <c r="O253" s="0" t="s">
        <v>18</v>
      </c>
      <c r="P253" s="0" t="s">
        <v>26</v>
      </c>
      <c r="Q253" s="0" t="s">
        <v>79</v>
      </c>
      <c r="R253" s="0" t="s">
        <v>80</v>
      </c>
      <c r="S253" s="0" t="s">
        <v>26</v>
      </c>
      <c r="T253" s="0" t="s">
        <v>24</v>
      </c>
      <c r="U253" s="0" t="s">
        <v>21</v>
      </c>
      <c r="V253" s="0" t="n">
        <v>-351642.34</v>
      </c>
      <c r="W253" s="0" t="s">
        <v>81</v>
      </c>
      <c r="X253" s="0" t="s">
        <v>82</v>
      </c>
    </row>
    <row r="254" customFormat="false" ht="12.8" hidden="false" customHeight="false" outlineLevel="0" collapsed="false">
      <c r="A254" s="0" t="n">
        <v>23759</v>
      </c>
      <c r="B254" s="0" t="n">
        <v>144</v>
      </c>
      <c r="C254" s="0" t="n">
        <v>9992855</v>
      </c>
      <c r="D254" s="53" t="n">
        <v>36964</v>
      </c>
      <c r="E254" s="53" t="n">
        <v>37622</v>
      </c>
      <c r="F254" s="0" t="s">
        <v>16</v>
      </c>
      <c r="G254" s="0" t="n">
        <v>50</v>
      </c>
      <c r="H254" s="0" t="n">
        <v>17600</v>
      </c>
      <c r="I254" s="0" t="n">
        <v>17083.53</v>
      </c>
      <c r="J254" s="0" t="n">
        <v>46.6</v>
      </c>
      <c r="K254" s="0" t="n">
        <v>32.44</v>
      </c>
      <c r="L254" s="0" t="n">
        <v>-249216</v>
      </c>
      <c r="M254" s="0" t="n">
        <v>-241902.7848</v>
      </c>
      <c r="N254" s="0" t="s">
        <v>17</v>
      </c>
      <c r="O254" s="0" t="s">
        <v>18</v>
      </c>
      <c r="P254" s="0" t="s">
        <v>26</v>
      </c>
      <c r="Q254" s="0" t="s">
        <v>79</v>
      </c>
      <c r="R254" s="0" t="s">
        <v>80</v>
      </c>
      <c r="S254" s="0" t="s">
        <v>26</v>
      </c>
      <c r="T254" s="0" t="s">
        <v>24</v>
      </c>
      <c r="U254" s="0" t="s">
        <v>21</v>
      </c>
      <c r="V254" s="0" t="n">
        <v>-242498.98</v>
      </c>
      <c r="W254" s="0" t="s">
        <v>81</v>
      </c>
      <c r="X254" s="0" t="s">
        <v>82</v>
      </c>
    </row>
    <row r="255" customFormat="false" ht="12.8" hidden="false" customHeight="false" outlineLevel="0" collapsed="false">
      <c r="A255" s="0" t="n">
        <v>23759</v>
      </c>
      <c r="B255" s="0" t="n">
        <v>144</v>
      </c>
      <c r="C255" s="0" t="n">
        <v>9992855</v>
      </c>
      <c r="D255" s="53" t="n">
        <v>36964</v>
      </c>
      <c r="E255" s="53" t="n">
        <v>37653</v>
      </c>
      <c r="F255" s="0" t="s">
        <v>16</v>
      </c>
      <c r="G255" s="0" t="n">
        <v>50</v>
      </c>
      <c r="H255" s="0" t="n">
        <v>16000</v>
      </c>
      <c r="I255" s="0" t="n">
        <v>15484.11</v>
      </c>
      <c r="J255" s="0" t="n">
        <v>46.6</v>
      </c>
      <c r="K255" s="0" t="n">
        <v>31.73</v>
      </c>
      <c r="L255" s="0" t="n">
        <v>-237920</v>
      </c>
      <c r="M255" s="0" t="n">
        <v>-230248.7157</v>
      </c>
      <c r="N255" s="0" t="s">
        <v>17</v>
      </c>
      <c r="O255" s="0" t="s">
        <v>18</v>
      </c>
      <c r="P255" s="0" t="s">
        <v>26</v>
      </c>
      <c r="Q255" s="0" t="s">
        <v>79</v>
      </c>
      <c r="R255" s="0" t="s">
        <v>80</v>
      </c>
      <c r="S255" s="0" t="s">
        <v>26</v>
      </c>
      <c r="T255" s="0" t="s">
        <v>24</v>
      </c>
      <c r="U255" s="0" t="s">
        <v>21</v>
      </c>
      <c r="V255" s="0" t="n">
        <v>-230856.12</v>
      </c>
      <c r="W255" s="0" t="s">
        <v>81</v>
      </c>
      <c r="X255" s="0" t="s">
        <v>82</v>
      </c>
    </row>
    <row r="256" customFormat="false" ht="12.8" hidden="false" customHeight="false" outlineLevel="0" collapsed="false">
      <c r="A256" s="0" t="n">
        <v>23759</v>
      </c>
      <c r="B256" s="0" t="n">
        <v>144</v>
      </c>
      <c r="C256" s="0" t="n">
        <v>9992855</v>
      </c>
      <c r="D256" s="53" t="n">
        <v>36964</v>
      </c>
      <c r="E256" s="53" t="n">
        <v>37681</v>
      </c>
      <c r="F256" s="0" t="s">
        <v>16</v>
      </c>
      <c r="G256" s="0" t="n">
        <v>50</v>
      </c>
      <c r="H256" s="0" t="n">
        <v>16800</v>
      </c>
      <c r="I256" s="0" t="n">
        <v>16206.04</v>
      </c>
      <c r="J256" s="0" t="n">
        <v>46.6</v>
      </c>
      <c r="K256" s="0" t="n">
        <v>30.02</v>
      </c>
      <c r="L256" s="0" t="n">
        <v>-278544</v>
      </c>
      <c r="M256" s="0" t="n">
        <v>-268696.1432</v>
      </c>
      <c r="N256" s="0" t="s">
        <v>17</v>
      </c>
      <c r="O256" s="0" t="s">
        <v>18</v>
      </c>
      <c r="P256" s="0" t="s">
        <v>26</v>
      </c>
      <c r="Q256" s="0" t="s">
        <v>79</v>
      </c>
      <c r="R256" s="0" t="s">
        <v>80</v>
      </c>
      <c r="S256" s="0" t="s">
        <v>26</v>
      </c>
      <c r="T256" s="0" t="s">
        <v>24</v>
      </c>
      <c r="U256" s="0" t="s">
        <v>21</v>
      </c>
      <c r="V256" s="0" t="n">
        <v>-269301.92</v>
      </c>
      <c r="W256" s="0" t="s">
        <v>81</v>
      </c>
      <c r="X256" s="0" t="s">
        <v>82</v>
      </c>
    </row>
    <row r="257" customFormat="false" ht="12.8" hidden="false" customHeight="false" outlineLevel="0" collapsed="false">
      <c r="A257" s="0" t="n">
        <v>23759</v>
      </c>
      <c r="B257" s="0" t="n">
        <v>144</v>
      </c>
      <c r="C257" s="0" t="n">
        <v>9992855</v>
      </c>
      <c r="D257" s="53" t="n">
        <v>36964</v>
      </c>
      <c r="E257" s="53" t="n">
        <v>37712</v>
      </c>
      <c r="F257" s="0" t="s">
        <v>16</v>
      </c>
      <c r="G257" s="0" t="n">
        <v>50</v>
      </c>
      <c r="H257" s="0" t="n">
        <v>17600</v>
      </c>
      <c r="I257" s="0" t="n">
        <v>16920.19</v>
      </c>
      <c r="J257" s="0" t="n">
        <v>46.6</v>
      </c>
      <c r="K257" s="0" t="n">
        <v>28.92</v>
      </c>
      <c r="L257" s="0" t="n">
        <v>-311168</v>
      </c>
      <c r="M257" s="0" t="n">
        <v>-299148.9592</v>
      </c>
      <c r="N257" s="0" t="s">
        <v>17</v>
      </c>
      <c r="O257" s="0" t="s">
        <v>18</v>
      </c>
      <c r="P257" s="0" t="s">
        <v>26</v>
      </c>
      <c r="Q257" s="0" t="s">
        <v>79</v>
      </c>
      <c r="R257" s="0" t="s">
        <v>80</v>
      </c>
      <c r="S257" s="0" t="s">
        <v>26</v>
      </c>
      <c r="T257" s="0" t="s">
        <v>24</v>
      </c>
      <c r="U257" s="0" t="s">
        <v>21</v>
      </c>
      <c r="V257" s="0" t="n">
        <v>-299771.66</v>
      </c>
      <c r="W257" s="0" t="s">
        <v>81</v>
      </c>
      <c r="X257" s="0" t="s">
        <v>82</v>
      </c>
    </row>
    <row r="258" customFormat="false" ht="12.8" hidden="false" customHeight="false" outlineLevel="0" collapsed="false">
      <c r="A258" s="0" t="n">
        <v>23759</v>
      </c>
      <c r="B258" s="0" t="n">
        <v>144</v>
      </c>
      <c r="C258" s="0" t="n">
        <v>9992855</v>
      </c>
      <c r="D258" s="53" t="n">
        <v>36964</v>
      </c>
      <c r="E258" s="53" t="n">
        <v>37742</v>
      </c>
      <c r="F258" s="0" t="s">
        <v>16</v>
      </c>
      <c r="G258" s="0" t="n">
        <v>50</v>
      </c>
      <c r="H258" s="0" t="n">
        <v>16800</v>
      </c>
      <c r="I258" s="0" t="n">
        <v>16093.94</v>
      </c>
      <c r="J258" s="0" t="n">
        <v>46.6</v>
      </c>
      <c r="K258" s="0" t="n">
        <v>30.32</v>
      </c>
      <c r="L258" s="0" t="n">
        <v>-273504</v>
      </c>
      <c r="M258" s="0" t="n">
        <v>-262009.3432</v>
      </c>
      <c r="N258" s="0" t="s">
        <v>17</v>
      </c>
      <c r="O258" s="0" t="s">
        <v>18</v>
      </c>
      <c r="P258" s="0" t="s">
        <v>26</v>
      </c>
      <c r="Q258" s="0" t="s">
        <v>79</v>
      </c>
      <c r="R258" s="0" t="s">
        <v>80</v>
      </c>
      <c r="S258" s="0" t="s">
        <v>26</v>
      </c>
      <c r="T258" s="0" t="s">
        <v>24</v>
      </c>
      <c r="U258" s="0" t="s">
        <v>21</v>
      </c>
      <c r="V258" s="0" t="n">
        <v>-262640.69</v>
      </c>
      <c r="W258" s="0" t="s">
        <v>81</v>
      </c>
      <c r="X258" s="0" t="s">
        <v>82</v>
      </c>
    </row>
    <row r="259" customFormat="false" ht="12.8" hidden="false" customHeight="false" outlineLevel="0" collapsed="false">
      <c r="A259" s="0" t="n">
        <v>23759</v>
      </c>
      <c r="B259" s="0" t="n">
        <v>144</v>
      </c>
      <c r="C259" s="0" t="n">
        <v>9992855</v>
      </c>
      <c r="D259" s="53" t="n">
        <v>36964</v>
      </c>
      <c r="E259" s="53" t="n">
        <v>37773</v>
      </c>
      <c r="F259" s="0" t="s">
        <v>16</v>
      </c>
      <c r="G259" s="0" t="n">
        <v>50</v>
      </c>
      <c r="H259" s="0" t="n">
        <v>16800</v>
      </c>
      <c r="I259" s="0" t="n">
        <v>16035.32</v>
      </c>
      <c r="J259" s="0" t="n">
        <v>46.6</v>
      </c>
      <c r="K259" s="0" t="n">
        <v>33.58</v>
      </c>
      <c r="L259" s="0" t="n">
        <v>-218736</v>
      </c>
      <c r="M259" s="0" t="n">
        <v>-208779.8664</v>
      </c>
      <c r="N259" s="0" t="s">
        <v>17</v>
      </c>
      <c r="O259" s="0" t="s">
        <v>18</v>
      </c>
      <c r="P259" s="0" t="s">
        <v>26</v>
      </c>
      <c r="Q259" s="0" t="s">
        <v>79</v>
      </c>
      <c r="R259" s="0" t="s">
        <v>80</v>
      </c>
      <c r="S259" s="0" t="s">
        <v>26</v>
      </c>
      <c r="T259" s="0" t="s">
        <v>24</v>
      </c>
      <c r="U259" s="0" t="s">
        <v>21</v>
      </c>
      <c r="V259" s="0" t="n">
        <v>-209392.86</v>
      </c>
      <c r="W259" s="0" t="s">
        <v>81</v>
      </c>
      <c r="X259" s="0" t="s">
        <v>82</v>
      </c>
    </row>
    <row r="260" customFormat="false" ht="12.8" hidden="false" customHeight="false" outlineLevel="0" collapsed="false">
      <c r="A260" s="0" t="n">
        <v>23759</v>
      </c>
      <c r="B260" s="0" t="n">
        <v>144</v>
      </c>
      <c r="C260" s="0" t="n">
        <v>9992855</v>
      </c>
      <c r="D260" s="53" t="n">
        <v>36964</v>
      </c>
      <c r="E260" s="53" t="n">
        <v>37803</v>
      </c>
      <c r="F260" s="0" t="s">
        <v>16</v>
      </c>
      <c r="G260" s="0" t="n">
        <v>50</v>
      </c>
      <c r="H260" s="0" t="n">
        <v>17600</v>
      </c>
      <c r="I260" s="0" t="n">
        <v>16735.18</v>
      </c>
      <c r="J260" s="0" t="n">
        <v>46.6</v>
      </c>
      <c r="K260" s="0" t="n">
        <v>41.35</v>
      </c>
      <c r="L260" s="0" t="n">
        <v>-92400</v>
      </c>
      <c r="M260" s="0" t="n">
        <v>-87859.695</v>
      </c>
      <c r="N260" s="0" t="s">
        <v>17</v>
      </c>
      <c r="O260" s="0" t="s">
        <v>18</v>
      </c>
      <c r="P260" s="0" t="s">
        <v>26</v>
      </c>
      <c r="Q260" s="0" t="s">
        <v>79</v>
      </c>
      <c r="R260" s="0" t="s">
        <v>80</v>
      </c>
      <c r="S260" s="0" t="s">
        <v>26</v>
      </c>
      <c r="T260" s="0" t="s">
        <v>24</v>
      </c>
      <c r="U260" s="0" t="s">
        <v>21</v>
      </c>
      <c r="V260" s="0" t="n">
        <v>-88594.38</v>
      </c>
      <c r="W260" s="0" t="s">
        <v>81</v>
      </c>
      <c r="X260" s="0" t="s">
        <v>82</v>
      </c>
    </row>
    <row r="261" customFormat="false" ht="12.8" hidden="false" customHeight="false" outlineLevel="0" collapsed="false">
      <c r="A261" s="0" t="n">
        <v>23759</v>
      </c>
      <c r="B261" s="0" t="n">
        <v>144</v>
      </c>
      <c r="C261" s="0" t="n">
        <v>9992855</v>
      </c>
      <c r="D261" s="53" t="n">
        <v>36964</v>
      </c>
      <c r="E261" s="53" t="n">
        <v>37834</v>
      </c>
      <c r="F261" s="0" t="s">
        <v>16</v>
      </c>
      <c r="G261" s="0" t="n">
        <v>50</v>
      </c>
      <c r="H261" s="0" t="n">
        <v>16800</v>
      </c>
      <c r="I261" s="0" t="n">
        <v>15911.43</v>
      </c>
      <c r="J261" s="0" t="n">
        <v>46.6</v>
      </c>
      <c r="K261" s="0" t="n">
        <v>41.35</v>
      </c>
      <c r="L261" s="0" t="n">
        <v>-88200</v>
      </c>
      <c r="M261" s="0" t="n">
        <v>-83535.0075</v>
      </c>
      <c r="N261" s="0" t="s">
        <v>17</v>
      </c>
      <c r="O261" s="0" t="s">
        <v>18</v>
      </c>
      <c r="P261" s="0" t="s">
        <v>26</v>
      </c>
      <c r="Q261" s="0" t="s">
        <v>79</v>
      </c>
      <c r="R261" s="0" t="s">
        <v>80</v>
      </c>
      <c r="S261" s="0" t="s">
        <v>26</v>
      </c>
      <c r="T261" s="0" t="s">
        <v>24</v>
      </c>
      <c r="U261" s="0" t="s">
        <v>21</v>
      </c>
      <c r="V261" s="0" t="n">
        <v>-84233.54</v>
      </c>
      <c r="W261" s="0" t="s">
        <v>81</v>
      </c>
      <c r="X261" s="0" t="s">
        <v>82</v>
      </c>
    </row>
    <row r="262" customFormat="false" ht="12.8" hidden="false" customHeight="false" outlineLevel="0" collapsed="false">
      <c r="A262" s="0" t="n">
        <v>23759</v>
      </c>
      <c r="B262" s="0" t="n">
        <v>144</v>
      </c>
      <c r="C262" s="0" t="n">
        <v>9992855</v>
      </c>
      <c r="D262" s="53" t="n">
        <v>36964</v>
      </c>
      <c r="E262" s="53" t="n">
        <v>37865</v>
      </c>
      <c r="F262" s="0" t="s">
        <v>16</v>
      </c>
      <c r="G262" s="0" t="n">
        <v>50</v>
      </c>
      <c r="H262" s="0" t="n">
        <v>16800</v>
      </c>
      <c r="I262" s="0" t="n">
        <v>15847.79</v>
      </c>
      <c r="J262" s="0" t="n">
        <v>46.6</v>
      </c>
      <c r="K262" s="0" t="n">
        <v>26.83</v>
      </c>
      <c r="L262" s="0" t="n">
        <v>-332136</v>
      </c>
      <c r="M262" s="0" t="n">
        <v>-313310.8083</v>
      </c>
      <c r="N262" s="0" t="s">
        <v>17</v>
      </c>
      <c r="O262" s="0" t="s">
        <v>18</v>
      </c>
      <c r="P262" s="0" t="s">
        <v>26</v>
      </c>
      <c r="Q262" s="0" t="s">
        <v>79</v>
      </c>
      <c r="R262" s="0" t="s">
        <v>80</v>
      </c>
      <c r="S262" s="0" t="s">
        <v>26</v>
      </c>
      <c r="T262" s="0" t="s">
        <v>24</v>
      </c>
      <c r="U262" s="0" t="s">
        <v>21</v>
      </c>
      <c r="V262" s="0" t="n">
        <v>-313748.54</v>
      </c>
      <c r="W262" s="0" t="s">
        <v>81</v>
      </c>
      <c r="X262" s="0" t="s">
        <v>82</v>
      </c>
    </row>
    <row r="263" customFormat="false" ht="12.8" hidden="false" customHeight="false" outlineLevel="0" collapsed="false">
      <c r="A263" s="0" t="n">
        <v>23759</v>
      </c>
      <c r="B263" s="0" t="n">
        <v>144</v>
      </c>
      <c r="C263" s="0" t="n">
        <v>9992855</v>
      </c>
      <c r="D263" s="53" t="n">
        <v>36964</v>
      </c>
      <c r="E263" s="53" t="n">
        <v>37895</v>
      </c>
      <c r="F263" s="0" t="s">
        <v>16</v>
      </c>
      <c r="G263" s="0" t="n">
        <v>50</v>
      </c>
      <c r="H263" s="0" t="n">
        <v>18400</v>
      </c>
      <c r="I263" s="0" t="n">
        <v>17285.74</v>
      </c>
      <c r="J263" s="0" t="n">
        <v>46.6</v>
      </c>
      <c r="K263" s="0" t="n">
        <v>25.12</v>
      </c>
      <c r="L263" s="0" t="n">
        <v>-395232</v>
      </c>
      <c r="M263" s="0" t="n">
        <v>-371297.6952</v>
      </c>
      <c r="N263" s="0" t="s">
        <v>17</v>
      </c>
      <c r="O263" s="0" t="s">
        <v>18</v>
      </c>
      <c r="P263" s="0" t="s">
        <v>26</v>
      </c>
      <c r="Q263" s="0" t="s">
        <v>79</v>
      </c>
      <c r="R263" s="0" t="s">
        <v>80</v>
      </c>
      <c r="S263" s="0" t="s">
        <v>26</v>
      </c>
      <c r="T263" s="0" t="s">
        <v>24</v>
      </c>
      <c r="U263" s="0" t="s">
        <v>21</v>
      </c>
      <c r="V263" s="0" t="n">
        <v>-371742.84</v>
      </c>
      <c r="W263" s="0" t="s">
        <v>81</v>
      </c>
      <c r="X263" s="0" t="s">
        <v>82</v>
      </c>
    </row>
    <row r="264" customFormat="false" ht="12.8" hidden="false" customHeight="false" outlineLevel="0" collapsed="false">
      <c r="A264" s="0" t="n">
        <v>23759</v>
      </c>
      <c r="B264" s="0" t="n">
        <v>144</v>
      </c>
      <c r="C264" s="0" t="n">
        <v>9992855</v>
      </c>
      <c r="D264" s="53" t="n">
        <v>36964</v>
      </c>
      <c r="E264" s="53" t="n">
        <v>37926</v>
      </c>
      <c r="F264" s="0" t="s">
        <v>16</v>
      </c>
      <c r="G264" s="0" t="n">
        <v>50</v>
      </c>
      <c r="H264" s="0" t="n">
        <v>15200</v>
      </c>
      <c r="I264" s="0" t="n">
        <v>14220.57</v>
      </c>
      <c r="J264" s="0" t="n">
        <v>46.6</v>
      </c>
      <c r="K264" s="0" t="n">
        <v>25.25</v>
      </c>
      <c r="L264" s="0" t="n">
        <v>-324520</v>
      </c>
      <c r="M264" s="0" t="n">
        <v>-303609.1695</v>
      </c>
      <c r="N264" s="0" t="s">
        <v>17</v>
      </c>
      <c r="O264" s="0" t="s">
        <v>18</v>
      </c>
      <c r="P264" s="0" t="s">
        <v>26</v>
      </c>
      <c r="Q264" s="0" t="s">
        <v>79</v>
      </c>
      <c r="R264" s="0" t="s">
        <v>80</v>
      </c>
      <c r="S264" s="0" t="s">
        <v>26</v>
      </c>
      <c r="T264" s="0" t="s">
        <v>24</v>
      </c>
      <c r="U264" s="0" t="s">
        <v>21</v>
      </c>
      <c r="V264" s="0" t="n">
        <v>-304057.53</v>
      </c>
      <c r="W264" s="0" t="s">
        <v>81</v>
      </c>
      <c r="X264" s="0" t="s">
        <v>82</v>
      </c>
    </row>
    <row r="265" customFormat="false" ht="12.8" hidden="false" customHeight="false" outlineLevel="0" collapsed="false">
      <c r="A265" s="0" t="n">
        <v>23759</v>
      </c>
      <c r="B265" s="0" t="n">
        <v>144</v>
      </c>
      <c r="C265" s="0" t="n">
        <v>9992855</v>
      </c>
      <c r="D265" s="53" t="n">
        <v>36964</v>
      </c>
      <c r="E265" s="53" t="n">
        <v>37956</v>
      </c>
      <c r="F265" s="0" t="s">
        <v>16</v>
      </c>
      <c r="G265" s="0" t="n">
        <v>50</v>
      </c>
      <c r="H265" s="0" t="n">
        <v>17600</v>
      </c>
      <c r="I265" s="0" t="n">
        <v>16395.3</v>
      </c>
      <c r="J265" s="0" t="n">
        <v>46.6</v>
      </c>
      <c r="K265" s="0" t="n">
        <v>25.09</v>
      </c>
      <c r="L265" s="0" t="n">
        <v>-378576</v>
      </c>
      <c r="M265" s="0" t="n">
        <v>-352662.903</v>
      </c>
      <c r="N265" s="0" t="s">
        <v>17</v>
      </c>
      <c r="O265" s="0" t="s">
        <v>18</v>
      </c>
      <c r="P265" s="0" t="s">
        <v>26</v>
      </c>
      <c r="Q265" s="0" t="s">
        <v>79</v>
      </c>
      <c r="R265" s="0" t="s">
        <v>80</v>
      </c>
      <c r="S265" s="0" t="s">
        <v>26</v>
      </c>
      <c r="T265" s="0" t="s">
        <v>24</v>
      </c>
      <c r="U265" s="0" t="s">
        <v>21</v>
      </c>
      <c r="V265" s="0" t="n">
        <v>-353103.1</v>
      </c>
      <c r="W265" s="0" t="s">
        <v>81</v>
      </c>
      <c r="X265" s="0" t="s">
        <v>82</v>
      </c>
    </row>
    <row r="266" customFormat="false" ht="12.8" hidden="false" customHeight="false" outlineLevel="0" collapsed="false">
      <c r="A266" s="0" t="n">
        <v>24580</v>
      </c>
      <c r="B266" s="0" t="n">
        <v>280</v>
      </c>
      <c r="C266" s="0" t="n">
        <v>9993522</v>
      </c>
      <c r="D266" s="53" t="n">
        <v>37020</v>
      </c>
      <c r="E266" s="53" t="n">
        <v>37257</v>
      </c>
      <c r="F266" s="0" t="s">
        <v>16</v>
      </c>
      <c r="G266" s="0" t="n">
        <v>50</v>
      </c>
      <c r="H266" s="0" t="n">
        <v>-17600</v>
      </c>
      <c r="I266" s="0" t="n">
        <v>-17514.61</v>
      </c>
      <c r="J266" s="0" t="n">
        <v>41.75</v>
      </c>
      <c r="K266" s="0" t="n">
        <v>25.75</v>
      </c>
      <c r="L266" s="0" t="n">
        <v>281600</v>
      </c>
      <c r="M266" s="0" t="n">
        <v>280233.76</v>
      </c>
      <c r="N266" s="0" t="s">
        <v>17</v>
      </c>
      <c r="O266" s="0" t="s">
        <v>18</v>
      </c>
      <c r="P266" s="0" t="s">
        <v>19</v>
      </c>
      <c r="Q266" s="0" t="s">
        <v>79</v>
      </c>
      <c r="R266" s="0" t="s">
        <v>80</v>
      </c>
      <c r="S266" s="0" t="s">
        <v>19</v>
      </c>
      <c r="T266" s="0" t="s">
        <v>20</v>
      </c>
      <c r="U266" s="0" t="s">
        <v>21</v>
      </c>
      <c r="V266" s="0" t="n">
        <v>284612.43</v>
      </c>
      <c r="W266" s="0" t="s">
        <v>81</v>
      </c>
      <c r="X266" s="0" t="s">
        <v>82</v>
      </c>
    </row>
    <row r="267" customFormat="false" ht="12.8" hidden="false" customHeight="false" outlineLevel="0" collapsed="false">
      <c r="A267" s="0" t="n">
        <v>24580</v>
      </c>
      <c r="B267" s="0" t="n">
        <v>280</v>
      </c>
      <c r="C267" s="0" t="n">
        <v>9993522</v>
      </c>
      <c r="D267" s="53" t="n">
        <v>37020</v>
      </c>
      <c r="E267" s="53" t="n">
        <v>37288</v>
      </c>
      <c r="F267" s="0" t="s">
        <v>16</v>
      </c>
      <c r="G267" s="0" t="n">
        <v>50</v>
      </c>
      <c r="H267" s="0" t="n">
        <v>-16000</v>
      </c>
      <c r="I267" s="0" t="n">
        <v>-15898.96</v>
      </c>
      <c r="J267" s="0" t="n">
        <v>41.75</v>
      </c>
      <c r="K267" s="0" t="n">
        <v>25.75</v>
      </c>
      <c r="L267" s="0" t="n">
        <v>256000</v>
      </c>
      <c r="M267" s="0" t="n">
        <v>254383.36</v>
      </c>
      <c r="N267" s="0" t="s">
        <v>17</v>
      </c>
      <c r="O267" s="0" t="s">
        <v>18</v>
      </c>
      <c r="P267" s="0" t="s">
        <v>19</v>
      </c>
      <c r="Q267" s="0" t="s">
        <v>79</v>
      </c>
      <c r="R267" s="0" t="s">
        <v>80</v>
      </c>
      <c r="S267" s="0" t="s">
        <v>19</v>
      </c>
      <c r="T267" s="0" t="s">
        <v>20</v>
      </c>
      <c r="U267" s="0" t="s">
        <v>21</v>
      </c>
      <c r="V267" s="0" t="n">
        <v>258358.14</v>
      </c>
      <c r="W267" s="0" t="s">
        <v>81</v>
      </c>
      <c r="X267" s="0" t="s">
        <v>82</v>
      </c>
    </row>
    <row r="268" customFormat="false" ht="12.8" hidden="false" customHeight="false" outlineLevel="0" collapsed="false">
      <c r="A268" s="0" t="n">
        <v>24201</v>
      </c>
      <c r="B268" s="0" t="n">
        <v>191</v>
      </c>
      <c r="C268" s="0" t="n">
        <v>9993179</v>
      </c>
      <c r="D268" s="53" t="n">
        <v>36998</v>
      </c>
      <c r="E268" s="53" t="n">
        <v>37226</v>
      </c>
      <c r="F268" s="0" t="s">
        <v>22</v>
      </c>
      <c r="G268" s="0" t="n">
        <v>5</v>
      </c>
      <c r="H268" s="0" t="n">
        <v>3720</v>
      </c>
      <c r="I268" s="0" t="n">
        <v>3708.5</v>
      </c>
      <c r="J268" s="0" t="n">
        <v>33.95</v>
      </c>
      <c r="K268" s="0" t="n">
        <v>33.95</v>
      </c>
      <c r="L268" s="0" t="n">
        <v>-126294</v>
      </c>
      <c r="M268" s="0" t="n">
        <v>-125903.575</v>
      </c>
      <c r="N268" s="0" t="s">
        <v>17</v>
      </c>
      <c r="O268" s="0" t="s">
        <v>18</v>
      </c>
      <c r="P268" s="0" t="s">
        <v>23</v>
      </c>
      <c r="Q268" s="0" t="s">
        <v>79</v>
      </c>
      <c r="R268" s="0" t="s">
        <v>80</v>
      </c>
      <c r="S268" s="0" t="s">
        <v>23</v>
      </c>
      <c r="T268" s="0" t="s">
        <v>24</v>
      </c>
      <c r="U268" s="0" t="s">
        <v>21</v>
      </c>
      <c r="V268" s="0" t="n">
        <v>-47725.98</v>
      </c>
      <c r="W268" s="0" t="s">
        <v>81</v>
      </c>
      <c r="X268" s="0" t="s">
        <v>82</v>
      </c>
    </row>
    <row r="269" customFormat="false" ht="12.8" hidden="false" customHeight="false" outlineLevel="0" collapsed="false">
      <c r="A269" s="0" t="n">
        <v>21672</v>
      </c>
      <c r="C269" s="0" t="n">
        <v>9991091</v>
      </c>
      <c r="D269" s="53" t="n">
        <v>36864</v>
      </c>
      <c r="E269" s="53" t="n">
        <v>37226</v>
      </c>
      <c r="F269" s="0" t="s">
        <v>27</v>
      </c>
      <c r="G269" s="0" t="n">
        <v>25</v>
      </c>
      <c r="H269" s="0" t="n">
        <v>8000</v>
      </c>
      <c r="I269" s="0" t="n">
        <v>7975.27</v>
      </c>
      <c r="J269" s="0" t="n">
        <v>74</v>
      </c>
      <c r="K269" s="0" t="n">
        <v>34.7</v>
      </c>
      <c r="L269" s="0" t="n">
        <v>-314400</v>
      </c>
      <c r="M269" s="0" t="n">
        <v>-313428.111</v>
      </c>
      <c r="N269" s="0" t="s">
        <v>17</v>
      </c>
      <c r="O269" s="0" t="s">
        <v>18</v>
      </c>
      <c r="P269" s="0" t="s">
        <v>28</v>
      </c>
      <c r="Q269" s="0" t="s">
        <v>79</v>
      </c>
      <c r="R269" s="0" t="s">
        <v>80</v>
      </c>
      <c r="S269" s="0" t="s">
        <v>28</v>
      </c>
      <c r="T269" s="0" t="s">
        <v>24</v>
      </c>
      <c r="U269" s="0" t="s">
        <v>21</v>
      </c>
      <c r="V269" s="0" t="n">
        <v>-315421.73</v>
      </c>
      <c r="W269" s="0" t="s">
        <v>81</v>
      </c>
      <c r="X269" s="0" t="s">
        <v>82</v>
      </c>
    </row>
    <row r="270" customFormat="false" ht="12.8" hidden="false" customHeight="false" outlineLevel="0" collapsed="false">
      <c r="A270" s="0" t="n">
        <v>28595</v>
      </c>
      <c r="B270" s="0" t="n">
        <v>578</v>
      </c>
      <c r="C270" s="0" t="n">
        <v>9997028</v>
      </c>
      <c r="D270" s="53" t="n">
        <v>37194</v>
      </c>
      <c r="E270" s="53" t="n">
        <v>37226</v>
      </c>
      <c r="F270" s="0" t="s">
        <v>27</v>
      </c>
      <c r="G270" s="0" t="n">
        <v>50</v>
      </c>
      <c r="H270" s="0" t="n">
        <v>16000</v>
      </c>
      <c r="I270" s="0" t="n">
        <v>15950.53</v>
      </c>
      <c r="J270" s="0" t="n">
        <v>57.5</v>
      </c>
      <c r="K270" s="0" t="n">
        <v>34.7</v>
      </c>
      <c r="L270" s="0" t="n">
        <v>-364800</v>
      </c>
      <c r="M270" s="0" t="n">
        <v>-363672.084</v>
      </c>
      <c r="N270" s="0" t="s">
        <v>17</v>
      </c>
      <c r="O270" s="0" t="s">
        <v>18</v>
      </c>
      <c r="P270" s="0" t="s">
        <v>28</v>
      </c>
      <c r="Q270" s="0" t="s">
        <v>79</v>
      </c>
      <c r="R270" s="0" t="s">
        <v>34</v>
      </c>
      <c r="S270" s="0" t="s">
        <v>34</v>
      </c>
      <c r="T270" s="0" t="s">
        <v>24</v>
      </c>
      <c r="U270" s="0" t="s">
        <v>21</v>
      </c>
      <c r="V270" s="0" t="n">
        <v>-367659.72</v>
      </c>
      <c r="W270" s="0" t="s">
        <v>81</v>
      </c>
      <c r="X270" s="0" t="s">
        <v>82</v>
      </c>
    </row>
    <row r="271" customFormat="false" ht="12.8" hidden="false" customHeight="false" outlineLevel="0" collapsed="false">
      <c r="A271" s="0" t="n">
        <v>22430</v>
      </c>
      <c r="B271" s="0" t="n">
        <v>96</v>
      </c>
      <c r="C271" s="0" t="n">
        <v>9991528</v>
      </c>
      <c r="D271" s="53" t="n">
        <v>36931</v>
      </c>
      <c r="E271" s="53" t="n">
        <v>37226</v>
      </c>
      <c r="F271" s="0" t="s">
        <v>27</v>
      </c>
      <c r="G271" s="0" t="n">
        <v>25</v>
      </c>
      <c r="H271" s="0" t="n">
        <v>-8000</v>
      </c>
      <c r="I271" s="0" t="n">
        <v>-7975.27</v>
      </c>
      <c r="J271" s="0" t="n">
        <v>55.5</v>
      </c>
      <c r="K271" s="0" t="n">
        <v>34.2</v>
      </c>
      <c r="L271" s="0" t="n">
        <v>170400</v>
      </c>
      <c r="M271" s="0" t="n">
        <v>169873.251</v>
      </c>
      <c r="N271" s="0" t="s">
        <v>17</v>
      </c>
      <c r="O271" s="0" t="s">
        <v>18</v>
      </c>
      <c r="P271" s="0" t="s">
        <v>28</v>
      </c>
      <c r="Q271" s="0" t="s">
        <v>79</v>
      </c>
      <c r="R271" s="0" t="s">
        <v>80</v>
      </c>
      <c r="S271" s="0" t="s">
        <v>28</v>
      </c>
      <c r="T271" s="0" t="s">
        <v>20</v>
      </c>
      <c r="U271" s="0" t="s">
        <v>21</v>
      </c>
      <c r="V271" s="0" t="n">
        <v>167879.33</v>
      </c>
      <c r="W271" s="0" t="s">
        <v>81</v>
      </c>
      <c r="X271" s="0" t="s">
        <v>82</v>
      </c>
    </row>
    <row r="272" customFormat="false" ht="12.8" hidden="false" customHeight="false" outlineLevel="0" collapsed="false">
      <c r="A272" s="0" t="n">
        <v>24354</v>
      </c>
      <c r="C272" s="0" t="n">
        <v>9993325</v>
      </c>
      <c r="D272" s="53" t="n">
        <v>37004</v>
      </c>
      <c r="E272" s="53" t="n">
        <v>37226</v>
      </c>
      <c r="F272" s="0" t="s">
        <v>27</v>
      </c>
      <c r="G272" s="0" t="n">
        <v>50</v>
      </c>
      <c r="H272" s="0" t="n">
        <v>-16000</v>
      </c>
      <c r="I272" s="0" t="n">
        <v>-15950.53</v>
      </c>
      <c r="J272" s="0" t="n">
        <v>57.5</v>
      </c>
      <c r="K272" s="0" t="n">
        <v>34.2</v>
      </c>
      <c r="L272" s="0" t="n">
        <v>372800</v>
      </c>
      <c r="M272" s="0" t="n">
        <v>371647.349</v>
      </c>
      <c r="N272" s="0" t="s">
        <v>17</v>
      </c>
      <c r="O272" s="0" t="s">
        <v>18</v>
      </c>
      <c r="P272" s="0" t="s">
        <v>28</v>
      </c>
      <c r="Q272" s="0" t="s">
        <v>79</v>
      </c>
      <c r="R272" s="0" t="s">
        <v>80</v>
      </c>
      <c r="S272" s="0" t="s">
        <v>28</v>
      </c>
      <c r="T272" s="0" t="s">
        <v>20</v>
      </c>
      <c r="U272" s="0" t="s">
        <v>21</v>
      </c>
      <c r="V272" s="0" t="n">
        <v>367659.72</v>
      </c>
      <c r="W272" s="0" t="s">
        <v>81</v>
      </c>
      <c r="X272" s="0" t="s">
        <v>82</v>
      </c>
    </row>
    <row r="273" customFormat="false" ht="12.8" hidden="false" customHeight="false" outlineLevel="0" collapsed="false">
      <c r="A273" s="0" t="n">
        <v>24491</v>
      </c>
      <c r="B273" s="0" t="n">
        <v>235</v>
      </c>
      <c r="C273" s="0" t="n">
        <v>9993449</v>
      </c>
      <c r="D273" s="53" t="n">
        <v>37012</v>
      </c>
      <c r="E273" s="53" t="n">
        <v>37226</v>
      </c>
      <c r="F273" s="0" t="s">
        <v>27</v>
      </c>
      <c r="G273" s="0" t="n">
        <v>50</v>
      </c>
      <c r="H273" s="0" t="n">
        <v>-16000</v>
      </c>
      <c r="I273" s="0" t="n">
        <v>-15950.53</v>
      </c>
      <c r="J273" s="0" t="n">
        <v>56.25</v>
      </c>
      <c r="K273" s="0" t="n">
        <v>34.2</v>
      </c>
      <c r="L273" s="0" t="n">
        <v>352800</v>
      </c>
      <c r="M273" s="0" t="n">
        <v>351709.1865</v>
      </c>
      <c r="N273" s="0" t="s">
        <v>17</v>
      </c>
      <c r="O273" s="0" t="s">
        <v>18</v>
      </c>
      <c r="P273" s="0" t="s">
        <v>28</v>
      </c>
      <c r="Q273" s="0" t="s">
        <v>79</v>
      </c>
      <c r="R273" s="0" t="s">
        <v>80</v>
      </c>
      <c r="S273" s="0" t="s">
        <v>28</v>
      </c>
      <c r="T273" s="0" t="s">
        <v>20</v>
      </c>
      <c r="U273" s="0" t="s">
        <v>21</v>
      </c>
      <c r="V273" s="0" t="n">
        <v>347721.56</v>
      </c>
      <c r="W273" s="0" t="s">
        <v>81</v>
      </c>
      <c r="X273" s="0" t="s">
        <v>82</v>
      </c>
    </row>
    <row r="274" customFormat="false" ht="12.8" hidden="false" customHeight="false" outlineLevel="0" collapsed="false">
      <c r="A274" s="0" t="n">
        <v>28596</v>
      </c>
      <c r="B274" s="0" t="n">
        <v>579</v>
      </c>
      <c r="C274" s="0" t="n">
        <v>9997029</v>
      </c>
      <c r="D274" s="53" t="n">
        <v>37194</v>
      </c>
      <c r="E274" s="53" t="n">
        <v>37226</v>
      </c>
      <c r="F274" s="0" t="s">
        <v>27</v>
      </c>
      <c r="G274" s="0" t="n">
        <v>50</v>
      </c>
      <c r="H274" s="0" t="n">
        <v>-16000</v>
      </c>
      <c r="I274" s="0" t="n">
        <v>-15950.53</v>
      </c>
      <c r="J274" s="0" t="n">
        <v>57.5</v>
      </c>
      <c r="K274" s="0" t="n">
        <v>34.2</v>
      </c>
      <c r="L274" s="0" t="n">
        <v>372800</v>
      </c>
      <c r="M274" s="0" t="n">
        <v>371647.349</v>
      </c>
      <c r="N274" s="0" t="s">
        <v>17</v>
      </c>
      <c r="O274" s="0" t="s">
        <v>18</v>
      </c>
      <c r="P274" s="0" t="s">
        <v>28</v>
      </c>
      <c r="Q274" s="0" t="s">
        <v>79</v>
      </c>
      <c r="R274" s="0" t="s">
        <v>34</v>
      </c>
      <c r="S274" s="0" t="s">
        <v>34</v>
      </c>
      <c r="T274" s="0" t="s">
        <v>20</v>
      </c>
      <c r="U274" s="0" t="s">
        <v>83</v>
      </c>
      <c r="V274" s="0" t="n">
        <v>367659.72</v>
      </c>
      <c r="W274" s="0" t="s">
        <v>81</v>
      </c>
      <c r="X274" s="0" t="s">
        <v>82</v>
      </c>
    </row>
    <row r="275" customFormat="false" ht="12.8" hidden="false" customHeight="false" outlineLevel="0" collapsed="false">
      <c r="A275" s="0" t="n">
        <v>24509</v>
      </c>
      <c r="B275" s="0" t="n">
        <v>244</v>
      </c>
      <c r="C275" s="0" t="n">
        <v>9993465</v>
      </c>
      <c r="D275" s="53" t="n">
        <v>37013</v>
      </c>
      <c r="E275" s="53" t="n">
        <v>37438</v>
      </c>
      <c r="F275" s="0" t="s">
        <v>27</v>
      </c>
      <c r="G275" s="0" t="n">
        <v>50</v>
      </c>
      <c r="H275" s="0" t="n">
        <v>17600</v>
      </c>
      <c r="I275" s="0" t="n">
        <v>17342.67</v>
      </c>
      <c r="J275" s="0" t="n">
        <v>80</v>
      </c>
      <c r="K275" s="0" t="n">
        <v>53.25</v>
      </c>
      <c r="L275" s="0" t="n">
        <v>-470800</v>
      </c>
      <c r="M275" s="0" t="n">
        <v>-463916.4225</v>
      </c>
      <c r="N275" s="0" t="s">
        <v>17</v>
      </c>
      <c r="O275" s="0" t="s">
        <v>18</v>
      </c>
      <c r="P275" s="0" t="s">
        <v>28</v>
      </c>
      <c r="Q275" s="0" t="s">
        <v>79</v>
      </c>
      <c r="R275" s="0" t="s">
        <v>80</v>
      </c>
      <c r="S275" s="0" t="s">
        <v>28</v>
      </c>
      <c r="T275" s="0" t="s">
        <v>24</v>
      </c>
      <c r="U275" s="0" t="s">
        <v>21</v>
      </c>
      <c r="V275" s="0" t="n">
        <v>-463916.5</v>
      </c>
      <c r="W275" s="0" t="s">
        <v>81</v>
      </c>
      <c r="X275" s="0" t="s">
        <v>82</v>
      </c>
    </row>
    <row r="276" customFormat="false" ht="12.8" hidden="false" customHeight="false" outlineLevel="0" collapsed="false">
      <c r="A276" s="0" t="n">
        <v>24123</v>
      </c>
      <c r="B276" s="0" t="n">
        <v>179</v>
      </c>
      <c r="C276" s="0" t="n">
        <v>9993117</v>
      </c>
      <c r="D276" s="53" t="n">
        <v>36991</v>
      </c>
      <c r="E276" s="53" t="n">
        <v>37438</v>
      </c>
      <c r="F276" s="0" t="s">
        <v>27</v>
      </c>
      <c r="G276" s="0" t="n">
        <v>50</v>
      </c>
      <c r="H276" s="0" t="n">
        <v>-17600</v>
      </c>
      <c r="I276" s="0" t="n">
        <v>-17342.67</v>
      </c>
      <c r="J276" s="0" t="n">
        <v>86</v>
      </c>
      <c r="K276" s="0" t="n">
        <v>52.75</v>
      </c>
      <c r="L276" s="0" t="n">
        <v>585200</v>
      </c>
      <c r="M276" s="0" t="n">
        <v>576643.7775</v>
      </c>
      <c r="N276" s="0" t="s">
        <v>17</v>
      </c>
      <c r="O276" s="0" t="s">
        <v>18</v>
      </c>
      <c r="P276" s="0" t="s">
        <v>28</v>
      </c>
      <c r="Q276" s="0" t="s">
        <v>79</v>
      </c>
      <c r="R276" s="0" t="s">
        <v>80</v>
      </c>
      <c r="S276" s="0" t="s">
        <v>28</v>
      </c>
      <c r="T276" s="0" t="s">
        <v>20</v>
      </c>
      <c r="U276" s="0" t="s">
        <v>21</v>
      </c>
      <c r="V276" s="0" t="n">
        <v>567972.54</v>
      </c>
      <c r="W276" s="0" t="s">
        <v>81</v>
      </c>
      <c r="X276" s="0" t="s">
        <v>82</v>
      </c>
    </row>
    <row r="277" customFormat="false" ht="12.8" hidden="false" customHeight="false" outlineLevel="0" collapsed="false">
      <c r="A277" s="0" t="n">
        <v>24577</v>
      </c>
      <c r="B277" s="0" t="n">
        <v>278</v>
      </c>
      <c r="C277" s="0" t="n">
        <v>9993519</v>
      </c>
      <c r="D277" s="53" t="n">
        <v>37020</v>
      </c>
      <c r="E277" s="53" t="n">
        <v>37438</v>
      </c>
      <c r="F277" s="0" t="s">
        <v>27</v>
      </c>
      <c r="G277" s="0" t="n">
        <v>50</v>
      </c>
      <c r="H277" s="0" t="n">
        <v>-17600</v>
      </c>
      <c r="I277" s="0" t="n">
        <v>-17342.67</v>
      </c>
      <c r="J277" s="0" t="n">
        <v>75</v>
      </c>
      <c r="K277" s="0" t="n">
        <v>52.75</v>
      </c>
      <c r="L277" s="0" t="n">
        <v>391600</v>
      </c>
      <c r="M277" s="0" t="n">
        <v>385874.4075</v>
      </c>
      <c r="N277" s="0" t="s">
        <v>17</v>
      </c>
      <c r="O277" s="0" t="s">
        <v>18</v>
      </c>
      <c r="P277" s="0" t="s">
        <v>28</v>
      </c>
      <c r="Q277" s="0" t="s">
        <v>79</v>
      </c>
      <c r="R277" s="0" t="s">
        <v>80</v>
      </c>
      <c r="S277" s="0" t="s">
        <v>28</v>
      </c>
      <c r="T277" s="0" t="s">
        <v>20</v>
      </c>
      <c r="U277" s="0" t="s">
        <v>21</v>
      </c>
      <c r="V277" s="0" t="n">
        <v>377203.14</v>
      </c>
      <c r="W277" s="0" t="s">
        <v>81</v>
      </c>
      <c r="X277" s="0" t="s">
        <v>82</v>
      </c>
    </row>
    <row r="278" customFormat="false" ht="12.8" hidden="false" customHeight="false" outlineLevel="0" collapsed="false">
      <c r="A278" s="0" t="n">
        <v>24509</v>
      </c>
      <c r="B278" s="0" t="n">
        <v>244</v>
      </c>
      <c r="C278" s="0" t="n">
        <v>9993465</v>
      </c>
      <c r="D278" s="53" t="n">
        <v>37013</v>
      </c>
      <c r="E278" s="53" t="n">
        <v>37469</v>
      </c>
      <c r="F278" s="0" t="s">
        <v>27</v>
      </c>
      <c r="G278" s="0" t="n">
        <v>50</v>
      </c>
      <c r="H278" s="0" t="n">
        <v>17600</v>
      </c>
      <c r="I278" s="0" t="n">
        <v>17305.22</v>
      </c>
      <c r="J278" s="0" t="n">
        <v>80</v>
      </c>
      <c r="K278" s="0" t="n">
        <v>53.25</v>
      </c>
      <c r="L278" s="0" t="n">
        <v>-470800</v>
      </c>
      <c r="M278" s="0" t="n">
        <v>-462914.635</v>
      </c>
      <c r="N278" s="0" t="s">
        <v>17</v>
      </c>
      <c r="O278" s="0" t="s">
        <v>18</v>
      </c>
      <c r="P278" s="0" t="s">
        <v>28</v>
      </c>
      <c r="Q278" s="0" t="s">
        <v>79</v>
      </c>
      <c r="R278" s="0" t="s">
        <v>80</v>
      </c>
      <c r="S278" s="0" t="s">
        <v>28</v>
      </c>
      <c r="T278" s="0" t="s">
        <v>24</v>
      </c>
      <c r="U278" s="0" t="s">
        <v>21</v>
      </c>
      <c r="V278" s="0" t="n">
        <v>-462914.71</v>
      </c>
      <c r="W278" s="0" t="s">
        <v>81</v>
      </c>
      <c r="X278" s="0" t="s">
        <v>82</v>
      </c>
    </row>
    <row r="279" customFormat="false" ht="12.8" hidden="false" customHeight="false" outlineLevel="0" collapsed="false">
      <c r="A279" s="0" t="n">
        <v>24123</v>
      </c>
      <c r="B279" s="0" t="n">
        <v>179</v>
      </c>
      <c r="C279" s="0" t="n">
        <v>9993117</v>
      </c>
      <c r="D279" s="53" t="n">
        <v>36991</v>
      </c>
      <c r="E279" s="53" t="n">
        <v>37469</v>
      </c>
      <c r="F279" s="0" t="s">
        <v>27</v>
      </c>
      <c r="G279" s="0" t="n">
        <v>50</v>
      </c>
      <c r="H279" s="0" t="n">
        <v>-17600</v>
      </c>
      <c r="I279" s="0" t="n">
        <v>-17305.22</v>
      </c>
      <c r="J279" s="0" t="n">
        <v>86</v>
      </c>
      <c r="K279" s="0" t="n">
        <v>52.75</v>
      </c>
      <c r="L279" s="0" t="n">
        <v>585200</v>
      </c>
      <c r="M279" s="0" t="n">
        <v>575398.565</v>
      </c>
      <c r="N279" s="0" t="s">
        <v>17</v>
      </c>
      <c r="O279" s="0" t="s">
        <v>18</v>
      </c>
      <c r="P279" s="0" t="s">
        <v>28</v>
      </c>
      <c r="Q279" s="0" t="s">
        <v>79</v>
      </c>
      <c r="R279" s="0" t="s">
        <v>80</v>
      </c>
      <c r="S279" s="0" t="s">
        <v>28</v>
      </c>
      <c r="T279" s="0" t="s">
        <v>20</v>
      </c>
      <c r="U279" s="0" t="s">
        <v>21</v>
      </c>
      <c r="V279" s="0" t="n">
        <v>566746.05</v>
      </c>
      <c r="W279" s="0" t="s">
        <v>81</v>
      </c>
      <c r="X279" s="0" t="s">
        <v>82</v>
      </c>
    </row>
    <row r="280" customFormat="false" ht="12.8" hidden="false" customHeight="false" outlineLevel="0" collapsed="false">
      <c r="A280" s="0" t="n">
        <v>24577</v>
      </c>
      <c r="B280" s="0" t="n">
        <v>278</v>
      </c>
      <c r="C280" s="0" t="n">
        <v>9993519</v>
      </c>
      <c r="D280" s="53" t="n">
        <v>37020</v>
      </c>
      <c r="E280" s="53" t="n">
        <v>37469</v>
      </c>
      <c r="F280" s="0" t="s">
        <v>27</v>
      </c>
      <c r="G280" s="0" t="n">
        <v>50</v>
      </c>
      <c r="H280" s="0" t="n">
        <v>-17600</v>
      </c>
      <c r="I280" s="0" t="n">
        <v>-17305.22</v>
      </c>
      <c r="J280" s="0" t="n">
        <v>75</v>
      </c>
      <c r="K280" s="0" t="n">
        <v>52.75</v>
      </c>
      <c r="L280" s="0" t="n">
        <v>391600</v>
      </c>
      <c r="M280" s="0" t="n">
        <v>385041.145</v>
      </c>
      <c r="N280" s="0" t="s">
        <v>17</v>
      </c>
      <c r="O280" s="0" t="s">
        <v>18</v>
      </c>
      <c r="P280" s="0" t="s">
        <v>28</v>
      </c>
      <c r="Q280" s="0" t="s">
        <v>79</v>
      </c>
      <c r="R280" s="0" t="s">
        <v>80</v>
      </c>
      <c r="S280" s="0" t="s">
        <v>28</v>
      </c>
      <c r="T280" s="0" t="s">
        <v>20</v>
      </c>
      <c r="U280" s="0" t="s">
        <v>21</v>
      </c>
      <c r="V280" s="0" t="n">
        <v>376388.6</v>
      </c>
      <c r="W280" s="0" t="s">
        <v>81</v>
      </c>
      <c r="X280" s="0" t="s">
        <v>82</v>
      </c>
    </row>
    <row r="281" customFormat="false" ht="12.8" hidden="false" customHeight="false" outlineLevel="0" collapsed="false">
      <c r="A281" s="0" t="n">
        <v>20412</v>
      </c>
      <c r="C281" s="0" t="n">
        <v>9990101</v>
      </c>
      <c r="D281" s="53" t="n">
        <v>36775</v>
      </c>
      <c r="E281" s="53" t="n">
        <v>37226</v>
      </c>
      <c r="F281" s="0" t="s">
        <v>29</v>
      </c>
      <c r="G281" s="0" t="n">
        <v>25</v>
      </c>
      <c r="H281" s="0" t="n">
        <v>-8600</v>
      </c>
      <c r="I281" s="0" t="n">
        <v>-8573.41</v>
      </c>
      <c r="J281" s="0" t="n">
        <v>53</v>
      </c>
      <c r="K281" s="0" t="n">
        <v>27.08</v>
      </c>
      <c r="L281" s="0" t="n">
        <v>222912</v>
      </c>
      <c r="M281" s="0" t="n">
        <v>222222.7872</v>
      </c>
      <c r="N281" s="0" t="s">
        <v>17</v>
      </c>
      <c r="O281" s="0" t="s">
        <v>18</v>
      </c>
      <c r="P281" s="0" t="s">
        <v>30</v>
      </c>
      <c r="Q281" s="0" t="s">
        <v>79</v>
      </c>
      <c r="R281" s="0" t="s">
        <v>80</v>
      </c>
      <c r="S281" s="0" t="s">
        <v>30</v>
      </c>
      <c r="T281" s="0" t="s">
        <v>20</v>
      </c>
      <c r="U281" s="0" t="s">
        <v>21</v>
      </c>
      <c r="V281" s="0" t="n">
        <v>-984879.86</v>
      </c>
      <c r="W281" s="0" t="s">
        <v>81</v>
      </c>
      <c r="X281" s="0" t="s">
        <v>82</v>
      </c>
    </row>
    <row r="282" customFormat="false" ht="12.8" hidden="false" customHeight="false" outlineLevel="0" collapsed="false">
      <c r="A282" s="0" t="n">
        <v>21270</v>
      </c>
      <c r="C282" s="0" t="n">
        <v>9990688</v>
      </c>
      <c r="D282" s="53" t="n">
        <v>36860</v>
      </c>
      <c r="E282" s="53" t="n">
        <v>37226</v>
      </c>
      <c r="F282" s="0" t="s">
        <v>29</v>
      </c>
      <c r="G282" s="0" t="n">
        <v>25</v>
      </c>
      <c r="H282" s="0" t="n">
        <v>8600</v>
      </c>
      <c r="I282" s="0" t="n">
        <v>8573.41</v>
      </c>
      <c r="J282" s="0" t="n">
        <v>88.05</v>
      </c>
      <c r="K282" s="0" t="n">
        <v>88.05</v>
      </c>
      <c r="L282" s="0" t="n">
        <v>-757230</v>
      </c>
      <c r="M282" s="0" t="n">
        <v>-754888.7505</v>
      </c>
      <c r="N282" s="0" t="s">
        <v>17</v>
      </c>
      <c r="O282" s="0" t="s">
        <v>18</v>
      </c>
      <c r="P282" s="0" t="s">
        <v>31</v>
      </c>
      <c r="Q282" s="0" t="s">
        <v>79</v>
      </c>
      <c r="R282" s="0" t="s">
        <v>80</v>
      </c>
      <c r="S282" s="0" t="s">
        <v>31</v>
      </c>
      <c r="T282" s="0" t="s">
        <v>24</v>
      </c>
      <c r="U282" s="0" t="s">
        <v>21</v>
      </c>
      <c r="V282" s="0" t="n">
        <v>214421.97</v>
      </c>
      <c r="W282" s="0" t="s">
        <v>81</v>
      </c>
      <c r="X282" s="0" t="s">
        <v>82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2002-01-02T09:51:55Z</dcterms:created>
  <dc:creator>thermans</dc:creator>
  <dc:description/>
  <dc:language>en-US</dc:language>
  <cp:lastModifiedBy>Gail A. Dapoliite</cp:lastModifiedBy>
  <cp:lastPrinted>2002-01-02T20:36:11Z</cp:lastPrinted>
  <cp:revision>0</cp:revision>
  <dc:subject/>
  <dc:title/>
</cp:coreProperties>
</file>