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Unit" sheetId="1" state="visible" r:id="rId3"/>
    <sheet name="By Bed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<sst xmlns="http://schemas.openxmlformats.org/spreadsheetml/2006/main" count="50" uniqueCount="42">
  <si>
    <t xml:space="preserve">Non-student Housing</t>
  </si>
  <si>
    <t xml:space="preserve">Pop. Growth</t>
  </si>
  <si>
    <t xml:space="preserve">San Marcos'</t>
  </si>
  <si>
    <t xml:space="preserve">S.M.</t>
  </si>
  <si>
    <t xml:space="preserve">People</t>
  </si>
  <si>
    <t xml:space="preserve">Renters </t>
  </si>
  <si>
    <t xml:space="preserve">Apt. Renters</t>
  </si>
  <si>
    <t xml:space="preserve">Year</t>
  </si>
  <si>
    <t xml:space="preserve">Austin MSA</t>
  </si>
  <si>
    <t xml:space="preserve">share</t>
  </si>
  <si>
    <t xml:space="preserve">pop growth</t>
  </si>
  <si>
    <t xml:space="preserve">Per H.H.</t>
  </si>
  <si>
    <t xml:space="preserve">H.H.'s</t>
  </si>
  <si>
    <t xml:space="preserve">@ 50%</t>
  </si>
  <si>
    <t xml:space="preserve">@ 75%</t>
  </si>
  <si>
    <t xml:space="preserve">Student Housing</t>
  </si>
  <si>
    <t xml:space="preserve">New</t>
  </si>
  <si>
    <t xml:space="preserve">Off Campus</t>
  </si>
  <si>
    <t xml:space="preserve">Beds/</t>
  </si>
  <si>
    <t xml:space="preserve">Student</t>
  </si>
  <si>
    <t xml:space="preserve">Students</t>
  </si>
  <si>
    <t xml:space="preserve">Dorm</t>
  </si>
  <si>
    <t xml:space="preserve">Beds Req'd</t>
  </si>
  <si>
    <t xml:space="preserve">Unit</t>
  </si>
  <si>
    <t xml:space="preserve">Units</t>
  </si>
  <si>
    <t xml:space="preserve">Demand</t>
  </si>
  <si>
    <t xml:space="preserve">Supply</t>
  </si>
  <si>
    <t xml:space="preserve">Non-student</t>
  </si>
  <si>
    <t xml:space="preserve">Total</t>
  </si>
  <si>
    <t xml:space="preserve">Palazzo</t>
  </si>
  <si>
    <t xml:space="preserve">Randall</t>
  </si>
  <si>
    <t xml:space="preserve">Bishop's</t>
  </si>
  <si>
    <t xml:space="preserve">Bonner</t>
  </si>
  <si>
    <t xml:space="preserve">Net</t>
  </si>
  <si>
    <t xml:space="preserve">Phase II</t>
  </si>
  <si>
    <t xml:space="preserve">Morris</t>
  </si>
  <si>
    <t xml:space="preserve">Corner</t>
  </si>
  <si>
    <t xml:space="preserve">Carringtion</t>
  </si>
  <si>
    <t xml:space="preserve">Other*</t>
  </si>
  <si>
    <t xml:space="preserve">*2003- Melrose 202, Bonner-186</t>
  </si>
  <si>
    <t xml:space="preserve"> 2004-Capstone 270</t>
  </si>
  <si>
    <t xml:space="preserve">2005- Aquerina 146, Serena Bay 180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</si>
</sst>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70703125" defaultRowHeight="12.75" customHeight="true" zeroHeight="false" outlineLevelRow="0" outlineLevelCol="0"/>
  <cols>
    <col collapsed="false" customWidth="false" hidden="false" outlineLevel="0" max="257" min="1" style="1" width="11.7"/>
  </cols>
  <sheetData>
    <row r="3" customFormat="false" ht="12.75" hidden="false" customHeight="false" outlineLevel="0" collapsed="false">
      <c r="B3" s="2" t="s">
        <v>0</v>
      </c>
      <c r="C3" s="2"/>
      <c r="D3" s="2"/>
      <c r="E3" s="2"/>
      <c r="F3" s="2"/>
      <c r="G3" s="2"/>
      <c r="H3" s="2"/>
      <c r="I3" s="3"/>
    </row>
    <row r="4" customFormat="false" ht="12.75" hidden="false" customHeight="false" outlineLevel="0" collapsed="false">
      <c r="A4" s="4"/>
      <c r="B4" s="4" t="s">
        <v>1</v>
      </c>
      <c r="C4" s="4" t="s">
        <v>2</v>
      </c>
      <c r="D4" s="4" t="s">
        <v>3</v>
      </c>
      <c r="E4" s="4" t="s">
        <v>4</v>
      </c>
      <c r="F4" s="4"/>
      <c r="G4" s="4" t="s">
        <v>5</v>
      </c>
      <c r="H4" s="4" t="s">
        <v>6</v>
      </c>
      <c r="I4" s="4"/>
    </row>
    <row r="5" customFormat="false" ht="12.75" hidden="false" customHeight="false" outlineLevel="0" collapsed="false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/>
    </row>
    <row r="7" customFormat="false" ht="12.75" hidden="false" customHeight="false" outlineLevel="0" collapsed="false">
      <c r="A7" s="1" t="n">
        <v>2002</v>
      </c>
      <c r="B7" s="6" t="n">
        <v>35000</v>
      </c>
      <c r="C7" s="7" t="n">
        <v>0.04</v>
      </c>
      <c r="D7" s="6" t="n">
        <f aca="false">B7*C7</f>
        <v>1400</v>
      </c>
      <c r="E7" s="1" t="n">
        <v>2.5</v>
      </c>
      <c r="F7" s="1" t="n">
        <f aca="false">D7/E7</f>
        <v>560</v>
      </c>
      <c r="G7" s="1" t="n">
        <f aca="false">F7*0.5</f>
        <v>280</v>
      </c>
      <c r="H7" s="1" t="n">
        <f aca="false">G7*0.75</f>
        <v>210</v>
      </c>
    </row>
    <row r="8" customFormat="false" ht="12.75" hidden="false" customHeight="false" outlineLevel="0" collapsed="false">
      <c r="A8" s="1" t="n">
        <v>2003</v>
      </c>
      <c r="B8" s="6" t="n">
        <v>36000</v>
      </c>
      <c r="C8" s="7" t="n">
        <v>0.04</v>
      </c>
      <c r="D8" s="6" t="n">
        <f aca="false">B8*C8</f>
        <v>1440</v>
      </c>
      <c r="E8" s="1" t="n">
        <v>2.5</v>
      </c>
      <c r="F8" s="1" t="n">
        <f aca="false">D8/E8</f>
        <v>576</v>
      </c>
      <c r="G8" s="1" t="n">
        <f aca="false">F8*0.5</f>
        <v>288</v>
      </c>
      <c r="H8" s="1" t="n">
        <f aca="false">G8*0.75</f>
        <v>216</v>
      </c>
    </row>
    <row r="9" customFormat="false" ht="12.75" hidden="false" customHeight="false" outlineLevel="0" collapsed="false">
      <c r="A9" s="1" t="n">
        <v>2004</v>
      </c>
      <c r="B9" s="6" t="n">
        <v>37000</v>
      </c>
      <c r="C9" s="7" t="n">
        <v>0.04</v>
      </c>
      <c r="D9" s="6" t="n">
        <f aca="false">B9*C9</f>
        <v>1480</v>
      </c>
      <c r="E9" s="1" t="n">
        <v>2.5</v>
      </c>
      <c r="F9" s="1" t="n">
        <f aca="false">D9/E9</f>
        <v>592</v>
      </c>
      <c r="G9" s="1" t="n">
        <f aca="false">F9*0.5</f>
        <v>296</v>
      </c>
      <c r="H9" s="1" t="n">
        <f aca="false">G9*0.75</f>
        <v>222</v>
      </c>
    </row>
    <row r="10" customFormat="false" ht="12.75" hidden="false" customHeight="false" outlineLevel="0" collapsed="false">
      <c r="A10" s="1" t="n">
        <v>2005</v>
      </c>
      <c r="B10" s="6" t="n">
        <v>38000</v>
      </c>
      <c r="C10" s="7" t="n">
        <v>0.04</v>
      </c>
      <c r="D10" s="6" t="n">
        <f aca="false">B10*C10</f>
        <v>1520</v>
      </c>
      <c r="E10" s="1" t="n">
        <v>2.5</v>
      </c>
      <c r="F10" s="1" t="n">
        <f aca="false">D10/E10</f>
        <v>608</v>
      </c>
      <c r="G10" s="1" t="n">
        <f aca="false">F10*0.5</f>
        <v>304</v>
      </c>
      <c r="H10" s="1" t="n">
        <f aca="false">G10*0.75</f>
        <v>228</v>
      </c>
    </row>
    <row r="13" customFormat="false" ht="12.75" hidden="false" customHeight="false" outlineLevel="0" collapsed="false">
      <c r="B13" s="2" t="s">
        <v>15</v>
      </c>
      <c r="C13" s="2"/>
      <c r="D13" s="2"/>
      <c r="E13" s="2"/>
      <c r="F13" s="2"/>
    </row>
    <row r="14" customFormat="false" ht="12.75" hidden="false" customHeight="false" outlineLevel="0" collapsed="false">
      <c r="B14" s="4" t="s">
        <v>16</v>
      </c>
      <c r="D14" s="4" t="s">
        <v>17</v>
      </c>
      <c r="E14" s="4" t="s">
        <v>18</v>
      </c>
      <c r="F14" s="4" t="s">
        <v>19</v>
      </c>
    </row>
    <row r="15" customFormat="false" ht="12.75" hidden="false" customHeight="false" outlineLevel="0" collapsed="false">
      <c r="A15" s="5" t="s">
        <v>7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</row>
    <row r="17" customFormat="false" ht="12.75" hidden="false" customHeight="false" outlineLevel="0" collapsed="false">
      <c r="A17" s="1" t="n">
        <v>2002</v>
      </c>
      <c r="B17" s="1" t="n">
        <v>500</v>
      </c>
      <c r="C17" s="1" t="n">
        <v>280</v>
      </c>
      <c r="D17" s="1" t="n">
        <f aca="false">B17-C17</f>
        <v>220</v>
      </c>
      <c r="E17" s="1" t="n">
        <v>2</v>
      </c>
      <c r="F17" s="8" t="n">
        <f aca="false">D17/E17</f>
        <v>110</v>
      </c>
    </row>
    <row r="18" customFormat="false" ht="12.75" hidden="false" customHeight="false" outlineLevel="0" collapsed="false">
      <c r="A18" s="1" t="n">
        <v>2003</v>
      </c>
      <c r="B18" s="1" t="n">
        <v>500</v>
      </c>
      <c r="D18" s="1" t="n">
        <f aca="false">B18-C18</f>
        <v>500</v>
      </c>
      <c r="E18" s="1" t="n">
        <v>2</v>
      </c>
      <c r="F18" s="8" t="n">
        <f aca="false">D18/E18</f>
        <v>250</v>
      </c>
    </row>
    <row r="19" customFormat="false" ht="12.75" hidden="false" customHeight="false" outlineLevel="0" collapsed="false">
      <c r="A19" s="1" t="n">
        <v>2004</v>
      </c>
      <c r="B19" s="1" t="n">
        <v>500</v>
      </c>
      <c r="D19" s="1" t="n">
        <f aca="false">B19-C19</f>
        <v>500</v>
      </c>
      <c r="E19" s="1" t="n">
        <v>2</v>
      </c>
      <c r="F19" s="8" t="n">
        <f aca="false">D19/E19</f>
        <v>250</v>
      </c>
    </row>
    <row r="20" customFormat="false" ht="12.75" hidden="false" customHeight="false" outlineLevel="0" collapsed="false">
      <c r="A20" s="1" t="n">
        <v>2005</v>
      </c>
      <c r="B20" s="1" t="n">
        <v>500</v>
      </c>
      <c r="D20" s="1" t="n">
        <f aca="false">B20-C20</f>
        <v>500</v>
      </c>
      <c r="E20" s="1" t="n">
        <v>2</v>
      </c>
      <c r="F20" s="8" t="n">
        <f aca="false">D20/E20</f>
        <v>250</v>
      </c>
    </row>
    <row r="23" customFormat="false" ht="12.75" hidden="false" customHeight="false" outlineLevel="0" collapsed="false">
      <c r="B23" s="2" t="s">
        <v>25</v>
      </c>
      <c r="C23" s="2"/>
      <c r="D23" s="2"/>
      <c r="E23" s="9"/>
      <c r="F23" s="2" t="s">
        <v>26</v>
      </c>
      <c r="G23" s="2"/>
      <c r="H23" s="2"/>
      <c r="I23" s="2"/>
      <c r="J23" s="2"/>
      <c r="K23" s="2"/>
      <c r="L23" s="10"/>
    </row>
    <row r="24" customFormat="false" ht="12.75" hidden="false" customHeight="false" outlineLevel="0" collapsed="false">
      <c r="B24" s="4" t="s">
        <v>19</v>
      </c>
      <c r="C24" s="4" t="s">
        <v>27</v>
      </c>
      <c r="D24" s="4" t="s">
        <v>28</v>
      </c>
      <c r="F24" s="4" t="s">
        <v>29</v>
      </c>
      <c r="G24" s="4" t="s">
        <v>30</v>
      </c>
      <c r="H24" s="4" t="s">
        <v>31</v>
      </c>
      <c r="I24" s="4" t="s">
        <v>32</v>
      </c>
      <c r="K24" s="4" t="s">
        <v>28</v>
      </c>
      <c r="L24" s="11" t="s">
        <v>33</v>
      </c>
    </row>
    <row r="25" customFormat="false" ht="12.75" hidden="false" customHeight="false" outlineLevel="0" collapsed="false">
      <c r="A25" s="5" t="s">
        <v>7</v>
      </c>
      <c r="B25" s="5" t="s">
        <v>24</v>
      </c>
      <c r="C25" s="5" t="s">
        <v>24</v>
      </c>
      <c r="D25" s="5" t="s">
        <v>24</v>
      </c>
      <c r="F25" s="5" t="s">
        <v>34</v>
      </c>
      <c r="G25" s="5" t="s">
        <v>35</v>
      </c>
      <c r="H25" s="5" t="s">
        <v>36</v>
      </c>
      <c r="I25" s="5" t="s">
        <v>37</v>
      </c>
      <c r="J25" s="5" t="s">
        <v>38</v>
      </c>
      <c r="K25" s="5" t="s">
        <v>26</v>
      </c>
      <c r="L25" s="10"/>
    </row>
    <row r="26" customFormat="false" ht="12.75" hidden="false" customHeight="false" outlineLevel="0" collapsed="false">
      <c r="L26" s="10"/>
    </row>
    <row r="27" customFormat="false" ht="12.75" hidden="false" customHeight="false" outlineLevel="0" collapsed="false">
      <c r="A27" s="1" t="n">
        <v>2002</v>
      </c>
      <c r="B27" s="8" t="n">
        <f aca="false">F17</f>
        <v>110</v>
      </c>
      <c r="C27" s="1" t="n">
        <f aca="false">H7</f>
        <v>210</v>
      </c>
      <c r="D27" s="8" t="n">
        <f aca="false">C27+B27</f>
        <v>320</v>
      </c>
      <c r="F27" s="1" t="n">
        <v>148</v>
      </c>
      <c r="G27" s="1" t="n">
        <v>200</v>
      </c>
      <c r="H27" s="1" t="n">
        <v>134</v>
      </c>
      <c r="I27" s="1" t="n">
        <v>186</v>
      </c>
      <c r="K27" s="1" t="n">
        <f aca="false">SUM(F27:J27)</f>
        <v>668</v>
      </c>
      <c r="L27" s="12" t="n">
        <f aca="false">K27-D27</f>
        <v>348</v>
      </c>
    </row>
    <row r="28" customFormat="false" ht="12.75" hidden="false" customHeight="false" outlineLevel="0" collapsed="false">
      <c r="A28" s="1" t="n">
        <v>2003</v>
      </c>
      <c r="B28" s="8" t="n">
        <f aca="false">F18</f>
        <v>250</v>
      </c>
      <c r="C28" s="1" t="n">
        <f aca="false">H8</f>
        <v>216</v>
      </c>
      <c r="D28" s="8" t="n">
        <f aca="false">C28+B28</f>
        <v>466</v>
      </c>
      <c r="J28" s="1" t="n">
        <f aca="false">202+186</f>
        <v>388</v>
      </c>
      <c r="K28" s="1" t="n">
        <f aca="false">SUM(F28:J28)</f>
        <v>388</v>
      </c>
      <c r="L28" s="12" t="n">
        <f aca="false">K28-D28</f>
        <v>-78</v>
      </c>
    </row>
    <row r="29" customFormat="false" ht="12.75" hidden="false" customHeight="false" outlineLevel="0" collapsed="false">
      <c r="A29" s="1" t="n">
        <v>2004</v>
      </c>
      <c r="B29" s="8" t="n">
        <f aca="false">F19</f>
        <v>250</v>
      </c>
      <c r="C29" s="1" t="n">
        <f aca="false">H9</f>
        <v>222</v>
      </c>
      <c r="D29" s="8" t="n">
        <f aca="false">C29+B29</f>
        <v>472</v>
      </c>
      <c r="J29" s="1" t="n">
        <v>270</v>
      </c>
      <c r="K29" s="1" t="n">
        <f aca="false">SUM(F29:J29)</f>
        <v>270</v>
      </c>
      <c r="L29" s="12" t="n">
        <f aca="false">K29-D29</f>
        <v>-202</v>
      </c>
    </row>
    <row r="30" customFormat="false" ht="12.75" hidden="false" customHeight="false" outlineLevel="0" collapsed="false">
      <c r="A30" s="1" t="n">
        <v>2005</v>
      </c>
      <c r="B30" s="8" t="n">
        <f aca="false">F20</f>
        <v>250</v>
      </c>
      <c r="C30" s="1" t="n">
        <f aca="false">H10</f>
        <v>228</v>
      </c>
      <c r="D30" s="8" t="n">
        <f aca="false">C30+B30</f>
        <v>478</v>
      </c>
      <c r="J30" s="1" t="n">
        <f aca="false">146+180</f>
        <v>326</v>
      </c>
      <c r="K30" s="1" t="n">
        <f aca="false">SUM(F30:J30)</f>
        <v>326</v>
      </c>
      <c r="L30" s="12" t="n">
        <f aca="false">K30-D30</f>
        <v>-152</v>
      </c>
    </row>
    <row r="34" customFormat="false" ht="12.75" hidden="false" customHeight="false" outlineLevel="0" collapsed="false">
      <c r="A34" s="13" t="s">
        <v>39</v>
      </c>
    </row>
    <row r="35" customFormat="false" ht="12.75" hidden="false" customHeight="false" outlineLevel="0" collapsed="false">
      <c r="A35" s="13" t="s">
        <v>40</v>
      </c>
    </row>
    <row r="36" customFormat="false" ht="12.75" hidden="false" customHeight="false" outlineLevel="0" collapsed="false">
      <c r="A36" s="13" t="s">
        <v>41</v>
      </c>
    </row>
  </sheetData>
  <mergeCells count="4">
    <mergeCell ref="B3:H3"/>
    <mergeCell ref="B13:F13"/>
    <mergeCell ref="B23:D23"/>
    <mergeCell ref="F23:K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2001-08-20T17:05:19Z</dcterms:created>
  <dc:creator>pallen</dc:creator>
  <dc:description/>
  <dc:language>en-US</dc:language>
  <cp:lastModifiedBy>pallen</cp:lastModifiedBy>
  <dcterms:modified xsi:type="dcterms:W3CDTF">2001-08-30T18:24:01Z</dcterms:modified>
  <cp:revision>0</cp:revision>
  <dc:subject/>
  <dc:title/>
</cp:coreProperties>
</file>