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shflow" sheetId="1" state="visible" r:id="rId3"/>
    <sheet name="Tariff" sheetId="2" state="visible" r:id="rId4"/>
  </sheet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<sst xmlns="http://schemas.openxmlformats.org/spreadsheetml/2006/main" count="120" uniqueCount="69">
  <si>
    <t xml:space="preserve">Cash Flow Adequacy of MSEB </t>
  </si>
  <si>
    <t xml:space="preserve">(All numbers in Rs Crore)</t>
  </si>
  <si>
    <t xml:space="preserve">Income</t>
  </si>
  <si>
    <t xml:space="preserve">2000-01</t>
  </si>
  <si>
    <t xml:space="preserve">2001-02</t>
  </si>
  <si>
    <t xml:space="preserve">2002-03</t>
  </si>
  <si>
    <t xml:space="preserve">2003-04</t>
  </si>
  <si>
    <t xml:space="preserve">2004-05</t>
  </si>
  <si>
    <t xml:space="preserve">2005-06</t>
  </si>
  <si>
    <t xml:space="preserve">2006-07</t>
  </si>
  <si>
    <t xml:space="preserve">Revenue from Sale of Power</t>
  </si>
  <si>
    <t xml:space="preserve">  -  Less: Collection Efficiency</t>
  </si>
  <si>
    <t xml:space="preserve">Net Collections from Sale of Power</t>
  </si>
  <si>
    <t xml:space="preserve">Other Income </t>
  </si>
  <si>
    <t xml:space="preserve">Revenue Subsidy (Including Elec. Duty)</t>
  </si>
  <si>
    <t xml:space="preserve">Additional revenue from T &amp; D Loss reduction</t>
  </si>
  <si>
    <t xml:space="preserve">Total Collections</t>
  </si>
  <si>
    <t xml:space="preserve">Expenditure</t>
  </si>
  <si>
    <t xml:space="preserve">Purchase of Power</t>
  </si>
  <si>
    <t xml:space="preserve">Generation of Power</t>
  </si>
  <si>
    <t xml:space="preserve">Other Expenses</t>
  </si>
  <si>
    <t xml:space="preserve">Total Expenses</t>
  </si>
  <si>
    <t xml:space="preserve">Net Surplus / (Deficit)</t>
  </si>
  <si>
    <t xml:space="preserve">Assumptions:</t>
  </si>
  <si>
    <t xml:space="preserve">DPC Blocks On-Line</t>
  </si>
  <si>
    <t xml:space="preserve">T&amp;D Losses (Technical &amp; Commercial)</t>
  </si>
  <si>
    <t xml:space="preserve">Average Realization from Recovered Losses</t>
  </si>
  <si>
    <t xml:space="preserve">(Assumes 60% Agro &amp; 40% Other w/Escalations)</t>
  </si>
  <si>
    <t xml:space="preserve">Capex Investment</t>
  </si>
  <si>
    <t xml:space="preserve">Expenses</t>
  </si>
  <si>
    <t xml:space="preserve">  5% growth p.a.</t>
  </si>
  <si>
    <t xml:space="preserve">Inflation</t>
  </si>
  <si>
    <t xml:space="preserve">  4.5% growth p.a.</t>
  </si>
  <si>
    <t xml:space="preserve">PROJECTED TARIFFS BY CUSTOMER CLASS</t>
  </si>
  <si>
    <t xml:space="preserve">Normative </t>
  </si>
  <si>
    <t xml:space="preserve">L T Category</t>
  </si>
  <si>
    <t xml:space="preserve">MU</t>
  </si>
  <si>
    <t xml:space="preserve">Avg. Realn.</t>
  </si>
  <si>
    <t xml:space="preserve">Inc. in mus</t>
  </si>
  <si>
    <t xml:space="preserve">Inc. in realn.</t>
  </si>
  <si>
    <t xml:space="preserve">mus inc.</t>
  </si>
  <si>
    <t xml:space="preserve">realn. Inc.</t>
  </si>
  <si>
    <t xml:space="preserve">mus</t>
  </si>
  <si>
    <t xml:space="preserve">realn.</t>
  </si>
  <si>
    <t xml:space="preserve">Domestic (LD 1)</t>
  </si>
  <si>
    <t xml:space="preserve">Commercial (LD 2 + LD 3)</t>
  </si>
  <si>
    <t xml:space="preserve">Industrial &amp; Powerloom</t>
  </si>
  <si>
    <t xml:space="preserve">PWW</t>
  </si>
  <si>
    <t xml:space="preserve">Agriculture &amp; Poultry</t>
  </si>
  <si>
    <t xml:space="preserve">Street Light Tariff</t>
  </si>
  <si>
    <t xml:space="preserve">H T Category</t>
  </si>
  <si>
    <t xml:space="preserve">Industrial</t>
  </si>
  <si>
    <t xml:space="preserve">Railway Traction</t>
  </si>
  <si>
    <t xml:space="preserve">Agricultural &amp; Poultry</t>
  </si>
  <si>
    <t xml:space="preserve">HTP - IX ( TEC )</t>
  </si>
  <si>
    <t xml:space="preserve">Mula Pravara Electric Coop Soc. (MPECS)/Bulk Supply</t>
  </si>
  <si>
    <t xml:space="preserve">Inter State Sales</t>
  </si>
  <si>
    <t xml:space="preserve">Average Projected Growth Rates</t>
  </si>
  <si>
    <t xml:space="preserve">Annual Increase w/Combined Increases</t>
  </si>
  <si>
    <t xml:space="preserve">Recovered from Theft</t>
  </si>
  <si>
    <t xml:space="preserve">Cost of Supply</t>
  </si>
  <si>
    <t xml:space="preserve">IMPACT IN 2006-07</t>
  </si>
  <si>
    <t xml:space="preserve">Annual Increase</t>
  </si>
  <si>
    <t xml:space="preserve">CoS + Coll Eff</t>
  </si>
  <si>
    <t xml:space="preserve">Avg Real.</t>
  </si>
  <si>
    <t xml:space="preserve">in Realizatino to</t>
  </si>
  <si>
    <t xml:space="preserve">Get CoS w/Coll. Eff.</t>
  </si>
  <si>
    <t xml:space="preserve">Mula Pravara Electric Coop Soc. (MPECS)</t>
  </si>
  <si>
    <t xml:space="preserve">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</si>
</sst>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"/>
    <numFmt numFmtId="166" formatCode="0%"/>
    <numFmt numFmtId="167" formatCode="0_);\(0\)"/>
    <numFmt numFmtId="168" formatCode="0.0%"/>
    <numFmt numFmtId="169" formatCode="0.00"/>
    <numFmt numFmtId="170" formatCode="#,##0"/>
    <numFmt numFmtId="171" formatCode="_(* #,##0_);_(* \(#,##0\);_(* \-??_);_(@_)"/>
    <numFmt numFmtId="172" formatCode="0.00%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8"/>
      <name val="Arial"/>
      <family val="2"/>
    </font>
    <font>
      <b val="true"/>
      <i val="true"/>
      <u val="single"/>
      <sz val="1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sz val="10"/>
      <name val="Arial"/>
      <family val="2"/>
    </font>
    <font>
      <sz val="12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333399"/>
      <name val="Arial"/>
      <family val="2"/>
    </font>
    <font>
      <b val="true"/>
      <sz val="11"/>
      <name val="Arial"/>
      <family val="2"/>
    </font>
    <font>
      <u val="single"/>
      <sz val="10"/>
      <name val="Arial"/>
      <family val="2"/>
    </font>
    <font>
      <b val="true"/>
      <u val="single"/>
      <sz val="10"/>
      <color rgb="FFFF0000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CC99"/>
        <bgColor rgb="FFC0C0C0"/>
      </patternFill>
    </fill>
  </fills>
  <borders count="3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ck"/>
      <right style="thick"/>
      <top style="thin"/>
      <bottom style="thin"/>
      <diagonal/>
    </border>
    <border diagonalUp="false" diagonalDown="false">
      <left/>
      <right style="thick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/>
      <right style="thick"/>
      <top style="thin"/>
      <bottom/>
      <diagonal/>
    </border>
    <border diagonalUp="false" diagonalDown="false">
      <left style="thin"/>
      <right style="thick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 style="thin"/>
      <top/>
      <bottom/>
      <diagonal/>
    </border>
    <border diagonalUp="false" diagonalDown="false">
      <left style="thin"/>
      <right style="thick"/>
      <top/>
      <bottom style="thin"/>
      <diagonal/>
    </border>
    <border diagonalUp="false" diagonalDown="false">
      <left/>
      <right style="thick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8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2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2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3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3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2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2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2" borderId="2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3" borderId="2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0" fillId="2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1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2" borderId="2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2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3" borderId="1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3" borderId="2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2" borderId="2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3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6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6" borderId="3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2" fillId="6" borderId="3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5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5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3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3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9" fontId="0" fillId="2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2" borderId="3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23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7" fillId="2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2" borderId="23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2" borderId="15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9" fontId="0" fillId="2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2" borderId="2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1.7"/>
    <col collapsed="false" customWidth="false" hidden="false" outlineLevel="0" max="257" min="2" style="1" width="9.14"/>
  </cols>
  <sheetData>
    <row r="1" customFormat="false" ht="6.75" hidden="false" customHeight="true" outlineLevel="0" collapsed="false"/>
    <row r="2" customFormat="false" ht="15.75" hidden="false" customHeight="false" outlineLevel="0" collapsed="false">
      <c r="A2" s="2" t="s">
        <v>0</v>
      </c>
    </row>
    <row r="3" customFormat="false" ht="12.75" hidden="false" customHeight="false" outlineLevel="0" collapsed="false">
      <c r="A3" s="3" t="s">
        <v>1</v>
      </c>
    </row>
    <row r="4" customFormat="false" ht="12.75" hidden="false" customHeight="false" outlineLevel="0" collapsed="false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</row>
    <row r="5" customFormat="false" ht="12.75" hidden="false" customHeight="false" outlineLevel="0" collapsed="false">
      <c r="A5" s="6" t="s">
        <v>10</v>
      </c>
      <c r="B5" s="7" t="n">
        <v>10915.4222132661</v>
      </c>
      <c r="C5" s="8" t="n">
        <v>12364.9946571399</v>
      </c>
      <c r="D5" s="8" t="n">
        <v>13554.6642108713</v>
      </c>
      <c r="E5" s="8" t="n">
        <v>14837.8849099003</v>
      </c>
      <c r="F5" s="8" t="n">
        <v>16311.5795544815</v>
      </c>
      <c r="G5" s="8" t="n">
        <v>17993</v>
      </c>
      <c r="H5" s="9" t="n">
        <v>19911</v>
      </c>
    </row>
    <row r="6" customFormat="false" ht="12.75" hidden="false" customHeight="false" outlineLevel="0" collapsed="false">
      <c r="A6" s="6" t="s">
        <v>11</v>
      </c>
      <c r="B6" s="10" t="n">
        <v>0.83</v>
      </c>
      <c r="C6" s="11" t="n">
        <v>0.845</v>
      </c>
      <c r="D6" s="12" t="n">
        <v>0.86</v>
      </c>
      <c r="E6" s="13" t="n">
        <v>0.875</v>
      </c>
      <c r="F6" s="13" t="n">
        <v>0.89</v>
      </c>
      <c r="G6" s="13" t="n">
        <v>0.905</v>
      </c>
      <c r="H6" s="14" t="n">
        <v>0.92</v>
      </c>
    </row>
    <row r="7" customFormat="false" ht="12.75" hidden="false" customHeight="false" outlineLevel="0" collapsed="false">
      <c r="A7" s="6" t="s">
        <v>12</v>
      </c>
      <c r="B7" s="7" t="n">
        <v>9059.80043701087</v>
      </c>
      <c r="C7" s="8" t="n">
        <v>10448.6004007293</v>
      </c>
      <c r="D7" s="8" t="n">
        <v>11657.1181425218</v>
      </c>
      <c r="E7" s="8" t="n">
        <v>12983.3398382958</v>
      </c>
      <c r="F7" s="8" t="n">
        <v>14517.6526720024</v>
      </c>
      <c r="G7" s="8" t="n">
        <v>16283.4720433361</v>
      </c>
      <c r="H7" s="9" t="n">
        <v>18318.1944105493</v>
      </c>
    </row>
    <row r="8" customFormat="false" ht="12.75" hidden="false" customHeight="false" outlineLevel="0" collapsed="false">
      <c r="A8" s="6" t="s">
        <v>13</v>
      </c>
      <c r="B8" s="7" t="n">
        <v>573</v>
      </c>
      <c r="C8" s="8" t="n">
        <v>654</v>
      </c>
      <c r="D8" s="8" t="n">
        <v>699.78</v>
      </c>
      <c r="E8" s="8" t="n">
        <v>748.7646</v>
      </c>
      <c r="F8" s="8" t="n">
        <v>801.178122</v>
      </c>
      <c r="G8" s="8" t="n">
        <v>857.26059054</v>
      </c>
      <c r="H8" s="9" t="n">
        <v>917.2688318778</v>
      </c>
    </row>
    <row r="9" customFormat="false" ht="12.75" hidden="false" customHeight="false" outlineLevel="0" collapsed="false">
      <c r="A9" s="6" t="s">
        <v>14</v>
      </c>
      <c r="B9" s="7" t="n">
        <v>1190.325</v>
      </c>
      <c r="C9" s="8" t="n">
        <v>1160.89125</v>
      </c>
      <c r="D9" s="8" t="n">
        <v>1136.0808125</v>
      </c>
      <c r="E9" s="8" t="n">
        <v>1119.195353125</v>
      </c>
      <c r="F9" s="8" t="n">
        <v>1109.61457078125</v>
      </c>
      <c r="G9" s="8" t="n">
        <v>1106.78880432031</v>
      </c>
      <c r="H9" s="9" t="n">
        <v>0</v>
      </c>
    </row>
    <row r="10" customFormat="false" ht="12.75" hidden="false" customHeight="false" outlineLevel="0" collapsed="false">
      <c r="A10" s="6" t="s">
        <v>15</v>
      </c>
      <c r="B10" s="7" t="n">
        <v>0</v>
      </c>
      <c r="C10" s="8" t="n">
        <v>316.96789247308</v>
      </c>
      <c r="D10" s="8" t="n">
        <v>591.851578285803</v>
      </c>
      <c r="E10" s="8" t="n">
        <v>695.100479331677</v>
      </c>
      <c r="F10" s="8" t="n">
        <v>778.351570050551</v>
      </c>
      <c r="G10" s="8" t="n">
        <v>847.606408943793</v>
      </c>
      <c r="H10" s="9" t="n">
        <v>3353.97451671886</v>
      </c>
    </row>
    <row r="11" customFormat="false" ht="13.5" hidden="false" customHeight="false" outlineLevel="0" collapsed="false">
      <c r="A11" s="15" t="s">
        <v>16</v>
      </c>
      <c r="B11" s="16" t="n">
        <f aca="false">SUM(B7:B10)</f>
        <v>10823.1254370109</v>
      </c>
      <c r="C11" s="16" t="n">
        <f aca="false">SUM(C7:C10)</f>
        <v>12580.4595432023</v>
      </c>
      <c r="D11" s="16" t="n">
        <f aca="false">SUM(D7:D10)</f>
        <v>14084.8305333076</v>
      </c>
      <c r="E11" s="16" t="n">
        <f aca="false">SUM(E7:E10)</f>
        <v>15546.4002707525</v>
      </c>
      <c r="F11" s="16" t="n">
        <f aca="false">SUM(F7:F10)</f>
        <v>17206.7969348342</v>
      </c>
      <c r="G11" s="16" t="n">
        <f aca="false">SUM(G7:G10)</f>
        <v>19095.1278471402</v>
      </c>
      <c r="H11" s="16" t="n">
        <f aca="false">SUM(H7:H10)</f>
        <v>22589.437759146</v>
      </c>
    </row>
    <row r="12" customFormat="false" ht="13.5" hidden="false" customHeight="false" outlineLevel="0" collapsed="false">
      <c r="B12" s="17"/>
      <c r="E12" s="18"/>
      <c r="F12" s="18"/>
      <c r="G12" s="18"/>
      <c r="H12" s="19"/>
    </row>
    <row r="13" customFormat="false" ht="12.75" hidden="false" customHeight="false" outlineLevel="0" collapsed="false">
      <c r="A13" s="20" t="s">
        <v>17</v>
      </c>
      <c r="B13" s="17"/>
      <c r="H13" s="21"/>
    </row>
    <row r="14" customFormat="false" ht="12.75" hidden="false" customHeight="false" outlineLevel="0" collapsed="false">
      <c r="A14" s="22" t="s">
        <v>18</v>
      </c>
      <c r="B14" s="23" t="n">
        <v>4185</v>
      </c>
      <c r="C14" s="24" t="n">
        <v>4998.2991136</v>
      </c>
      <c r="D14" s="24" t="n">
        <v>4881.574824</v>
      </c>
      <c r="E14" s="24" t="n">
        <v>5175.8875224</v>
      </c>
      <c r="F14" s="24" t="n">
        <v>5454.06161805</v>
      </c>
      <c r="G14" s="24" t="n">
        <v>5741.1768349125</v>
      </c>
      <c r="H14" s="25" t="n">
        <v>10596.8892145781</v>
      </c>
    </row>
    <row r="15" customFormat="false" ht="12.75" hidden="false" customHeight="false" outlineLevel="0" collapsed="false">
      <c r="A15" s="26" t="s">
        <v>19</v>
      </c>
      <c r="B15" s="7" t="n">
        <v>3467</v>
      </c>
      <c r="C15" s="8" t="n">
        <v>3737.10411930427</v>
      </c>
      <c r="D15" s="8" t="n">
        <v>3983.02709961339</v>
      </c>
      <c r="E15" s="8" t="n">
        <v>4185.25194486868</v>
      </c>
      <c r="F15" s="8" t="n">
        <v>4406.74089508475</v>
      </c>
      <c r="G15" s="8" t="n">
        <v>4639.35735653475</v>
      </c>
      <c r="H15" s="9" t="n">
        <v>4878.17200663086</v>
      </c>
    </row>
    <row r="16" customFormat="false" ht="12.75" hidden="false" customHeight="false" outlineLevel="0" collapsed="false">
      <c r="A16" s="26" t="s">
        <v>20</v>
      </c>
      <c r="B16" s="7" t="n">
        <v>5126</v>
      </c>
      <c r="C16" s="8" t="n">
        <v>5587.78</v>
      </c>
      <c r="D16" s="8" t="n">
        <v>5675.569</v>
      </c>
      <c r="E16" s="8" t="n">
        <v>6033.50745</v>
      </c>
      <c r="F16" s="8" t="n">
        <v>6390.6088225</v>
      </c>
      <c r="G16" s="8" t="n">
        <v>6805.869913625</v>
      </c>
      <c r="H16" s="9" t="n">
        <v>7148.20024430625</v>
      </c>
    </row>
    <row r="17" customFormat="false" ht="13.5" hidden="false" customHeight="false" outlineLevel="0" collapsed="false">
      <c r="A17" s="15" t="s">
        <v>21</v>
      </c>
      <c r="B17" s="16" t="n">
        <f aca="false">SUM(B14:B16)</f>
        <v>12778</v>
      </c>
      <c r="C17" s="16" t="n">
        <f aca="false">SUM(C14:C16)</f>
        <v>14323.1832329043</v>
      </c>
      <c r="D17" s="16" t="n">
        <f aca="false">SUM(D14:D16)</f>
        <v>14540.1709236134</v>
      </c>
      <c r="E17" s="16" t="n">
        <f aca="false">SUM(E14:E16)</f>
        <v>15394.6469172687</v>
      </c>
      <c r="F17" s="16" t="n">
        <f aca="false">SUM(F14:F16)</f>
        <v>16251.4113356348</v>
      </c>
      <c r="G17" s="16" t="n">
        <f aca="false">SUM(G14:G16)</f>
        <v>17186.4041050723</v>
      </c>
      <c r="H17" s="16" t="n">
        <f aca="false">SUM(H14:H16)</f>
        <v>22623.2614655152</v>
      </c>
    </row>
    <row r="18" customFormat="false" ht="14.25" hidden="false" customHeight="false" outlineLevel="0" collapsed="false">
      <c r="A18" s="26"/>
      <c r="B18" s="27"/>
      <c r="C18" s="26"/>
      <c r="D18" s="26"/>
      <c r="E18" s="8"/>
      <c r="F18" s="8"/>
      <c r="G18" s="8"/>
      <c r="H18" s="28"/>
    </row>
    <row r="19" customFormat="false" ht="16.5" hidden="false" customHeight="false" outlineLevel="0" collapsed="false">
      <c r="A19" s="29" t="s">
        <v>22</v>
      </c>
      <c r="B19" s="30" t="n">
        <f aca="false">B11-B17</f>
        <v>-1954.87456298913</v>
      </c>
      <c r="C19" s="30" t="n">
        <f aca="false">C11-C17</f>
        <v>-1742.72368970193</v>
      </c>
      <c r="D19" s="30" t="n">
        <f aca="false">D11-D17</f>
        <v>-455.340390305782</v>
      </c>
      <c r="E19" s="30" t="n">
        <f aca="false">E11-E17</f>
        <v>151.75335348378</v>
      </c>
      <c r="F19" s="30" t="n">
        <f aca="false">F11-F17</f>
        <v>955.385599199486</v>
      </c>
      <c r="G19" s="30" t="n">
        <f aca="false">G11-G17</f>
        <v>1908.72374206794</v>
      </c>
      <c r="H19" s="31" t="n">
        <f aca="false">H11-H17</f>
        <v>-33.8237063692395</v>
      </c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  <c r="IQ19" s="32"/>
      <c r="IR19" s="32"/>
      <c r="IS19" s="32"/>
      <c r="IT19" s="32"/>
      <c r="IU19" s="32"/>
      <c r="IV19" s="32"/>
      <c r="IW19" s="32"/>
    </row>
    <row r="22" customFormat="false" ht="12.75" hidden="false" customHeight="false" outlineLevel="0" collapsed="false">
      <c r="A22" s="33" t="s">
        <v>23</v>
      </c>
    </row>
    <row r="23" customFormat="false" ht="12.75" hidden="false" customHeight="false" outlineLevel="0" collapsed="false">
      <c r="A23" s="34" t="s">
        <v>24</v>
      </c>
      <c r="B23" s="35" t="n">
        <v>1</v>
      </c>
      <c r="C23" s="35" t="n">
        <v>1</v>
      </c>
      <c r="D23" s="35" t="n">
        <v>1</v>
      </c>
      <c r="E23" s="35" t="n">
        <v>1</v>
      </c>
      <c r="F23" s="35" t="n">
        <v>1</v>
      </c>
      <c r="G23" s="35" t="n">
        <v>1</v>
      </c>
      <c r="H23" s="36" t="n">
        <v>3</v>
      </c>
    </row>
    <row r="24" customFormat="false" ht="12.75" hidden="false" customHeight="false" outlineLevel="0" collapsed="false">
      <c r="A24" s="34" t="s">
        <v>25</v>
      </c>
      <c r="B24" s="37" t="n">
        <v>0.4</v>
      </c>
      <c r="C24" s="38" t="n">
        <f aca="false">B24-2.5%</f>
        <v>0.375</v>
      </c>
      <c r="D24" s="38" t="n">
        <f aca="false">C24-2.5%</f>
        <v>0.35</v>
      </c>
      <c r="E24" s="38" t="n">
        <f aca="false">D24-2.5%</f>
        <v>0.325</v>
      </c>
      <c r="F24" s="38" t="n">
        <f aca="false">E24-2.5%</f>
        <v>0.3</v>
      </c>
      <c r="G24" s="38" t="n">
        <f aca="false">F24-2.5%</f>
        <v>0.275</v>
      </c>
      <c r="H24" s="38" t="n">
        <f aca="false">G24-2.5%</f>
        <v>0.25</v>
      </c>
    </row>
    <row r="25" customFormat="false" ht="12.75" hidden="false" customHeight="false" outlineLevel="0" collapsed="false">
      <c r="A25" s="34" t="s">
        <v>26</v>
      </c>
      <c r="B25" s="35" t="n">
        <v>2.04</v>
      </c>
      <c r="C25" s="35" t="n">
        <v>2.39</v>
      </c>
      <c r="D25" s="35" t="n">
        <v>2.62</v>
      </c>
      <c r="E25" s="35" t="n">
        <v>2.87</v>
      </c>
      <c r="F25" s="35" t="n">
        <v>3.16</v>
      </c>
      <c r="G25" s="35" t="n">
        <v>3.48</v>
      </c>
      <c r="H25" s="35" t="n">
        <v>3.85</v>
      </c>
    </row>
    <row r="26" customFormat="false" ht="11.25" hidden="false" customHeight="false" outlineLevel="0" collapsed="false">
      <c r="A26" s="39" t="s">
        <v>27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</row>
    <row r="27" customFormat="false" ht="12.75" hidden="false" customHeight="false" outlineLevel="0" collapsed="false">
      <c r="A27" s="34" t="s">
        <v>28</v>
      </c>
      <c r="B27" s="35" t="n">
        <v>1600</v>
      </c>
      <c r="C27" s="35" t="n">
        <v>1800</v>
      </c>
      <c r="D27" s="35" t="n">
        <v>1800</v>
      </c>
      <c r="E27" s="35" t="n">
        <v>1900</v>
      </c>
      <c r="F27" s="35" t="n">
        <v>1900</v>
      </c>
      <c r="G27" s="35" t="n">
        <v>2000</v>
      </c>
      <c r="H27" s="35" t="n">
        <v>2000</v>
      </c>
    </row>
    <row r="28" customFormat="false" ht="12.75" hidden="false" customHeight="false" outlineLevel="0" collapsed="false">
      <c r="A28" s="34" t="s">
        <v>29</v>
      </c>
      <c r="B28" s="40" t="s">
        <v>30</v>
      </c>
    </row>
    <row r="29" customFormat="false" ht="12.75" hidden="false" customHeight="false" outlineLevel="0" collapsed="false">
      <c r="A29" s="34" t="s">
        <v>31</v>
      </c>
      <c r="B29" s="1" t="s">
        <v>32</v>
      </c>
    </row>
    <row r="30" customFormat="false" ht="12.75" hidden="false" customHeight="false" outlineLevel="0" collapsed="false">
      <c r="A30" s="34"/>
    </row>
  </sheetData>
  <printOptions headings="tru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14" activeCellId="0" sqref="G1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13"/>
    <col collapsed="false" customWidth="true" hidden="false" outlineLevel="0" max="2" min="2" style="1" width="13.14"/>
    <col collapsed="false" customWidth="true" hidden="false" outlineLevel="0" max="3" min="3" style="1" width="12.7"/>
    <col collapsed="false" customWidth="true" hidden="false" outlineLevel="0" max="4" min="4" style="1" width="12.99"/>
    <col collapsed="false" customWidth="true" hidden="false" outlineLevel="0" max="5" min="5" style="1" width="14.14"/>
    <col collapsed="false" customWidth="true" hidden="false" outlineLevel="0" max="6" min="6" style="1" width="10.99"/>
    <col collapsed="false" customWidth="true" hidden="false" outlineLevel="0" max="7" min="7" style="1" width="12.7"/>
    <col collapsed="false" customWidth="true" hidden="false" outlineLevel="0" max="8" min="8" style="1" width="11.99"/>
    <col collapsed="false" customWidth="true" hidden="false" outlineLevel="0" max="9" min="9" style="1" width="13.28"/>
    <col collapsed="false" customWidth="true" hidden="false" outlineLevel="0" max="11" min="10" style="1" width="12.28"/>
    <col collapsed="false" customWidth="false" hidden="false" outlineLevel="0" max="257" min="12" style="1" width="9.14"/>
  </cols>
  <sheetData>
    <row r="1" customFormat="false" ht="15.75" hidden="false" customHeight="false" outlineLevel="0" collapsed="false">
      <c r="A1" s="2" t="s">
        <v>33</v>
      </c>
    </row>
    <row r="3" customFormat="false" ht="12.75" hidden="false" customHeight="false" outlineLevel="0" collapsed="false">
      <c r="B3" s="41" t="s">
        <v>3</v>
      </c>
      <c r="C3" s="41"/>
      <c r="D3" s="41"/>
      <c r="E3" s="41"/>
      <c r="F3" s="42" t="s">
        <v>4</v>
      </c>
      <c r="G3" s="42"/>
      <c r="H3" s="42"/>
      <c r="I3" s="42"/>
      <c r="J3" s="43" t="s">
        <v>34</v>
      </c>
      <c r="K3" s="44" t="s">
        <v>34</v>
      </c>
      <c r="L3" s="45" t="s">
        <v>5</v>
      </c>
      <c r="M3" s="45"/>
      <c r="N3" s="45" t="s">
        <v>6</v>
      </c>
      <c r="O3" s="45"/>
      <c r="P3" s="46" t="s">
        <v>7</v>
      </c>
      <c r="Q3" s="46"/>
      <c r="R3" s="47" t="s">
        <v>8</v>
      </c>
      <c r="S3" s="47"/>
      <c r="T3" s="42" t="s">
        <v>9</v>
      </c>
      <c r="U3" s="42"/>
    </row>
    <row r="4" customFormat="false" ht="12.75" hidden="false" customHeight="false" outlineLevel="0" collapsed="false">
      <c r="A4" s="48" t="s">
        <v>35</v>
      </c>
      <c r="B4" s="49" t="s">
        <v>36</v>
      </c>
      <c r="C4" s="50" t="s">
        <v>37</v>
      </c>
      <c r="D4" s="51" t="s">
        <v>38</v>
      </c>
      <c r="E4" s="50" t="s">
        <v>39</v>
      </c>
      <c r="F4" s="51" t="s">
        <v>36</v>
      </c>
      <c r="G4" s="50" t="s">
        <v>37</v>
      </c>
      <c r="H4" s="51" t="s">
        <v>38</v>
      </c>
      <c r="I4" s="52" t="s">
        <v>39</v>
      </c>
      <c r="J4" s="53" t="s">
        <v>40</v>
      </c>
      <c r="K4" s="54" t="s">
        <v>41</v>
      </c>
      <c r="L4" s="49" t="s">
        <v>42</v>
      </c>
      <c r="M4" s="55" t="s">
        <v>43</v>
      </c>
      <c r="N4" s="51" t="s">
        <v>42</v>
      </c>
      <c r="O4" s="56" t="s">
        <v>43</v>
      </c>
      <c r="P4" s="57" t="s">
        <v>42</v>
      </c>
      <c r="Q4" s="58" t="s">
        <v>43</v>
      </c>
      <c r="R4" s="59" t="s">
        <v>42</v>
      </c>
      <c r="S4" s="58" t="s">
        <v>43</v>
      </c>
      <c r="T4" s="59" t="s">
        <v>42</v>
      </c>
      <c r="U4" s="59" t="s">
        <v>43</v>
      </c>
    </row>
    <row r="5" customFormat="false" ht="12.75" hidden="false" customHeight="false" outlineLevel="0" collapsed="false">
      <c r="A5" s="34" t="s">
        <v>44</v>
      </c>
      <c r="B5" s="60" t="n">
        <v>6850.36034236381</v>
      </c>
      <c r="C5" s="61" t="n">
        <v>2.40514264040541</v>
      </c>
      <c r="D5" s="62" t="n">
        <v>0.0635554017021913</v>
      </c>
      <c r="E5" s="63" t="n">
        <v>0.330176519292646</v>
      </c>
      <c r="F5" s="64" t="n">
        <v>7481</v>
      </c>
      <c r="G5" s="61" t="n">
        <v>2.88617116848649</v>
      </c>
      <c r="H5" s="62" t="n">
        <v>0.0920593408402476</v>
      </c>
      <c r="I5" s="62" t="n">
        <v>0.2</v>
      </c>
      <c r="J5" s="65" t="n">
        <v>0.0766852583837696</v>
      </c>
      <c r="K5" s="66" t="n">
        <v>0.1</v>
      </c>
      <c r="L5" s="60" t="n">
        <v>8054.68241796898</v>
      </c>
      <c r="M5" s="67" t="n">
        <v>3.17478828533514</v>
      </c>
      <c r="N5" s="68" t="n">
        <v>8672.35782039014</v>
      </c>
      <c r="O5" s="69" t="n">
        <v>3.49226711386865</v>
      </c>
      <c r="P5" s="70" t="n">
        <v>9337.39982064326</v>
      </c>
      <c r="Q5" s="71" t="n">
        <v>3.84149382525552</v>
      </c>
      <c r="R5" s="68" t="n">
        <v>10053.4407385219</v>
      </c>
      <c r="S5" s="71" t="n">
        <v>4.22564320778107</v>
      </c>
      <c r="T5" s="68" t="n">
        <v>10824.3914392013</v>
      </c>
      <c r="U5" s="72" t="n">
        <v>4.64820752855918</v>
      </c>
    </row>
    <row r="6" customFormat="false" ht="12.75" hidden="false" customHeight="false" outlineLevel="0" collapsed="false">
      <c r="A6" s="34" t="s">
        <v>45</v>
      </c>
      <c r="B6" s="73" t="n">
        <v>1454.46269563203</v>
      </c>
      <c r="C6" s="61" t="n">
        <v>4.6056114903646</v>
      </c>
      <c r="D6" s="74" t="n">
        <v>0.0524255943387022</v>
      </c>
      <c r="E6" s="75" t="n">
        <v>0.02723525</v>
      </c>
      <c r="F6" s="64" t="n">
        <v>1564</v>
      </c>
      <c r="G6" s="61" t="n">
        <v>4.83589206488283</v>
      </c>
      <c r="H6" s="74" t="n">
        <v>0.0753111817146821</v>
      </c>
      <c r="I6" s="74" t="n">
        <v>0.05</v>
      </c>
      <c r="J6" s="76" t="n">
        <v>0.065</v>
      </c>
      <c r="K6" s="66" t="n">
        <v>0.01</v>
      </c>
      <c r="L6" s="73" t="n">
        <v>1665.66</v>
      </c>
      <c r="M6" s="61" t="n">
        <v>4.88425098553166</v>
      </c>
      <c r="N6" s="64" t="n">
        <v>1773.9279</v>
      </c>
      <c r="O6" s="77" t="n">
        <v>4.93309349538697</v>
      </c>
      <c r="P6" s="78" t="n">
        <v>1889.2332135</v>
      </c>
      <c r="Q6" s="79" t="n">
        <v>4.98242443034084</v>
      </c>
      <c r="R6" s="64" t="n">
        <v>2012.0333723775</v>
      </c>
      <c r="S6" s="79" t="n">
        <v>5.03224867464425</v>
      </c>
      <c r="T6" s="64" t="n">
        <v>2142.81554158204</v>
      </c>
      <c r="U6" s="80" t="n">
        <v>5.0825711613907</v>
      </c>
    </row>
    <row r="7" customFormat="false" ht="12.75" hidden="false" customHeight="false" outlineLevel="0" collapsed="false">
      <c r="A7" s="34" t="s">
        <v>46</v>
      </c>
      <c r="B7" s="73" t="n">
        <v>2727.4459067391</v>
      </c>
      <c r="C7" s="61" t="n">
        <v>3.18805941923215</v>
      </c>
      <c r="D7" s="74" t="n">
        <v>-0.246709649008315</v>
      </c>
      <c r="E7" s="75" t="n">
        <v>0.623567347938831</v>
      </c>
      <c r="F7" s="64" t="n">
        <v>2770</v>
      </c>
      <c r="G7" s="61" t="n">
        <v>3.92472129963899</v>
      </c>
      <c r="H7" s="74" t="n">
        <v>0.0156021768042227</v>
      </c>
      <c r="I7" s="74" t="n">
        <v>0.231069055978971</v>
      </c>
      <c r="J7" s="76" t="n">
        <v>0.05</v>
      </c>
      <c r="K7" s="66" t="n">
        <v>0.04</v>
      </c>
      <c r="L7" s="81" t="n">
        <v>2908.5</v>
      </c>
      <c r="M7" s="61" t="n">
        <v>4.304976</v>
      </c>
      <c r="N7" s="64" t="n">
        <v>3053.925</v>
      </c>
      <c r="O7" s="77" t="n">
        <v>4.47717504</v>
      </c>
      <c r="P7" s="78" t="n">
        <v>3206.62125</v>
      </c>
      <c r="Q7" s="79" t="n">
        <v>4.6562620416</v>
      </c>
      <c r="R7" s="64" t="n">
        <v>3366.9523125</v>
      </c>
      <c r="S7" s="79" t="n">
        <v>4.842512523264</v>
      </c>
      <c r="T7" s="64" t="n">
        <v>3535.299928125</v>
      </c>
      <c r="U7" s="80" t="n">
        <v>5.03621302419456</v>
      </c>
    </row>
    <row r="8" customFormat="false" ht="12.75" hidden="false" customHeight="false" outlineLevel="0" collapsed="false">
      <c r="A8" s="34" t="s">
        <v>47</v>
      </c>
      <c r="B8" s="73" t="n">
        <v>580.332037254622</v>
      </c>
      <c r="C8" s="61" t="n">
        <v>0.649199337052578</v>
      </c>
      <c r="D8" s="74" t="n">
        <v>-0.134285019385959</v>
      </c>
      <c r="E8" s="75" t="n">
        <v>0.911240394048836</v>
      </c>
      <c r="F8" s="64" t="n">
        <v>591</v>
      </c>
      <c r="G8" s="61" t="n">
        <v>0.9324</v>
      </c>
      <c r="H8" s="74" t="n">
        <v>0.0183825156299225</v>
      </c>
      <c r="I8" s="74" t="n">
        <v>0.43623067181981</v>
      </c>
      <c r="J8" s="76" t="n">
        <v>0.02</v>
      </c>
      <c r="K8" s="66" t="n">
        <v>0.15</v>
      </c>
      <c r="L8" s="73" t="n">
        <v>602.82</v>
      </c>
      <c r="M8" s="61" t="n">
        <v>1.07226</v>
      </c>
      <c r="N8" s="64" t="n">
        <v>614.8764</v>
      </c>
      <c r="O8" s="77" t="n">
        <v>1.233099</v>
      </c>
      <c r="P8" s="78" t="n">
        <v>627.173928</v>
      </c>
      <c r="Q8" s="79" t="n">
        <v>1.41806385</v>
      </c>
      <c r="R8" s="64" t="n">
        <v>639.71740656</v>
      </c>
      <c r="S8" s="79" t="n">
        <v>1.6307734275</v>
      </c>
      <c r="T8" s="64" t="n">
        <v>652.5117546912</v>
      </c>
      <c r="U8" s="80" t="n">
        <v>1.875389441625</v>
      </c>
    </row>
    <row r="9" customFormat="false" ht="12.75" hidden="false" customHeight="false" outlineLevel="0" collapsed="false">
      <c r="A9" s="34" t="s">
        <v>48</v>
      </c>
      <c r="B9" s="73" t="n">
        <v>7132.45904440857</v>
      </c>
      <c r="C9" s="61" t="n">
        <v>1.11155629950467</v>
      </c>
      <c r="D9" s="74" t="n">
        <v>-0.273160007173305</v>
      </c>
      <c r="E9" s="75" t="n">
        <v>1.49842523659094</v>
      </c>
      <c r="F9" s="64" t="n">
        <v>7302</v>
      </c>
      <c r="G9" s="61" t="n">
        <v>1.33416909079704</v>
      </c>
      <c r="H9" s="74" t="n">
        <v>0.0237703370654948</v>
      </c>
      <c r="I9" s="74" t="n">
        <v>0.200271269562836</v>
      </c>
      <c r="J9" s="76" t="n">
        <v>0.0300903861955629</v>
      </c>
      <c r="K9" s="66" t="n">
        <v>0.149675250474626</v>
      </c>
      <c r="L9" s="73" t="n">
        <v>7521.72</v>
      </c>
      <c r="M9" s="61" t="n">
        <v>1.53386118363759</v>
      </c>
      <c r="N9" s="64" t="n">
        <v>7748.05145965489</v>
      </c>
      <c r="O9" s="77" t="n">
        <v>1.76344224049185</v>
      </c>
      <c r="P9" s="78" t="n">
        <v>7981.193320339</v>
      </c>
      <c r="Q9" s="79" t="n">
        <v>2.04238589953501</v>
      </c>
      <c r="R9" s="64" t="n">
        <v>8221.35050964945</v>
      </c>
      <c r="S9" s="79" t="n">
        <v>2.35808052061375</v>
      </c>
      <c r="T9" s="64" t="n">
        <v>8468.73412153388</v>
      </c>
      <c r="U9" s="80" t="n">
        <v>2.71102681317595</v>
      </c>
    </row>
    <row r="10" customFormat="false" ht="12.75" hidden="false" customHeight="false" outlineLevel="0" collapsed="false">
      <c r="A10" s="34" t="s">
        <v>49</v>
      </c>
      <c r="B10" s="73" t="n">
        <v>469.484288613047</v>
      </c>
      <c r="C10" s="61" t="n">
        <v>2.13959731543624</v>
      </c>
      <c r="D10" s="74" t="n">
        <v>0.0360232337652206</v>
      </c>
      <c r="E10" s="75" t="n">
        <v>0.13334551268183</v>
      </c>
      <c r="F10" s="64" t="n">
        <v>507</v>
      </c>
      <c r="G10" s="61" t="n">
        <v>2.56751677852349</v>
      </c>
      <c r="H10" s="74" t="n">
        <v>0.0799083426152166</v>
      </c>
      <c r="I10" s="74" t="n">
        <v>0.2</v>
      </c>
      <c r="J10" s="76" t="n">
        <v>0.0579657881902186</v>
      </c>
      <c r="K10" s="66" t="n">
        <v>0.1</v>
      </c>
      <c r="L10" s="73" t="n">
        <v>536.388654612441</v>
      </c>
      <c r="M10" s="61" t="n">
        <v>2.82426845637584</v>
      </c>
      <c r="N10" s="64" t="n">
        <v>567.480845753342</v>
      </c>
      <c r="O10" s="77" t="n">
        <v>3.10669530201342</v>
      </c>
      <c r="P10" s="78" t="n">
        <v>600.375320260286</v>
      </c>
      <c r="Q10" s="79" t="n">
        <v>3.41736483221477</v>
      </c>
      <c r="R10" s="64" t="n">
        <v>635.176548909129</v>
      </c>
      <c r="S10" s="79" t="n">
        <v>3.75910131543624</v>
      </c>
      <c r="T10" s="64" t="n">
        <v>671.995058206589</v>
      </c>
      <c r="U10" s="80" t="n">
        <v>4.13501144697987</v>
      </c>
    </row>
    <row r="11" customFormat="false" ht="12.75" hidden="false" customHeight="false" outlineLevel="0" collapsed="false">
      <c r="A11" s="82" t="s">
        <v>50</v>
      </c>
      <c r="B11" s="73"/>
      <c r="C11" s="61"/>
      <c r="D11" s="74"/>
      <c r="E11" s="75"/>
      <c r="F11" s="64"/>
      <c r="G11" s="61"/>
      <c r="H11" s="74"/>
      <c r="I11" s="74"/>
      <c r="J11" s="76"/>
      <c r="K11" s="66"/>
      <c r="L11" s="73"/>
      <c r="M11" s="61"/>
      <c r="N11" s="64"/>
      <c r="O11" s="77"/>
      <c r="P11" s="78"/>
      <c r="Q11" s="79"/>
      <c r="R11" s="64"/>
      <c r="S11" s="79"/>
      <c r="T11" s="64"/>
      <c r="U11" s="80"/>
    </row>
    <row r="12" customFormat="false" ht="12.75" hidden="false" customHeight="false" outlineLevel="0" collapsed="false">
      <c r="A12" s="34" t="s">
        <v>51</v>
      </c>
      <c r="B12" s="73" t="n">
        <v>12787.492822</v>
      </c>
      <c r="C12" s="61" t="n">
        <v>4.28756567962045</v>
      </c>
      <c r="D12" s="74" t="n">
        <v>-0.0194099185544236</v>
      </c>
      <c r="E12" s="75" t="n">
        <v>0.0810990639170139</v>
      </c>
      <c r="F12" s="64" t="n">
        <v>13120</v>
      </c>
      <c r="G12" s="61" t="n">
        <v>4.50194396360147</v>
      </c>
      <c r="H12" s="74" t="n">
        <v>0.0260025309596221</v>
      </c>
      <c r="I12" s="74" t="n">
        <v>0.0500000000000001</v>
      </c>
      <c r="J12" s="76" t="n">
        <v>0.03</v>
      </c>
      <c r="K12" s="66" t="n">
        <v>0.01</v>
      </c>
      <c r="L12" s="73" t="n">
        <v>13513.6</v>
      </c>
      <c r="M12" s="61" t="n">
        <v>4.54696340323748</v>
      </c>
      <c r="N12" s="64" t="n">
        <v>13919.008</v>
      </c>
      <c r="O12" s="77" t="n">
        <v>4.59243303726986</v>
      </c>
      <c r="P12" s="78" t="n">
        <v>14336.57824</v>
      </c>
      <c r="Q12" s="79" t="n">
        <v>4.63835736764256</v>
      </c>
      <c r="R12" s="64" t="n">
        <v>14766.6755872</v>
      </c>
      <c r="S12" s="79" t="n">
        <v>4.68474094131898</v>
      </c>
      <c r="T12" s="64" t="n">
        <v>15209.675854816</v>
      </c>
      <c r="U12" s="80" t="n">
        <v>4.73158835073217</v>
      </c>
    </row>
    <row r="13" customFormat="false" ht="12.75" hidden="false" customHeight="false" outlineLevel="0" collapsed="false">
      <c r="A13" s="83" t="s">
        <v>47</v>
      </c>
      <c r="B13" s="73" t="n">
        <v>900</v>
      </c>
      <c r="C13" s="61" t="n">
        <v>4.1971013598718</v>
      </c>
      <c r="D13" s="74" t="n">
        <v>-0.0434385196679669</v>
      </c>
      <c r="E13" s="75" t="n">
        <v>0.110426938398357</v>
      </c>
      <c r="F13" s="84" t="n">
        <v>947</v>
      </c>
      <c r="G13" s="61" t="n">
        <v>4.40695642786539</v>
      </c>
      <c r="H13" s="74" t="n">
        <v>0.0522222222222222</v>
      </c>
      <c r="I13" s="74" t="n">
        <v>0.0500000000000001</v>
      </c>
      <c r="J13" s="76" t="n">
        <v>0.03</v>
      </c>
      <c r="K13" s="66" t="n">
        <v>0.01</v>
      </c>
      <c r="L13" s="73" t="n">
        <v>975.41</v>
      </c>
      <c r="M13" s="61" t="n">
        <v>4.45102599214405</v>
      </c>
      <c r="N13" s="64" t="n">
        <v>1004.6723</v>
      </c>
      <c r="O13" s="77" t="n">
        <v>4.49553625206549</v>
      </c>
      <c r="P13" s="78" t="n">
        <v>1034.812469</v>
      </c>
      <c r="Q13" s="79" t="n">
        <v>4.54049161458614</v>
      </c>
      <c r="R13" s="64" t="n">
        <v>1065.85684307</v>
      </c>
      <c r="S13" s="79" t="n">
        <v>4.58589653073201</v>
      </c>
      <c r="T13" s="64" t="n">
        <v>1097.8325483621</v>
      </c>
      <c r="U13" s="80" t="n">
        <v>4.63175549603933</v>
      </c>
    </row>
    <row r="14" customFormat="false" ht="12.75" hidden="false" customHeight="false" outlineLevel="0" collapsed="false">
      <c r="A14" s="34" t="s">
        <v>52</v>
      </c>
      <c r="B14" s="73" t="n">
        <v>819</v>
      </c>
      <c r="C14" s="61" t="n">
        <v>4.204</v>
      </c>
      <c r="D14" s="74" t="n">
        <v>-0.1</v>
      </c>
      <c r="E14" s="75" t="n">
        <v>0.1000982400519</v>
      </c>
      <c r="F14" s="84" t="n">
        <v>904</v>
      </c>
      <c r="G14" s="61" t="n">
        <v>4.4142</v>
      </c>
      <c r="H14" s="74" t="n">
        <v>0.103785103785104</v>
      </c>
      <c r="I14" s="74" t="n">
        <v>0.0500000000000001</v>
      </c>
      <c r="J14" s="76" t="n">
        <v>0.03</v>
      </c>
      <c r="K14" s="66" t="n">
        <v>0.01</v>
      </c>
      <c r="L14" s="73" t="n">
        <v>931.12</v>
      </c>
      <c r="M14" s="61" t="n">
        <v>4.458342</v>
      </c>
      <c r="N14" s="64" t="n">
        <v>959.0536</v>
      </c>
      <c r="O14" s="77" t="n">
        <v>4.50292542</v>
      </c>
      <c r="P14" s="78" t="n">
        <v>987.825208</v>
      </c>
      <c r="Q14" s="79" t="n">
        <v>4.5479546742</v>
      </c>
      <c r="R14" s="64" t="n">
        <v>1017.45996424</v>
      </c>
      <c r="S14" s="79" t="n">
        <v>4.593434220942</v>
      </c>
      <c r="T14" s="64" t="n">
        <v>1047.9837631672</v>
      </c>
      <c r="U14" s="80" t="n">
        <v>4.63936856315142</v>
      </c>
    </row>
    <row r="15" customFormat="false" ht="12.75" hidden="false" customHeight="false" outlineLevel="0" collapsed="false">
      <c r="A15" s="34" t="s">
        <v>53</v>
      </c>
      <c r="B15" s="73" t="n">
        <v>951.991199842105</v>
      </c>
      <c r="C15" s="61" t="n">
        <v>0.599045344617301</v>
      </c>
      <c r="D15" s="74" t="n">
        <v>0.918911531398491</v>
      </c>
      <c r="E15" s="75" t="n">
        <v>-0.175773961926745</v>
      </c>
      <c r="F15" s="64" t="n">
        <v>969</v>
      </c>
      <c r="G15" s="61" t="n">
        <v>1.3024608875129</v>
      </c>
      <c r="H15" s="74" t="n">
        <v>0.0178665518764415</v>
      </c>
      <c r="I15" s="74" t="n">
        <v>1.17422754256604</v>
      </c>
      <c r="J15" s="76" t="n">
        <v>0.05</v>
      </c>
      <c r="K15" s="66" t="n">
        <v>0.15</v>
      </c>
      <c r="L15" s="73" t="n">
        <v>1017.45</v>
      </c>
      <c r="M15" s="61" t="n">
        <v>1.49783002063983</v>
      </c>
      <c r="N15" s="64" t="n">
        <v>1068.3225</v>
      </c>
      <c r="O15" s="77" t="n">
        <v>1.72250452373581</v>
      </c>
      <c r="P15" s="78" t="n">
        <v>1121.738625</v>
      </c>
      <c r="Q15" s="79" t="n">
        <v>1.98088020229618</v>
      </c>
      <c r="R15" s="64" t="n">
        <v>1177.82555625</v>
      </c>
      <c r="S15" s="79" t="n">
        <v>2.27801223264061</v>
      </c>
      <c r="T15" s="64" t="n">
        <v>1236.7168340625</v>
      </c>
      <c r="U15" s="80" t="n">
        <v>2.6197140675367</v>
      </c>
    </row>
    <row r="16" customFormat="false" ht="12.75" hidden="false" customHeight="false" outlineLevel="0" collapsed="false">
      <c r="A16" s="34" t="s">
        <v>54</v>
      </c>
      <c r="B16" s="73" t="n">
        <v>0</v>
      </c>
      <c r="C16" s="61"/>
      <c r="D16" s="74"/>
      <c r="E16" s="75"/>
      <c r="F16" s="64"/>
      <c r="G16" s="61"/>
      <c r="H16" s="74"/>
      <c r="I16" s="74"/>
      <c r="J16" s="76"/>
      <c r="K16" s="66"/>
      <c r="L16" s="73"/>
      <c r="M16" s="61"/>
      <c r="N16" s="64"/>
      <c r="O16" s="77"/>
      <c r="P16" s="78"/>
      <c r="Q16" s="79"/>
      <c r="R16" s="64"/>
      <c r="S16" s="79"/>
      <c r="T16" s="64"/>
      <c r="U16" s="80"/>
    </row>
    <row r="17" customFormat="false" ht="12.75" hidden="false" customHeight="false" outlineLevel="0" collapsed="false">
      <c r="A17" s="34" t="s">
        <v>55</v>
      </c>
      <c r="B17" s="73" t="n">
        <v>596.559681</v>
      </c>
      <c r="C17" s="85" t="n">
        <v>1.2</v>
      </c>
      <c r="D17" s="74" t="n">
        <v>0.0711958503169273</v>
      </c>
      <c r="E17" s="75" t="n">
        <v>1.34255675299001</v>
      </c>
      <c r="F17" s="84" t="n">
        <v>638</v>
      </c>
      <c r="G17" s="85" t="n">
        <v>1.44</v>
      </c>
      <c r="H17" s="74" t="n">
        <v>0.0694655041563227</v>
      </c>
      <c r="I17" s="74" t="n">
        <v>0.2</v>
      </c>
      <c r="J17" s="76" t="n">
        <v>0.070330677236625</v>
      </c>
      <c r="K17" s="66" t="n">
        <v>0.1504</v>
      </c>
      <c r="L17" s="73" t="n">
        <v>682.870972076967</v>
      </c>
      <c r="M17" s="61" t="n">
        <v>1.656576</v>
      </c>
      <c r="N17" s="64" t="n">
        <v>730.897750008372</v>
      </c>
      <c r="O17" s="77" t="n">
        <v>1.9057250304</v>
      </c>
      <c r="P17" s="78" t="n">
        <v>782.302283757187</v>
      </c>
      <c r="Q17" s="79" t="n">
        <v>2.19234607497216</v>
      </c>
      <c r="R17" s="64" t="n">
        <v>837.322133177588</v>
      </c>
      <c r="S17" s="79" t="n">
        <v>2.52207492464797</v>
      </c>
      <c r="T17" s="64" t="n">
        <v>896.211565869183</v>
      </c>
      <c r="U17" s="80" t="n">
        <v>2.90139499331503</v>
      </c>
    </row>
    <row r="18" customFormat="false" ht="12.75" hidden="false" customHeight="false" outlineLevel="0" collapsed="false">
      <c r="A18" s="34" t="s">
        <v>56</v>
      </c>
      <c r="B18" s="86" t="n">
        <v>264.548571428571</v>
      </c>
      <c r="C18" s="87" t="n">
        <v>2.6</v>
      </c>
      <c r="D18" s="88" t="n">
        <v>-0.581675250745459</v>
      </c>
      <c r="E18" s="89" t="n">
        <v>0.0029211383469416</v>
      </c>
      <c r="F18" s="90" t="n">
        <v>840</v>
      </c>
      <c r="G18" s="87" t="n">
        <v>3.12</v>
      </c>
      <c r="H18" s="88" t="n">
        <v>2.17522032141006</v>
      </c>
      <c r="I18" s="88" t="n">
        <v>0.2</v>
      </c>
      <c r="J18" s="91" t="n">
        <v>0.05</v>
      </c>
      <c r="K18" s="92" t="n">
        <v>0.1</v>
      </c>
      <c r="L18" s="86" t="n">
        <v>882</v>
      </c>
      <c r="M18" s="87" t="n">
        <v>3.432</v>
      </c>
      <c r="N18" s="90" t="n">
        <v>926.1</v>
      </c>
      <c r="O18" s="93" t="n">
        <v>3.7752</v>
      </c>
      <c r="P18" s="94" t="n">
        <v>972.405</v>
      </c>
      <c r="Q18" s="95" t="n">
        <v>4.15272</v>
      </c>
      <c r="R18" s="90" t="n">
        <v>1021.02525</v>
      </c>
      <c r="S18" s="95" t="n">
        <v>4.567992</v>
      </c>
      <c r="T18" s="90" t="n">
        <v>1072.0765125</v>
      </c>
      <c r="U18" s="96" t="n">
        <v>5.0247912</v>
      </c>
    </row>
    <row r="19" customFormat="false" ht="13.5" hidden="false" customHeight="false" outlineLevel="0" collapsed="false">
      <c r="B19" s="97" t="n">
        <v>35534.1365892819</v>
      </c>
      <c r="C19" s="98" t="n">
        <v>2.96056435389492</v>
      </c>
      <c r="D19" s="99" t="n">
        <v>-0.0878649440209398</v>
      </c>
      <c r="E19" s="99" t="n">
        <v>0.261340171061947</v>
      </c>
      <c r="F19" s="100" t="n">
        <v>37633</v>
      </c>
      <c r="G19" s="98" t="n">
        <v>3.28573527883175</v>
      </c>
      <c r="H19" s="35"/>
      <c r="I19" s="35"/>
      <c r="J19" s="35"/>
      <c r="K19" s="35"/>
      <c r="L19" s="100" t="n">
        <v>39292.2220446584</v>
      </c>
      <c r="M19" s="98" t="n">
        <v>3.44973835341001</v>
      </c>
      <c r="N19" s="100" t="n">
        <v>41038.6735758067</v>
      </c>
      <c r="O19" s="98" t="n">
        <v>3.6156389521043</v>
      </c>
      <c r="P19" s="100" t="n">
        <v>42877.6586784997</v>
      </c>
      <c r="Q19" s="98" t="n">
        <v>3.80430503836352</v>
      </c>
      <c r="R19" s="100" t="n">
        <v>44814.8362224555</v>
      </c>
      <c r="S19" s="98" t="n">
        <v>4.01491744807515</v>
      </c>
      <c r="T19" s="100" t="n">
        <v>46856.244922117</v>
      </c>
      <c r="U19" s="98" t="n">
        <v>4.24939747393917</v>
      </c>
    </row>
    <row r="20" customFormat="false" ht="13.5" hidden="false" customHeight="false" outlineLevel="0" collapsed="false">
      <c r="A20" s="101" t="s">
        <v>57</v>
      </c>
      <c r="B20" s="102" t="n">
        <v>-0.0878649440209398</v>
      </c>
      <c r="C20" s="103" t="n">
        <v>0.261340171061947</v>
      </c>
      <c r="D20" s="104"/>
      <c r="E20" s="104"/>
      <c r="F20" s="102" t="n">
        <v>0.0590661153520534</v>
      </c>
      <c r="G20" s="103" t="n">
        <v>0.109834101227706</v>
      </c>
      <c r="H20" s="104"/>
      <c r="I20" s="104"/>
      <c r="J20" s="104"/>
      <c r="K20" s="104"/>
      <c r="L20" s="102" t="n">
        <v>0.0440895502526609</v>
      </c>
      <c r="M20" s="103" t="n">
        <v>0.0499136603106298</v>
      </c>
      <c r="N20" s="102" t="n">
        <v>0.044447767020236</v>
      </c>
      <c r="O20" s="103" t="n">
        <v>0.0480907772412071</v>
      </c>
      <c r="P20" s="102" t="n">
        <v>0.0448110268304848</v>
      </c>
      <c r="Q20" s="103" t="n">
        <v>0.0521805658027359</v>
      </c>
      <c r="R20" s="102" t="n">
        <v>0.0451791819716862</v>
      </c>
      <c r="S20" s="103" t="n">
        <v>0.0553615989222119</v>
      </c>
      <c r="T20" s="102" t="n">
        <v>0.0455520731913019</v>
      </c>
      <c r="U20" s="103" t="n">
        <v>0.0584022035064344</v>
      </c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1"/>
      <c r="BN20" s="101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1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1"/>
      <c r="CM20" s="101"/>
      <c r="CN20" s="101"/>
      <c r="CO20" s="101"/>
      <c r="CP20" s="101"/>
      <c r="CQ20" s="101"/>
      <c r="CR20" s="101"/>
      <c r="CS20" s="101"/>
      <c r="CT20" s="101"/>
      <c r="CU20" s="101"/>
      <c r="CV20" s="101"/>
      <c r="CW20" s="101"/>
      <c r="CX20" s="101"/>
      <c r="CY20" s="101"/>
      <c r="CZ20" s="101"/>
      <c r="DA20" s="101"/>
      <c r="DB20" s="101"/>
      <c r="DC20" s="101"/>
      <c r="DD20" s="101"/>
      <c r="DE20" s="101"/>
      <c r="DF20" s="101"/>
      <c r="DG20" s="101"/>
      <c r="DH20" s="101"/>
      <c r="DI20" s="101"/>
      <c r="DJ20" s="101"/>
      <c r="DK20" s="101"/>
      <c r="DL20" s="101"/>
      <c r="DM20" s="101"/>
      <c r="DN20" s="101"/>
      <c r="DO20" s="101"/>
      <c r="DP20" s="101"/>
      <c r="DQ20" s="101"/>
      <c r="DR20" s="101"/>
      <c r="DS20" s="101"/>
      <c r="DT20" s="101"/>
      <c r="DU20" s="101"/>
      <c r="DV20" s="101"/>
      <c r="DW20" s="101"/>
      <c r="DX20" s="101"/>
      <c r="DY20" s="101"/>
      <c r="DZ20" s="101"/>
      <c r="EA20" s="101"/>
      <c r="EB20" s="101"/>
      <c r="EC20" s="101"/>
      <c r="ED20" s="101"/>
      <c r="EE20" s="101"/>
      <c r="EF20" s="101"/>
      <c r="EG20" s="101"/>
      <c r="EH20" s="101"/>
      <c r="EI20" s="101"/>
      <c r="EJ20" s="101"/>
      <c r="EK20" s="101"/>
      <c r="EL20" s="101"/>
      <c r="EM20" s="101"/>
      <c r="EN20" s="101"/>
      <c r="EO20" s="101"/>
      <c r="EP20" s="101"/>
      <c r="EQ20" s="101"/>
      <c r="ER20" s="101"/>
      <c r="ES20" s="101"/>
      <c r="ET20" s="101"/>
      <c r="EU20" s="101"/>
      <c r="EV20" s="101"/>
      <c r="EW20" s="101"/>
      <c r="EX20" s="101"/>
      <c r="EY20" s="101"/>
      <c r="EZ20" s="101"/>
      <c r="FA20" s="101"/>
      <c r="FB20" s="101"/>
      <c r="FC20" s="101"/>
      <c r="FD20" s="101"/>
      <c r="FE20" s="101"/>
      <c r="FF20" s="101"/>
      <c r="FG20" s="101"/>
      <c r="FH20" s="101"/>
      <c r="FI20" s="101"/>
      <c r="FJ20" s="101"/>
      <c r="FK20" s="101"/>
      <c r="FL20" s="101"/>
      <c r="FM20" s="101"/>
      <c r="FN20" s="101"/>
      <c r="FO20" s="101"/>
      <c r="FP20" s="101"/>
      <c r="FQ20" s="101"/>
      <c r="FR20" s="101"/>
      <c r="FS20" s="101"/>
      <c r="FT20" s="101"/>
      <c r="FU20" s="101"/>
      <c r="FV20" s="101"/>
      <c r="FW20" s="101"/>
      <c r="FX20" s="101"/>
      <c r="FY20" s="101"/>
      <c r="FZ20" s="101"/>
      <c r="GA20" s="101"/>
      <c r="GB20" s="101"/>
      <c r="GC20" s="101"/>
      <c r="GD20" s="101"/>
      <c r="GE20" s="101"/>
      <c r="GF20" s="101"/>
      <c r="GG20" s="101"/>
      <c r="GH20" s="101"/>
      <c r="GI20" s="101"/>
      <c r="GJ20" s="101"/>
      <c r="GK20" s="101"/>
      <c r="GL20" s="101"/>
      <c r="GM20" s="101"/>
      <c r="GN20" s="101"/>
      <c r="GO20" s="101"/>
      <c r="GP20" s="101"/>
      <c r="GQ20" s="101"/>
      <c r="GR20" s="101"/>
      <c r="GS20" s="101"/>
      <c r="GT20" s="101"/>
      <c r="GU20" s="101"/>
      <c r="GV20" s="101"/>
      <c r="GW20" s="101"/>
      <c r="GX20" s="101"/>
      <c r="GY20" s="101"/>
      <c r="GZ20" s="101"/>
      <c r="HA20" s="101"/>
      <c r="HB20" s="101"/>
      <c r="HC20" s="101"/>
      <c r="HD20" s="101"/>
      <c r="HE20" s="101"/>
      <c r="HF20" s="101"/>
      <c r="HG20" s="101"/>
      <c r="HH20" s="101"/>
      <c r="HI20" s="101"/>
      <c r="HJ20" s="101"/>
      <c r="HK20" s="101"/>
      <c r="HL20" s="101"/>
      <c r="HM20" s="101"/>
      <c r="HN20" s="101"/>
      <c r="HO20" s="101"/>
      <c r="HP20" s="101"/>
      <c r="HQ20" s="101"/>
      <c r="HR20" s="101"/>
      <c r="HS20" s="101"/>
      <c r="HT20" s="101"/>
      <c r="HU20" s="101"/>
      <c r="HV20" s="101"/>
      <c r="HW20" s="101"/>
      <c r="HX20" s="101"/>
      <c r="HY20" s="101"/>
      <c r="HZ20" s="101"/>
      <c r="IA20" s="101"/>
      <c r="IB20" s="101"/>
      <c r="IC20" s="101"/>
      <c r="ID20" s="101"/>
      <c r="IE20" s="101"/>
      <c r="IF20" s="101"/>
      <c r="IG20" s="101"/>
      <c r="IH20" s="101"/>
      <c r="II20" s="101"/>
      <c r="IJ20" s="101"/>
      <c r="IK20" s="101"/>
      <c r="IL20" s="101"/>
      <c r="IM20" s="101"/>
      <c r="IN20" s="101"/>
      <c r="IO20" s="101"/>
      <c r="IP20" s="101"/>
      <c r="IQ20" s="101"/>
      <c r="IR20" s="101"/>
      <c r="IS20" s="101"/>
      <c r="IT20" s="101"/>
      <c r="IU20" s="101"/>
      <c r="IV20" s="101"/>
      <c r="IW20" s="101"/>
    </row>
    <row r="21" customFormat="false" ht="14.25" hidden="false" customHeight="false" outlineLevel="0" collapsed="false">
      <c r="A21" s="1" t="s">
        <v>58</v>
      </c>
      <c r="C21" s="105" t="n">
        <v>0.150512587540226</v>
      </c>
      <c r="G21" s="105" t="n">
        <f aca="false">(1+F20)*(1+G20)-1</f>
        <v>0.175387690272464</v>
      </c>
      <c r="M21" s="105" t="n">
        <f aca="false">(1+L20)*(1+M20)-1</f>
        <v>0.0962038813978505</v>
      </c>
      <c r="O21" s="105" t="n">
        <f aca="false">(1+N20)*(1+O20)-1</f>
        <v>0.0946760719240822</v>
      </c>
      <c r="Q21" s="105" t="n">
        <f aca="false">(1+P20)*(1+Q20)-1</f>
        <v>0.0993298573674371</v>
      </c>
      <c r="S21" s="105" t="n">
        <f aca="false">(1+R20)*(1+S20)-1</f>
        <v>0.103041972645848</v>
      </c>
      <c r="U21" s="105" t="n">
        <f aca="false">(1+T20)*(1+U20)-1</f>
        <v>0.106614618146395</v>
      </c>
    </row>
    <row r="22" customFormat="false" ht="13.5" hidden="false" customHeight="false" outlineLevel="0" collapsed="false"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</row>
    <row r="23" customFormat="false" ht="12.75" hidden="false" customHeight="false" outlineLevel="0" collapsed="false">
      <c r="C23" s="35"/>
      <c r="D23" s="35"/>
      <c r="E23" s="35"/>
      <c r="F23" s="49" t="s">
        <v>36</v>
      </c>
      <c r="G23" s="51" t="s">
        <v>37</v>
      </c>
      <c r="H23" s="35"/>
      <c r="I23" s="35"/>
      <c r="J23" s="35"/>
      <c r="K23" s="35"/>
      <c r="L23" s="49" t="s">
        <v>42</v>
      </c>
      <c r="M23" s="50" t="s">
        <v>43</v>
      </c>
      <c r="N23" s="51" t="s">
        <v>42</v>
      </c>
      <c r="O23" s="50" t="s">
        <v>43</v>
      </c>
      <c r="P23" s="51" t="s">
        <v>42</v>
      </c>
      <c r="Q23" s="50" t="s">
        <v>43</v>
      </c>
      <c r="R23" s="51" t="s">
        <v>42</v>
      </c>
      <c r="S23" s="50" t="s">
        <v>43</v>
      </c>
      <c r="T23" s="51" t="s">
        <v>42</v>
      </c>
      <c r="U23" s="49" t="s">
        <v>43</v>
      </c>
      <c r="V23" s="35"/>
    </row>
    <row r="24" customFormat="false" ht="12.75" hidden="false" customHeight="false" outlineLevel="0" collapsed="false">
      <c r="A24" s="1" t="s">
        <v>59</v>
      </c>
      <c r="C24" s="35"/>
      <c r="D24" s="35"/>
      <c r="E24" s="35"/>
      <c r="F24" s="106" t="n">
        <v>1568.04166666667</v>
      </c>
      <c r="G24" s="107" t="n">
        <v>2.39221916033782</v>
      </c>
      <c r="H24" s="35"/>
      <c r="I24" s="35"/>
      <c r="J24" s="35"/>
      <c r="K24" s="35"/>
      <c r="L24" s="106" t="n">
        <v>2624.35183705487</v>
      </c>
      <c r="M24" s="108" t="n">
        <v>2.62250741499856</v>
      </c>
      <c r="N24" s="109" t="n">
        <v>2767.33583951899</v>
      </c>
      <c r="O24" s="108" t="n">
        <v>2.87078031545036</v>
      </c>
      <c r="P24" s="109" t="n">
        <v>2771.28325769346</v>
      </c>
      <c r="Q24" s="108" t="n">
        <v>3.15590542609369</v>
      </c>
      <c r="R24" s="109" t="n">
        <v>2690.60853311377</v>
      </c>
      <c r="S24" s="108" t="n">
        <v>3.4810677319091</v>
      </c>
      <c r="T24" s="109" t="n">
        <v>9464.09783455809</v>
      </c>
      <c r="U24" s="107" t="n">
        <v>3.85217727113723</v>
      </c>
      <c r="V24" s="35"/>
    </row>
    <row r="25" customFormat="false" ht="12.75" hidden="false" customHeight="false" outlineLevel="0" collapsed="false"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</row>
    <row r="26" customFormat="false" ht="12.75" hidden="false" customHeight="false" outlineLevel="0" collapsed="false">
      <c r="A26" s="1" t="s">
        <v>60</v>
      </c>
      <c r="C26" s="110" t="n">
        <v>3.59597874789906</v>
      </c>
      <c r="D26" s="35"/>
      <c r="E26" s="35"/>
      <c r="F26" s="35"/>
      <c r="G26" s="110" t="n">
        <v>3.65377618143334</v>
      </c>
      <c r="H26" s="35"/>
      <c r="I26" s="35"/>
      <c r="J26" s="35"/>
      <c r="K26" s="35"/>
      <c r="L26" s="35"/>
      <c r="M26" s="110" t="n">
        <v>3.46883573181461</v>
      </c>
      <c r="N26" s="35"/>
      <c r="O26" s="110" t="n">
        <v>3.51427685624237</v>
      </c>
      <c r="P26" s="35"/>
      <c r="Q26" s="110" t="n">
        <v>3.56008338118997</v>
      </c>
      <c r="R26" s="35"/>
      <c r="S26" s="110" t="n">
        <v>3.6177724619863</v>
      </c>
      <c r="T26" s="35"/>
      <c r="U26" s="110" t="n">
        <v>4.01688441390079</v>
      </c>
      <c r="V26" s="35"/>
    </row>
    <row r="30" customFormat="false" ht="12.75" hidden="false" customHeight="false" outlineLevel="0" collapsed="false">
      <c r="A30" s="111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</row>
    <row r="33" customFormat="false" ht="15.75" hidden="false" customHeight="false" outlineLevel="0" collapsed="false">
      <c r="A33" s="2" t="s">
        <v>61</v>
      </c>
    </row>
    <row r="34" customFormat="false" ht="12.75" hidden="false" customHeight="false" outlineLevel="0" collapsed="false">
      <c r="B34" s="112"/>
      <c r="C34" s="113"/>
      <c r="D34" s="113"/>
      <c r="E34" s="114" t="s">
        <v>62</v>
      </c>
      <c r="F34" s="115"/>
      <c r="G34" s="116"/>
      <c r="H34" s="26"/>
    </row>
    <row r="35" customFormat="false" ht="12.75" hidden="false" customHeight="false" outlineLevel="0" collapsed="false">
      <c r="B35" s="117" t="s">
        <v>60</v>
      </c>
      <c r="C35" s="118" t="s">
        <v>63</v>
      </c>
      <c r="D35" s="119" t="s">
        <v>64</v>
      </c>
      <c r="E35" s="120" t="s">
        <v>65</v>
      </c>
      <c r="F35" s="121"/>
      <c r="G35" s="116"/>
      <c r="H35" s="26"/>
    </row>
    <row r="36" customFormat="false" ht="15" hidden="false" customHeight="false" outlineLevel="0" collapsed="false">
      <c r="A36" s="122" t="s">
        <v>35</v>
      </c>
      <c r="B36" s="123" t="s">
        <v>9</v>
      </c>
      <c r="C36" s="124" t="s">
        <v>9</v>
      </c>
      <c r="D36" s="124" t="s">
        <v>9</v>
      </c>
      <c r="E36" s="125" t="s">
        <v>66</v>
      </c>
      <c r="F36" s="126"/>
      <c r="G36" s="127"/>
      <c r="H36" s="26"/>
    </row>
    <row r="37" customFormat="false" ht="12.75" hidden="false" customHeight="false" outlineLevel="0" collapsed="false">
      <c r="A37" s="128" t="s">
        <v>44</v>
      </c>
      <c r="B37" s="69" t="n">
        <v>4.01689248708963</v>
      </c>
      <c r="C37" s="129" t="n">
        <v>4.28019606149466</v>
      </c>
      <c r="D37" s="129" t="n">
        <v>4.64820752855918</v>
      </c>
      <c r="E37" s="130" t="n">
        <v>0.082</v>
      </c>
      <c r="F37" s="115"/>
      <c r="G37" s="131"/>
      <c r="H37" s="26"/>
    </row>
    <row r="38" customFormat="false" ht="12.75" hidden="false" customHeight="false" outlineLevel="0" collapsed="false">
      <c r="A38" s="128" t="s">
        <v>45</v>
      </c>
      <c r="B38" s="77" t="n">
        <v>4.01689248708963</v>
      </c>
      <c r="C38" s="132" t="n">
        <v>4.83589206488283</v>
      </c>
      <c r="D38" s="132" t="n">
        <v>5.0825711613907</v>
      </c>
      <c r="E38" s="133" t="n">
        <v>0</v>
      </c>
      <c r="F38" s="121"/>
      <c r="G38" s="131"/>
      <c r="H38" s="26"/>
    </row>
    <row r="39" customFormat="false" ht="12.75" hidden="false" customHeight="false" outlineLevel="0" collapsed="false">
      <c r="A39" s="134" t="s">
        <v>46</v>
      </c>
      <c r="B39" s="77" t="n">
        <v>4.01689248708963</v>
      </c>
      <c r="C39" s="132" t="n">
        <v>4.28019606149466</v>
      </c>
      <c r="D39" s="132" t="n">
        <v>5.03621302419456</v>
      </c>
      <c r="E39" s="133" t="n">
        <v>0.007</v>
      </c>
      <c r="F39" s="121"/>
      <c r="G39" s="131"/>
      <c r="H39" s="26"/>
    </row>
    <row r="40" customFormat="false" ht="12.75" hidden="false" customHeight="false" outlineLevel="0" collapsed="false">
      <c r="A40" s="134" t="s">
        <v>47</v>
      </c>
      <c r="B40" s="77" t="n">
        <v>4.01689248708963</v>
      </c>
      <c r="C40" s="132" t="n">
        <v>4.28019606149466</v>
      </c>
      <c r="D40" s="132" t="n">
        <v>1.875389441625</v>
      </c>
      <c r="E40" s="133" t="n">
        <v>0.356</v>
      </c>
      <c r="F40" s="121"/>
      <c r="G40" s="131"/>
      <c r="H40" s="26"/>
    </row>
    <row r="41" customFormat="false" ht="12.75" hidden="false" customHeight="false" outlineLevel="0" collapsed="false">
      <c r="A41" s="134" t="s">
        <v>48</v>
      </c>
      <c r="B41" s="77" t="n">
        <v>4.01689248708963</v>
      </c>
      <c r="C41" s="132" t="n">
        <v>4.28019606149466</v>
      </c>
      <c r="D41" s="132" t="n">
        <v>2.71102681317595</v>
      </c>
      <c r="E41" s="133" t="n">
        <v>0.26</v>
      </c>
      <c r="F41" s="121"/>
      <c r="G41" s="131"/>
      <c r="H41" s="26"/>
    </row>
    <row r="42" customFormat="false" ht="12.75" hidden="false" customHeight="false" outlineLevel="0" collapsed="false">
      <c r="A42" s="134" t="s">
        <v>49</v>
      </c>
      <c r="B42" s="77" t="n">
        <v>4.01689248708963</v>
      </c>
      <c r="C42" s="132" t="n">
        <v>4.28019606149466</v>
      </c>
      <c r="D42" s="132" t="n">
        <v>4.13501144697987</v>
      </c>
      <c r="E42" s="133" t="n">
        <v>0.108</v>
      </c>
      <c r="F42" s="121"/>
      <c r="G42" s="131"/>
      <c r="H42" s="26"/>
    </row>
    <row r="43" customFormat="false" ht="12.75" hidden="false" customHeight="false" outlineLevel="0" collapsed="false">
      <c r="A43" s="135" t="s">
        <v>50</v>
      </c>
      <c r="B43" s="77"/>
      <c r="C43" s="132"/>
      <c r="D43" s="132"/>
      <c r="E43" s="133"/>
      <c r="F43" s="121"/>
      <c r="G43" s="131"/>
      <c r="H43" s="26"/>
    </row>
    <row r="44" customFormat="false" ht="12.75" hidden="false" customHeight="false" outlineLevel="0" collapsed="false">
      <c r="A44" s="134" t="s">
        <v>51</v>
      </c>
      <c r="B44" s="77" t="n">
        <v>4.01689248708963</v>
      </c>
      <c r="C44" s="132" t="n">
        <v>4.50194396360147</v>
      </c>
      <c r="D44" s="132" t="n">
        <v>4.73158835073217</v>
      </c>
      <c r="E44" s="133" t="n">
        <v>0</v>
      </c>
      <c r="F44" s="121"/>
      <c r="G44" s="131"/>
      <c r="H44" s="26"/>
    </row>
    <row r="45" customFormat="false" ht="14.25" hidden="false" customHeight="false" outlineLevel="0" collapsed="false">
      <c r="A45" s="136" t="s">
        <v>47</v>
      </c>
      <c r="B45" s="77" t="n">
        <v>4.01689248708963</v>
      </c>
      <c r="C45" s="132" t="n">
        <v>4.40695642786539</v>
      </c>
      <c r="D45" s="132" t="n">
        <v>4.63175549603933</v>
      </c>
      <c r="E45" s="133" t="n">
        <v>0</v>
      </c>
      <c r="F45" s="121"/>
      <c r="G45" s="131"/>
      <c r="H45" s="26"/>
    </row>
    <row r="46" customFormat="false" ht="12.75" hidden="false" customHeight="false" outlineLevel="0" collapsed="false">
      <c r="A46" s="128" t="s">
        <v>52</v>
      </c>
      <c r="B46" s="77" t="n">
        <v>4.01689248708963</v>
      </c>
      <c r="C46" s="132" t="n">
        <v>4.4142</v>
      </c>
      <c r="D46" s="132" t="n">
        <v>4.63936856315142</v>
      </c>
      <c r="E46" s="133" t="n">
        <v>0</v>
      </c>
      <c r="F46" s="121"/>
      <c r="G46" s="131"/>
      <c r="H46" s="26"/>
    </row>
    <row r="47" customFormat="false" ht="12.75" hidden="false" customHeight="false" outlineLevel="0" collapsed="false">
      <c r="A47" s="128" t="s">
        <v>53</v>
      </c>
      <c r="B47" s="77" t="n">
        <v>4.01689248708963</v>
      </c>
      <c r="C47" s="132" t="n">
        <v>4.28019606149466</v>
      </c>
      <c r="D47" s="132" t="n">
        <v>2.6197140675367</v>
      </c>
      <c r="E47" s="133" t="n">
        <v>0.269</v>
      </c>
      <c r="F47" s="121"/>
      <c r="G47" s="131"/>
      <c r="H47" s="26"/>
    </row>
    <row r="48" customFormat="false" ht="12.75" hidden="false" customHeight="false" outlineLevel="0" collapsed="false">
      <c r="A48" s="128" t="s">
        <v>54</v>
      </c>
      <c r="B48" s="77" t="n">
        <v>4.01689248708963</v>
      </c>
      <c r="C48" s="132"/>
      <c r="D48" s="119"/>
      <c r="E48" s="133"/>
      <c r="F48" s="121"/>
      <c r="G48" s="131"/>
      <c r="H48" s="26"/>
    </row>
    <row r="49" customFormat="false" ht="12.75" hidden="false" customHeight="false" outlineLevel="0" collapsed="false">
      <c r="A49" s="128" t="s">
        <v>67</v>
      </c>
      <c r="B49" s="77" t="n">
        <v>4.01689248708963</v>
      </c>
      <c r="C49" s="132" t="n">
        <v>4.28019606149466</v>
      </c>
      <c r="D49" s="132" t="n">
        <v>2.90139499331503</v>
      </c>
      <c r="E49" s="133" t="n">
        <v>0.243</v>
      </c>
      <c r="F49" s="121"/>
      <c r="G49" s="131"/>
      <c r="H49" s="26"/>
    </row>
    <row r="50" customFormat="false" ht="12.75" hidden="false" customHeight="false" outlineLevel="0" collapsed="false">
      <c r="A50" s="137" t="s">
        <v>56</v>
      </c>
      <c r="B50" s="93" t="n">
        <v>4.01689248708963</v>
      </c>
      <c r="C50" s="138" t="n">
        <v>4.28019606149466</v>
      </c>
      <c r="D50" s="138" t="n">
        <v>5.0247912</v>
      </c>
      <c r="E50" s="139" t="n">
        <v>0.065</v>
      </c>
      <c r="F50" s="126"/>
      <c r="G50" s="131"/>
      <c r="H50" s="26"/>
    </row>
    <row r="51" customFormat="false" ht="12.75" hidden="false" customHeight="false" outlineLevel="0" collapsed="false">
      <c r="A51" s="1" t="s">
        <v>68</v>
      </c>
      <c r="E51" s="140"/>
      <c r="G51" s="26"/>
      <c r="H51" s="26"/>
    </row>
  </sheetData>
  <mergeCells count="7">
    <mergeCell ref="B3:E3"/>
    <mergeCell ref="F3:I3"/>
    <mergeCell ref="L3:M3"/>
    <mergeCell ref="N3:O3"/>
    <mergeCell ref="P3:Q3"/>
    <mergeCell ref="R3:S3"/>
    <mergeCell ref="T3:U3"/>
  </mergeCells>
  <printOptions headings="true" gridLines="false" gridLinesSet="true" horizontalCentered="false" verticalCentered="false"/>
  <pageMargins left="0.747916666666667" right="0.440277777777778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2001-01-25T13:39:15Z</dcterms:created>
  <dc:creator>Heidi</dc:creator>
  <dc:description/>
  <dc:language>en-US</dc:language>
  <cp:lastModifiedBy>Heidi</cp:lastModifiedBy>
  <cp:lastPrinted>2001-02-06T13:31:58Z</cp:lastPrinted>
  <cp:revision>0</cp:revision>
  <dc:subject/>
  <dc:title/>
</cp:coreProperties>
</file>